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9BEE838A-2748-2A48-85FE-A0DAECD72656}" xr6:coauthVersionLast="36" xr6:coauthVersionMax="45" xr10:uidLastSave="{00000000-0000-0000-0000-000000000000}"/>
  <bookViews>
    <workbookView xWindow="25600" yWindow="460" windowWidth="25600" windowHeight="26720" xr2:uid="{39300747-808C-EF4E-8FE6-1E553D11496C}"/>
  </bookViews>
  <sheets>
    <sheet name="Simple Log and Graph" sheetId="2" r:id="rId1"/>
    <sheet name="Bugs" sheetId="9" r:id="rId2"/>
    <sheet name="Rank(Algo) graph" sheetId="10" r:id="rId3"/>
    <sheet name="Engine vs. Spec by diff count" sheetId="13" r:id="rId4"/>
    <sheet name="Assertion distributions" sheetId="11" r:id="rId5"/>
    <sheet name="localize" sheetId="8" r:id="rId6"/>
    <sheet name="mutation" sheetId="7" r:id="rId7"/>
  </sheets>
  <definedNames>
    <definedName name="_xlnm._FilterDatabase" localSheetId="1" hidden="1">Bugs!$A$1:$L$72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2" l="1"/>
  <c r="AH4" i="2"/>
  <c r="AH5" i="2"/>
  <c r="AH6" i="2"/>
  <c r="AH2" i="2"/>
  <c r="AG3" i="2"/>
  <c r="AG4" i="2"/>
  <c r="AG5" i="2"/>
  <c r="AG6" i="2"/>
  <c r="AG2" i="2"/>
  <c r="M1164" i="2"/>
  <c r="N1164" i="2"/>
  <c r="M1165" i="2"/>
  <c r="N1165" i="2"/>
  <c r="M1166" i="2"/>
  <c r="N1166" i="2"/>
  <c r="M1167" i="2"/>
  <c r="N1167" i="2"/>
  <c r="M1168" i="2"/>
  <c r="N1168" i="2"/>
  <c r="M1169" i="2"/>
  <c r="N1169" i="2"/>
  <c r="M1170" i="2"/>
  <c r="N1170" i="2"/>
  <c r="M1171" i="2"/>
  <c r="N1171" i="2"/>
  <c r="M1172" i="2"/>
  <c r="N1172" i="2"/>
  <c r="M1173" i="2"/>
  <c r="N1173" i="2"/>
  <c r="M1174" i="2"/>
  <c r="N1174" i="2"/>
  <c r="M1175" i="2"/>
  <c r="N1175" i="2"/>
  <c r="M1176" i="2"/>
  <c r="N1176" i="2"/>
  <c r="M1177" i="2"/>
  <c r="N1177" i="2"/>
  <c r="M1178" i="2"/>
  <c r="N1178" i="2"/>
  <c r="M1179" i="2"/>
  <c r="N1179" i="2"/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2" i="10"/>
  <c r="K44" i="9" l="1"/>
  <c r="K38" i="9"/>
  <c r="K39" i="9"/>
  <c r="K40" i="9"/>
  <c r="K41" i="9"/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42" i="9"/>
  <c r="K43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C2" i="13" l="1"/>
  <c r="D2" i="13"/>
  <c r="E2" i="13"/>
  <c r="B2" i="13"/>
  <c r="P2" i="10" a="1"/>
  <c r="P2" i="10" s="1"/>
  <c r="C76" i="9" l="1"/>
  <c r="C77" i="9"/>
  <c r="C78" i="9"/>
  <c r="C79" i="9"/>
  <c r="C75" i="9"/>
  <c r="B76" i="9"/>
  <c r="B77" i="9"/>
  <c r="B78" i="9"/>
  <c r="B79" i="9"/>
  <c r="B75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P18" i="10"/>
  <c r="O19" i="10"/>
  <c r="O20" i="10"/>
  <c r="O21" i="10"/>
  <c r="O18" i="10"/>
  <c r="P3" i="10"/>
  <c r="O2" i="10"/>
  <c r="O3" i="10" s="1"/>
  <c r="P19" i="10"/>
  <c r="P20" i="10"/>
  <c r="P21" i="10"/>
  <c r="E6" i="11" l="1"/>
  <c r="Q21" i="10"/>
  <c r="C80" i="9"/>
  <c r="B81" i="9"/>
  <c r="C81" i="9"/>
  <c r="B80" i="9"/>
  <c r="Q18" i="10"/>
  <c r="H5" i="11"/>
  <c r="C6" i="11"/>
  <c r="H3" i="11"/>
  <c r="H2" i="11"/>
  <c r="F3" i="13"/>
  <c r="G3" i="13" s="1"/>
  <c r="F2" i="13"/>
  <c r="G2" i="13" s="1"/>
  <c r="G6" i="11"/>
  <c r="F6" i="11"/>
  <c r="H4" i="11"/>
  <c r="Q20" i="10"/>
  <c r="Q19" i="10"/>
  <c r="B6" i="11"/>
  <c r="I18" i="8"/>
  <c r="J2" i="8"/>
  <c r="J3" i="8" s="1"/>
  <c r="I2" i="8"/>
  <c r="I3" i="8" s="1"/>
  <c r="H6" i="11" l="1"/>
  <c r="AN4" i="2"/>
  <c r="AM4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I6" i="2"/>
  <c r="B7" i="7"/>
  <c r="AI5" i="2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I2" i="2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I4" i="2"/>
  <c r="F8" i="7"/>
  <c r="AI3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<sst xmlns="http://schemas.openxmlformats.org/spreadsheetml/2006/main" count="10729" uniqueCount="5192">
  <si>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</si>
  <si>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</si>
  <si>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</si>
  <si>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</si>
  <si>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</si>
  <si>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</si>
  <si>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</si>
  <si>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</si>
  <si>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</si>
  <si>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</si>
  <si>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</si>
  <si>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</si>
  <si>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</si>
  <si>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</si>
  <si>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</si>
  <si>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</si>
  <si>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</si>
  <si>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</si>
  <si>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</si>
  <si>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</si>
  <si>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</si>
  <si>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</si>
  <si>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</si>
  <si>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</si>
  <si>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</si>
  <si>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</si>
  <si>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</si>
  <si>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</si>
  <si>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</si>
  <si>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</si>
  <si>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</si>
  <si>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</si>
  <si>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</si>
  <si>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</si>
  <si>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</si>
  <si>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</si>
  <si>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</si>
  <si>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</si>
  <si>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</si>
  <si>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</si>
  <si>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</si>
  <si>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</si>
  <si>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</si>
  <si>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</si>
  <si>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</si>
  <si>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</si>
  <si>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</si>
  <si>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</si>
  <si>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</si>
  <si>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</si>
  <si>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</si>
  <si>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</si>
  <si>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</si>
  <si>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</si>
  <si>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</si>
  <si>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</si>
  <si>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</si>
  <si>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</si>
  <si>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</si>
  <si>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</si>
  <si>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</si>
  <si>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</si>
  <si>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</si>
  <si>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</si>
  <si>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</si>
  <si>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</si>
  <si>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</si>
  <si>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</si>
  <si>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</si>
  <si>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</si>
  <si>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</si>
  <si>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</si>
  <si>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</si>
  <si>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</si>
  <si>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</si>
  <si>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</si>
  <si>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</si>
  <si>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</si>
  <si>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</si>
  <si>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</si>
  <si>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</si>
  <si>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</si>
  <si>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</si>
  <si>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</si>
  <si>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</si>
  <si>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</si>
  <si>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</si>
  <si>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</si>
  <si>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</si>
  <si>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</si>
  <si>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</si>
  <si>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</si>
  <si>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</si>
  <si>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</si>
  <si>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</si>
  <si>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</si>
  <si>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</si>
  <si>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</si>
  <si>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</si>
  <si>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</si>
  <si>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</si>
  <si>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</si>
  <si>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</si>
  <si>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</si>
  <si>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</si>
  <si>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</si>
  <si>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</si>
  <si>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</si>
  <si>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</si>
  <si>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</si>
  <si>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</si>
  <si>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</si>
  <si>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</si>
  <si>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</si>
  <si>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</si>
  <si>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</si>
  <si>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</si>
  <si>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</si>
  <si>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</si>
  <si>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</si>
  <si>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</si>
  <si>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</si>
  <si>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</si>
  <si>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</si>
  <si>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</si>
  <si>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</si>
  <si>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</si>
  <si>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</si>
  <si>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</si>
  <si>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</si>
  <si>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</si>
  <si>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</si>
  <si>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</si>
  <si>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</si>
  <si>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</si>
  <si>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</si>
  <si>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</si>
  <si>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</si>
  <si>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</si>
  <si>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</si>
  <si>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</si>
  <si>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</si>
  <si>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</si>
  <si>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</si>
  <si>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</si>
  <si>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</si>
  <si>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</si>
  <si>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</si>
  <si>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</si>
  <si>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</si>
  <si>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</si>
  <si>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</si>
  <si>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</si>
  <si>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</si>
  <si>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</si>
  <si>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</si>
  <si>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</si>
  <si>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</si>
  <si>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</si>
  <si>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</si>
  <si>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</si>
  <si>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</si>
  <si>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</si>
  <si>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</si>
  <si>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</si>
  <si>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</si>
  <si>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</si>
  <si>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</si>
  <si>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</si>
  <si>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</si>
  <si>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</si>
  <si>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</si>
  <si>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</si>
  <si>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</si>
  <si>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</si>
  <si>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</si>
  <si>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</si>
  <si>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</si>
  <si>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</si>
  <si>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</si>
  <si>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</si>
  <si>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</si>
  <si>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</si>
  <si>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</si>
  <si>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</si>
  <si>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</si>
  <si>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</si>
  <si>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</si>
  <si>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</si>
  <si>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</si>
  <si>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</si>
  <si>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</si>
  <si>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</si>
  <si>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</si>
  <si>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</si>
  <si>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</si>
  <si>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</si>
  <si>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</si>
  <si>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</si>
  <si>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</si>
  <si>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</si>
  <si>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</si>
  <si>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</si>
  <si>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</si>
  <si>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</si>
  <si>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</si>
  <si>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</si>
  <si>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</si>
  <si>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</si>
  <si>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</si>
  <si>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</si>
  <si>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</si>
  <si>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</si>
  <si>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</si>
  <si>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</si>
  <si>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</si>
  <si>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</si>
  <si>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</si>
  <si>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</si>
  <si>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</si>
  <si>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</si>
  <si>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</si>
  <si>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</si>
  <si>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</si>
  <si>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</si>
  <si>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</si>
  <si>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</si>
  <si>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</si>
  <si>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</si>
  <si>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</si>
  <si>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</si>
  <si>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</si>
  <si>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</si>
  <si>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</si>
  <si>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</si>
  <si>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</si>
  <si>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</si>
  <si>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</si>
  <si>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</si>
  <si>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</si>
  <si>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</si>
  <si>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</si>
  <si>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</si>
  <si>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</si>
  <si>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</si>
  <si>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</si>
  <si>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</si>
  <si>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</si>
  <si>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</si>
  <si>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</si>
  <si>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</si>
  <si>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</si>
  <si>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</si>
  <si>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</si>
  <si>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</si>
  <si>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</si>
  <si>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</si>
  <si>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</si>
  <si>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</si>
  <si>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</si>
  <si>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</si>
  <si>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</si>
  <si>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</si>
  <si>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</si>
  <si>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</si>
  <si>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</si>
  <si>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</si>
  <si>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</si>
  <si>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</si>
  <si>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</si>
  <si>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</si>
  <si>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</si>
  <si>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</si>
  <si>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</si>
  <si>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</si>
  <si>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</si>
  <si>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</si>
  <si>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</si>
  <si>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</si>
  <si>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</si>
  <si>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</si>
  <si>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</si>
  <si>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</si>
  <si>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</si>
  <si>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</si>
  <si>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</si>
  <si>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</si>
  <si>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</si>
  <si>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</si>
  <si>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</si>
  <si>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</si>
  <si>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</si>
  <si>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</si>
  <si>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</si>
  <si>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</si>
  <si>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</si>
  <si>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</si>
  <si>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</si>
  <si>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</si>
  <si>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</si>
  <si>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</si>
  <si>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</si>
  <si>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</si>
  <si>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</si>
  <si>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</si>
  <si>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</si>
  <si>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</si>
  <si>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</si>
  <si>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</si>
  <si>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</si>
  <si>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</si>
  <si>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</si>
  <si>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</si>
  <si>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</si>
  <si>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</si>
  <si>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</si>
  <si>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</si>
  <si>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</si>
  <si>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</si>
  <si>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</si>
  <si>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</si>
  <si>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</si>
  <si>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</si>
  <si>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</si>
  <si>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</si>
  <si>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</si>
  <si>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</si>
  <si>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</si>
  <si>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</si>
  <si>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</si>
  <si>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</si>
  <si>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</si>
  <si>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</si>
  <si>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</si>
  <si>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</si>
  <si>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</si>
  <si>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</si>
  <si>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</si>
  <si>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</si>
  <si>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</si>
  <si>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</si>
  <si>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</si>
  <si>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</si>
  <si>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</si>
  <si>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</si>
  <si>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</si>
  <si>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</si>
  <si>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</si>
  <si>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</si>
  <si>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</si>
  <si>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</si>
  <si>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</si>
  <si>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</si>
  <si>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</si>
  <si>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</si>
  <si>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</si>
  <si>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</si>
  <si>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</si>
  <si>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</si>
  <si>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</si>
  <si>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</si>
  <si>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</si>
  <si>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</si>
  <si>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</si>
  <si>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</si>
  <si>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</si>
  <si>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</si>
  <si>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</si>
  <si>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</si>
  <si>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</si>
  <si>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</si>
  <si>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</si>
  <si>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</si>
  <si>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</si>
  <si>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</si>
  <si>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</si>
  <si>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</si>
  <si>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</si>
  <si>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</si>
  <si>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</si>
  <si>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</si>
  <si>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</si>
  <si>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</si>
  <si>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</si>
  <si>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</si>
  <si>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</si>
  <si>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</si>
  <si>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</si>
  <si>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</si>
  <si>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</si>
  <si>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</si>
  <si>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</si>
  <si>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</si>
  <si>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</si>
  <si>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</si>
  <si>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</si>
  <si>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</si>
  <si>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</si>
  <si>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</si>
  <si>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</si>
  <si>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</si>
  <si>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</si>
  <si>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</si>
  <si>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</si>
  <si>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</si>
  <si>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</si>
  <si>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</si>
  <si>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</si>
  <si>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</si>
  <si>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</si>
  <si>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</si>
  <si>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</si>
  <si>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</si>
  <si>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</si>
  <si>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</si>
  <si>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</si>
  <si>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</si>
  <si>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</si>
  <si>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</si>
  <si>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</si>
  <si>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</si>
  <si>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</si>
  <si>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</si>
  <si>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</si>
  <si>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</si>
  <si>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</si>
  <si>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</si>
  <si>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</si>
  <si>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</si>
  <si>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</si>
  <si>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</si>
  <si>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</si>
  <si>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</si>
  <si>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</si>
  <si>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</si>
  <si>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</si>
  <si>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</si>
  <si>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</si>
  <si>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</si>
  <si>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</si>
  <si>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</si>
  <si>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</si>
  <si>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</si>
  <si>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</si>
  <si>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</si>
  <si>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</si>
  <si>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</si>
  <si>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</si>
  <si>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</si>
  <si>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</si>
  <si>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</si>
  <si>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</si>
  <si>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</si>
  <si>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</si>
  <si>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</si>
  <si>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</si>
  <si>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</si>
  <si>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</si>
  <si>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</si>
  <si>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</si>
  <si>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</si>
  <si>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</si>
  <si>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</si>
  <si>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</si>
  <si>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</si>
  <si>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</si>
  <si>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</si>
  <si>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</si>
  <si>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</si>
  <si>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</si>
  <si>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</si>
  <si>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</si>
  <si>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</si>
  <si>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</si>
  <si>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</si>
  <si>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</si>
  <si>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</si>
  <si>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</si>
  <si>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</si>
  <si>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</si>
  <si>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</si>
  <si>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</si>
  <si>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</si>
  <si>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</si>
  <si>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</si>
  <si>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</si>
  <si>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</si>
  <si>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</si>
  <si>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</si>
  <si>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</si>
  <si>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</si>
  <si>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</si>
  <si>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</si>
  <si>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</si>
  <si>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</si>
  <si>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</si>
  <si>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</si>
  <si>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</si>
  <si>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</si>
  <si>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</si>
  <si>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</si>
  <si>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</si>
  <si>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</si>
  <si>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</si>
  <si>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</si>
  <si>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</si>
  <si>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</si>
  <si>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</si>
  <si>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</si>
  <si>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</si>
  <si>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</si>
  <si>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</si>
  <si>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</si>
  <si>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</si>
  <si>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</si>
  <si>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</si>
  <si>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</si>
  <si>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</si>
  <si>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</si>
  <si>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</si>
  <si>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</si>
  <si>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</si>
  <si>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</si>
  <si>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</si>
  <si>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</si>
  <si>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</si>
  <si>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</si>
  <si>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</si>
  <si>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</si>
  <si>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</si>
  <si>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</si>
  <si>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</si>
  <si>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</si>
  <si>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</si>
  <si>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</si>
  <si>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</si>
  <si>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</si>
  <si>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</si>
  <si>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</si>
  <si>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</si>
  <si>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</si>
  <si>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</si>
  <si>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</si>
  <si>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</si>
  <si>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</si>
  <si>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</si>
  <si>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</si>
  <si>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</si>
  <si>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</si>
  <si>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</si>
  <si>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</si>
  <si>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</si>
  <si>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</si>
  <si>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</si>
  <si>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</si>
  <si>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</si>
  <si>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</si>
  <si>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</si>
  <si>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</si>
  <si>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</si>
  <si>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</si>
  <si>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</si>
  <si>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</si>
  <si>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</si>
  <si>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</si>
  <si>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</si>
  <si>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</si>
  <si>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</si>
  <si>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</si>
  <si>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</si>
  <si>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</si>
  <si>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</si>
  <si>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</si>
  <si>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</si>
  <si>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</si>
  <si>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</si>
  <si>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</si>
  <si>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</si>
  <si>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</si>
  <si>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</si>
  <si>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</si>
  <si>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</si>
  <si>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</si>
  <si>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</si>
  <si>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</si>
  <si>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</si>
  <si>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</si>
  <si>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</si>
  <si>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</si>
  <si>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</si>
  <si>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</si>
  <si>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</si>
  <si>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</si>
  <si>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</si>
  <si>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</si>
  <si>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</si>
  <si>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</si>
  <si>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</si>
  <si>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</si>
  <si>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</si>
  <si>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</si>
  <si>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</si>
  <si>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</si>
  <si>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</si>
  <si>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</si>
  <si>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</si>
  <si>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</si>
  <si>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</si>
  <si>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</si>
  <si>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</si>
  <si>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</si>
  <si>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</si>
  <si>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</si>
  <si>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</si>
  <si>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</si>
  <si>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</si>
  <si>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</si>
  <si>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</si>
  <si>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</si>
  <si>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</si>
  <si>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</si>
  <si>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</si>
  <si>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</si>
  <si>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</si>
  <si>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</si>
  <si>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</si>
  <si>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</si>
  <si>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</si>
  <si>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</si>
  <si>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</si>
  <si>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</si>
  <si>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</si>
  <si>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</si>
  <si>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</si>
  <si>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</si>
  <si>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</si>
  <si>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</si>
  <si>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</si>
  <si>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</si>
  <si>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</si>
  <si>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</si>
  <si>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</si>
  <si>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</si>
  <si>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</si>
  <si>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</si>
  <si>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</si>
  <si>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</si>
  <si>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</si>
  <si>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</si>
  <si>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</si>
  <si>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</si>
  <si>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</si>
  <si>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</si>
  <si>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</si>
  <si>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</si>
  <si>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</si>
  <si>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</si>
  <si>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</si>
  <si>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</si>
  <si>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</si>
  <si>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</si>
  <si>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</si>
  <si>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</si>
  <si>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</si>
  <si>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</si>
  <si>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</si>
  <si>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</si>
  <si>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</si>
  <si>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</si>
  <si>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</si>
  <si>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</si>
  <si>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</si>
  <si>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</si>
  <si>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</si>
  <si>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</si>
  <si>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</si>
  <si>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</si>
  <si>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</si>
  <si>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</si>
  <si>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</si>
  <si>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</si>
  <si>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</si>
  <si>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</si>
  <si>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</si>
  <si>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</si>
  <si>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</si>
  <si>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</si>
  <si>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</si>
  <si>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</si>
  <si>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</si>
  <si>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</si>
  <si>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</si>
  <si>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</si>
  <si>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</si>
  <si>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</si>
  <si>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</si>
  <si>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</si>
  <si>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</si>
  <si>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</si>
  <si>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</si>
  <si>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</si>
  <si>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</si>
  <si>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</si>
  <si>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</si>
  <si>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</si>
  <si>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</si>
  <si>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</si>
  <si>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</si>
  <si>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</si>
  <si>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</si>
  <si>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</si>
  <si>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</si>
  <si>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</si>
  <si>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</si>
  <si>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</si>
  <si>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</si>
  <si>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</si>
  <si>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</si>
  <si>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</si>
  <si>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</si>
  <si>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</si>
  <si>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</si>
  <si>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</si>
  <si>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</si>
  <si>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</si>
  <si>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</si>
  <si>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</si>
  <si>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</si>
  <si>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</si>
  <si>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</si>
  <si>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</si>
  <si>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</si>
  <si>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</si>
  <si>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</si>
  <si>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</si>
  <si>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</si>
  <si>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</si>
  <si>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</si>
  <si>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</si>
  <si>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</si>
  <si>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</si>
  <si>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</si>
  <si>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</si>
  <si>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</si>
  <si>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</si>
  <si>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</si>
  <si>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</si>
  <si>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</si>
  <si>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</si>
  <si>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</si>
  <si>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</si>
  <si>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</si>
  <si>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</si>
  <si>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</si>
  <si>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</si>
  <si>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</si>
  <si>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</si>
  <si>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</si>
  <si>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</si>
  <si>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</si>
  <si>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</si>
  <si>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</si>
  <si>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</si>
  <si>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</si>
  <si>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</si>
  <si>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</si>
  <si>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</si>
  <si>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</si>
  <si>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</si>
  <si>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</si>
  <si>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</si>
  <si>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</si>
  <si>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</si>
  <si>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</si>
  <si>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</si>
  <si>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</si>
  <si>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</si>
  <si>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</si>
  <si>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</si>
  <si>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</si>
  <si>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</si>
  <si>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</si>
  <si>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</si>
  <si>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</si>
  <si>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</si>
  <si>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</si>
  <si>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</si>
  <si>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</si>
  <si>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</si>
  <si>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</si>
  <si>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</si>
  <si>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</si>
  <si>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</si>
  <si>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</si>
  <si>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</si>
  <si>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</si>
  <si>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</si>
  <si>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</si>
  <si>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</si>
  <si>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</si>
  <si>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</si>
  <si>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</si>
  <si>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</si>
  <si>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</si>
  <si>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</si>
  <si>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</si>
  <si>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</si>
  <si>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</si>
  <si>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</si>
  <si>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</si>
  <si>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</si>
  <si>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</si>
  <si>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</si>
  <si>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</si>
  <si>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</si>
  <si>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</si>
  <si>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</si>
  <si>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</si>
  <si>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</si>
  <si>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</si>
  <si>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</si>
  <si>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</si>
  <si>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</si>
  <si>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</si>
  <si>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</si>
  <si>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</si>
  <si>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</si>
  <si>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</si>
  <si>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</si>
  <si>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</si>
  <si>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</si>
  <si>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</si>
  <si>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</si>
  <si>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</si>
  <si>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</si>
  <si>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</si>
  <si>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</si>
  <si>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</si>
  <si>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</si>
  <si>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</si>
  <si>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</si>
  <si>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</si>
  <si>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</si>
  <si>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</si>
  <si>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</si>
  <si>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</si>
  <si>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</si>
  <si>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</si>
  <si>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</si>
  <si>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</si>
  <si>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</si>
  <si>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</si>
  <si>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</si>
  <si>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</si>
  <si>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</si>
  <si>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</si>
  <si>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</si>
  <si>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</si>
  <si>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</si>
  <si>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</si>
  <si>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</si>
  <si>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</si>
  <si>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</si>
  <si>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</si>
  <si>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</si>
  <si>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</si>
  <si>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</si>
  <si>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</si>
  <si>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</si>
  <si>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</si>
  <si>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</si>
  <si>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</si>
  <si>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</si>
  <si>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</si>
  <si>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</si>
  <si>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</si>
  <si>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</si>
  <si>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</si>
  <si>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</si>
  <si>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</si>
  <si>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</si>
  <si>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</si>
  <si>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</si>
  <si>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</si>
  <si>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</si>
  <si>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</si>
  <si>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</si>
  <si>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</si>
  <si>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</si>
  <si>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</si>
  <si>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</si>
  <si>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</si>
  <si>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</si>
  <si>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</si>
  <si>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</si>
  <si>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</si>
  <si>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</si>
  <si>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</si>
  <si>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</si>
  <si>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</si>
  <si>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</si>
  <si>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</si>
  <si>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</si>
  <si>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</si>
  <si>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</si>
  <si>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</si>
  <si>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</si>
  <si>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</si>
  <si>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</si>
  <si>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</si>
  <si>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</si>
  <si>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</si>
  <si>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</si>
  <si>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</si>
  <si>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</si>
  <si>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</si>
  <si>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</si>
  <si>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</si>
  <si>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</si>
  <si>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</si>
  <si>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</si>
  <si>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</si>
  <si>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</si>
  <si>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</si>
  <si>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</si>
  <si>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</si>
  <si>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</si>
  <si>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</si>
  <si>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</si>
  <si>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</si>
  <si>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</si>
  <si>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</si>
  <si>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</si>
  <si>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</si>
  <si>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</si>
  <si>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</si>
  <si>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</si>
  <si>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</si>
  <si>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</si>
  <si>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</si>
  <si>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</si>
  <si>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</si>
  <si>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</si>
  <si>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</si>
  <si>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</si>
  <si>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</si>
  <si>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</si>
  <si>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</si>
  <si>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</si>
  <si>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</si>
  <si>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</si>
  <si>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</si>
  <si>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</si>
  <si>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</si>
  <si>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</si>
  <si>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</si>
  <si>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</si>
  <si>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</si>
  <si>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</si>
  <si>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</si>
  <si>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</si>
  <si>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</si>
  <si>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</si>
  <si>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</si>
  <si>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</si>
  <si>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</si>
  <si>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</si>
  <si>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</si>
  <si>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</si>
  <si>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</si>
  <si>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</si>
  <si>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</si>
  <si>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</si>
  <si>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</si>
  <si>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</si>
  <si>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</si>
  <si>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</si>
  <si>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</si>
  <si>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</si>
  <si>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</si>
  <si>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</si>
  <si>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</si>
  <si>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</si>
  <si>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</si>
  <si>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</si>
  <si>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</si>
  <si>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</si>
  <si>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</si>
  <si>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</si>
  <si>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</si>
  <si>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</si>
  <si>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</si>
  <si>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</si>
  <si>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</si>
  <si>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</si>
  <si>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</si>
  <si>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</si>
  <si>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</si>
  <si>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</si>
  <si>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</si>
  <si>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</si>
  <si>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</si>
  <si>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</si>
  <si>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</si>
  <si>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</si>
  <si>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</si>
  <si>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</si>
  <si>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</si>
  <si>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</si>
  <si>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</si>
  <si>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</si>
  <si>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</si>
  <si>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</si>
  <si>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</si>
  <si>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</si>
  <si>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</si>
  <si>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</si>
  <si>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</si>
  <si>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</si>
  <si>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</si>
  <si>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</si>
  <si>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</si>
  <si>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</si>
  <si>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</si>
  <si>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</si>
  <si>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</si>
  <si>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</si>
  <si>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</si>
  <si>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</si>
  <si>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</si>
  <si>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</si>
  <si>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</si>
  <si>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</si>
  <si>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</si>
  <si>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</si>
  <si>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</si>
  <si>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</si>
  <si>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</si>
  <si>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</si>
  <si>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</si>
  <si>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</si>
  <si>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</si>
  <si>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</si>
  <si>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</si>
  <si>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</si>
  <si>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</si>
  <si>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</si>
  <si>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</si>
  <si>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</si>
  <si>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</si>
  <si>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</si>
  <si>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</si>
  <si>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</si>
  <si>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</si>
  <si>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</si>
  <si>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</si>
  <si>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</si>
  <si>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</si>
  <si>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</si>
  <si>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</si>
  <si>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</si>
  <si>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</si>
  <si>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</si>
  <si>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</si>
  <si>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</si>
  <si>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</si>
  <si>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</si>
  <si>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</si>
  <si>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</si>
  <si>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</si>
  <si>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</si>
  <si>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</si>
  <si>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</si>
  <si>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</si>
  <si>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</si>
  <si>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</si>
  <si>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</si>
  <si>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</si>
  <si>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</si>
  <si>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</si>
  <si>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</si>
  <si>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</si>
  <si>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</si>
  <si>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</si>
  <si>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</si>
  <si>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</si>
  <si>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</si>
  <si>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</si>
  <si>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</si>
  <si>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</si>
  <si>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</si>
  <si>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</si>
  <si>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</si>
  <si>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</si>
  <si>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</si>
  <si>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</si>
  <si>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</si>
  <si>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</si>
  <si>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</si>
  <si>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</si>
  <si>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</si>
  <si>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</si>
  <si>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</si>
  <si>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</si>
  <si>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</si>
  <si>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</si>
  <si>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</si>
  <si>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</si>
  <si>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</si>
  <si>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</si>
  <si>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</si>
  <si>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</si>
  <si>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</si>
  <si>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</si>
  <si>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</si>
  <si>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</si>
  <si>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</si>
  <si>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</si>
  <si>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</si>
  <si>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</si>
  <si>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</si>
  <si>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</si>
  <si>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</si>
  <si>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</si>
  <si>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</si>
  <si>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</si>
  <si>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</si>
  <si>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</si>
  <si>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</si>
  <si>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</si>
  <si>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</si>
  <si>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</si>
  <si>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</si>
  <si>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</si>
  <si>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</si>
  <si>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</si>
  <si>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</si>
  <si>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</si>
  <si>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</si>
  <si>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</si>
  <si>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</si>
  <si>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</si>
  <si>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</si>
  <si>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</si>
  <si>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</si>
  <si>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</si>
  <si>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</si>
  <si>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</si>
  <si>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</si>
  <si>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</si>
  <si>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</si>
  <si>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</si>
  <si>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</si>
  <si>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</si>
  <si>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</si>
  <si>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</si>
  <si>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</si>
  <si>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</si>
  <si>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</si>
  <si>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</si>
  <si>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</si>
  <si>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</si>
  <si>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</si>
  <si>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</si>
  <si>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</si>
  <si>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</si>
  <si>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</si>
  <si>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</si>
  <si>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</si>
  <si>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</si>
  <si>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</si>
  <si>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</si>
  <si>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</si>
  <si>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</si>
  <si>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</si>
  <si>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</si>
  <si>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</si>
  <si>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</si>
  <si>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</si>
  <si>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</si>
  <si>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</si>
  <si>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</si>
  <si>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</si>
  <si>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</si>
  <si>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</si>
  <si>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</si>
  <si>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</si>
  <si>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</si>
  <si>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</si>
  <si>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</si>
  <si>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</si>
  <si>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</si>
  <si>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</si>
  <si>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</si>
  <si>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</si>
  <si>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</si>
  <si>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</si>
  <si>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</si>
  <si>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</si>
  <si>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</si>
  <si>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</si>
  <si>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</si>
  <si>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</si>
  <si>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</si>
  <si>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</si>
  <si>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</si>
  <si>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</si>
  <si>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</si>
  <si>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</si>
  <si>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</si>
  <si>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</si>
  <si>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</si>
  <si>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</si>
  <si>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</si>
  <si>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</si>
  <si>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</si>
  <si>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</si>
  <si>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</si>
  <si>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</si>
  <si>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</si>
  <si>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</si>
  <si>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</si>
  <si>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</si>
  <si>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</si>
  <si>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</si>
  <si>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</si>
  <si>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</si>
  <si>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</si>
  <si>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</si>
  <si>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</si>
  <si>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</si>
  <si>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</si>
  <si>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</si>
  <si>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</si>
  <si>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</si>
  <si>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</si>
  <si>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</si>
  <si>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</si>
  <si>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</si>
  <si>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</si>
  <si>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</si>
  <si>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</si>
  <si>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</si>
  <si>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</si>
  <si>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</si>
  <si>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</si>
  <si>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</si>
  <si>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</si>
  <si>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</si>
  <si>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</si>
  <si>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</si>
  <si>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</si>
  <si>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</si>
  <si>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</si>
  <si>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</si>
  <si>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</si>
  <si>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</si>
  <si>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</si>
  <si>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</si>
  <si>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</si>
  <si>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</si>
  <si>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</si>
  <si>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</si>
  <si>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</si>
  <si>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</si>
  <si>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</si>
  <si>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</si>
  <si>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</si>
  <si>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</si>
  <si>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</si>
  <si>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</si>
  <si>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</si>
  <si>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</si>
  <si>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</si>
  <si>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</si>
  <si>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</si>
  <si>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</si>
  <si>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</si>
  <si>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</si>
  <si>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</si>
  <si>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</si>
  <si>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</si>
  <si>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</si>
  <si>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</si>
  <si>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</si>
  <si>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</si>
  <si>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</si>
  <si>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</si>
  <si>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</si>
  <si>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</si>
  <si>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</si>
  <si>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</si>
  <si>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</si>
  <si>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</si>
  <si>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</si>
  <si>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</si>
  <si>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</si>
  <si>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</si>
  <si>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</si>
  <si>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</si>
  <si>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</si>
  <si>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</si>
  <si>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</si>
  <si>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</si>
  <si>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</si>
  <si>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</si>
  <si>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</si>
  <si>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</si>
  <si>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</si>
  <si>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</si>
  <si>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</si>
  <si>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</si>
  <si>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</si>
  <si>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</si>
  <si>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</si>
  <si>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</si>
  <si>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</si>
  <si>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</si>
  <si>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</si>
  <si>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</si>
  <si>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</si>
  <si>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</si>
  <si>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</si>
  <si>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</si>
  <si>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</si>
  <si>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</si>
  <si>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</si>
  <si>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</si>
  <si>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</si>
  <si>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</si>
  <si>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</si>
  <si>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</si>
  <si>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</si>
  <si>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</si>
  <si>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</si>
  <si>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</si>
  <si>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</si>
  <si>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</si>
  <si>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</si>
  <si>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</si>
  <si>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</si>
  <si>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</si>
  <si>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</si>
  <si>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</si>
  <si>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</si>
  <si>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</si>
  <si>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</si>
  <si>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</si>
  <si>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</si>
  <si>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</si>
  <si>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</si>
  <si>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</si>
  <si>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</si>
  <si>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</si>
  <si>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</si>
  <si>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</si>
  <si>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</si>
  <si>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</si>
  <si>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</si>
  <si>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</si>
  <si>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</si>
  <si>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</si>
  <si>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</si>
  <si>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</si>
  <si>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</si>
  <si>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</si>
  <si>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</si>
  <si>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</si>
  <si>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</si>
  <si>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</si>
  <si>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</si>
  <si>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</si>
  <si>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</si>
  <si>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</si>
  <si>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</si>
  <si>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</si>
  <si>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</si>
  <si>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</si>
  <si>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</si>
  <si>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</si>
  <si>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</si>
  <si>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</si>
  <si>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</si>
  <si>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</si>
  <si>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</si>
  <si>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</si>
  <si>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</si>
  <si>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</si>
  <si>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</si>
  <si>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</si>
  <si>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</si>
  <si>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</si>
  <si>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</si>
  <si>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</si>
  <si>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</si>
  <si>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</si>
  <si>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</si>
  <si>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</si>
  <si>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</si>
  <si>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</si>
  <si>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</si>
  <si>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</si>
  <si>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</si>
  <si>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</si>
  <si>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</si>
  <si>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</si>
  <si>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</si>
  <si>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</si>
  <si>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</si>
  <si>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</si>
  <si>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</si>
  <si>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</si>
  <si>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</si>
  <si>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</si>
  <si>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</si>
  <si>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</si>
  <si>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</si>
  <si>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</si>
  <si>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</si>
  <si>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</si>
  <si>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</si>
  <si>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</si>
  <si>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</si>
  <si>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</si>
  <si>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</si>
  <si>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</si>
  <si>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</si>
  <si>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</si>
  <si>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</si>
  <si>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</si>
  <si>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</si>
  <si>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</si>
  <si>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</si>
  <si>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</si>
  <si>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</si>
  <si>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</si>
  <si>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</si>
  <si>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</si>
  <si>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</si>
  <si>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</si>
  <si>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</si>
  <si>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</si>
  <si>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</si>
  <si>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</si>
  <si>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</si>
  <si>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</si>
  <si>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</si>
  <si>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</si>
  <si>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</si>
  <si>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</si>
  <si>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</si>
  <si>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</si>
  <si>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</si>
  <si>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</si>
  <si>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</si>
  <si>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</si>
  <si>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</si>
  <si>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</si>
  <si>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</si>
  <si>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</si>
  <si>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</si>
  <si>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</si>
  <si>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</si>
  <si>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</si>
  <si>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</si>
  <si>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</si>
  <si>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</si>
  <si>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</si>
  <si>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</si>
  <si>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</si>
  <si>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</si>
  <si>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</si>
  <si>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</si>
  <si>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</si>
  <si>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</si>
  <si>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</si>
  <si>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</si>
  <si>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</si>
  <si>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</si>
  <si>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</si>
  <si>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</si>
  <si>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</si>
  <si>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</si>
  <si>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</si>
  <si>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</si>
  <si>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</si>
  <si>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</si>
  <si>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</si>
  <si>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</si>
  <si>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</si>
  <si>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</si>
  <si>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</si>
  <si>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</si>
  <si>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</si>
  <si>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</si>
  <si>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</si>
  <si>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</si>
  <si>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</si>
  <si>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</si>
  <si>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</si>
  <si>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</si>
  <si>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</si>
  <si>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</si>
  <si>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</si>
  <si>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</si>
  <si>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</si>
  <si>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</si>
  <si>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</si>
  <si>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</si>
  <si>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</si>
  <si>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</si>
  <si>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</si>
  <si>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</si>
  <si>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</si>
  <si>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</si>
  <si>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</si>
  <si>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</si>
  <si>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</si>
  <si>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</si>
  <si>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</si>
  <si>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</si>
  <si>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</si>
  <si>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</si>
  <si>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</si>
  <si>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</si>
  <si>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</si>
  <si>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</si>
  <si>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</si>
  <si>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</si>
  <si>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</si>
  <si>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</si>
  <si>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</si>
  <si>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</si>
  <si>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</si>
  <si>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</si>
  <si>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</si>
  <si>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</si>
  <si>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</si>
  <si>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</si>
  <si>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</si>
  <si>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</si>
  <si>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</si>
  <si>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</si>
  <si>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</si>
  <si>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</si>
  <si>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</si>
  <si>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</si>
  <si>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</si>
  <si>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</si>
  <si>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</si>
  <si>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</si>
  <si>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</si>
  <si>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</si>
  <si>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</si>
  <si>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</si>
  <si>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</si>
  <si>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</si>
  <si>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</si>
  <si>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</si>
  <si>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</si>
  <si>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</si>
  <si>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</si>
  <si>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</si>
  <si>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</si>
  <si>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</si>
  <si>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</si>
  <si>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</si>
  <si>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</si>
  <si>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</si>
  <si>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</si>
  <si>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</si>
  <si>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</si>
  <si>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</si>
  <si>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</si>
  <si>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</si>
  <si>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</si>
  <si>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</si>
  <si>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</si>
  <si>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</si>
  <si>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</si>
  <si>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</si>
  <si>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</si>
  <si>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</si>
  <si>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</si>
  <si>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</si>
  <si>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</si>
  <si>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</si>
  <si>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</si>
  <si>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</si>
  <si>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</si>
  <si>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</si>
  <si>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</si>
  <si>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</si>
  <si>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</si>
  <si>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</si>
  <si>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</si>
  <si>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</si>
  <si>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</si>
  <si>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</si>
  <si>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</si>
  <si>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</si>
  <si>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</si>
  <si>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</si>
  <si>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</si>
  <si>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</si>
  <si>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</si>
  <si>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</si>
  <si>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</si>
  <si>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</si>
  <si>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</si>
  <si>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</si>
  <si>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</si>
  <si>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</si>
  <si>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</si>
  <si>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</si>
  <si>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</si>
  <si>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</si>
  <si>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</si>
  <si>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</si>
  <si>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</si>
  <si>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</si>
  <si>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</si>
  <si>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</si>
  <si>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</si>
  <si>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</si>
  <si>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</si>
  <si>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</si>
  <si>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</si>
  <si>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</si>
  <si>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</si>
  <si>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</si>
  <si>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</si>
  <si>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</si>
  <si>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</si>
  <si>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</si>
  <si>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</si>
  <si>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</si>
  <si>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</si>
  <si>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</si>
  <si>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</si>
  <si>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</si>
  <si>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</si>
  <si>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</si>
  <si>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</si>
  <si>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</si>
  <si>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</si>
  <si>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</si>
  <si>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</si>
  <si>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</si>
  <si>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</si>
  <si>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</si>
  <si>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</si>
  <si>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</si>
  <si>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</si>
  <si>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</si>
  <si>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</si>
  <si>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</si>
  <si>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</si>
  <si>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</si>
  <si>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</si>
  <si>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</si>
  <si>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</si>
  <si>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</si>
  <si>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</si>
  <si>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</si>
  <si>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</si>
  <si>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</si>
  <si>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</si>
  <si>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</si>
  <si>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</si>
  <si>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</si>
  <si>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</si>
  <si>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</si>
  <si>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</si>
  <si>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</si>
  <si>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</si>
  <si>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</si>
  <si>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</si>
  <si>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</si>
  <si>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</si>
  <si>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</si>
  <si>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</si>
  <si>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</si>
  <si>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</si>
  <si>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</si>
  <si>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</si>
  <si>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</si>
  <si>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</si>
  <si>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</si>
  <si>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</si>
  <si>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</si>
  <si>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</si>
  <si>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</si>
  <si>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</si>
  <si>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</si>
  <si>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</si>
  <si>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</si>
  <si>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</si>
  <si>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</si>
  <si>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</si>
  <si>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</si>
  <si>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</si>
  <si>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</si>
  <si>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</si>
  <si>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</si>
  <si>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</si>
  <si>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</si>
  <si>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</si>
  <si>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</si>
  <si>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</si>
  <si>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</si>
  <si>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</si>
  <si>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</si>
  <si>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</si>
  <si>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</si>
  <si>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</si>
  <si>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</si>
  <si>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</si>
  <si>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</si>
  <si>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</si>
  <si>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</si>
  <si>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</si>
  <si>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</si>
  <si>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</si>
  <si>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</si>
  <si>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</si>
  <si>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</si>
  <si>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</si>
  <si>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</si>
  <si>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</si>
  <si>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</si>
  <si>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</si>
  <si>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</si>
  <si>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</si>
  <si>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</si>
  <si>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</si>
  <si>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</si>
  <si>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</si>
  <si>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</si>
  <si>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</si>
  <si>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</si>
  <si>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</si>
  <si>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</si>
  <si>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</si>
  <si>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</si>
  <si>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</si>
  <si>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</si>
  <si>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</si>
  <si>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</si>
  <si>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</si>
  <si>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</si>
  <si>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</si>
  <si>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</si>
  <si>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</si>
  <si>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</si>
  <si>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</si>
  <si>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</si>
  <si>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</si>
  <si>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</si>
  <si>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</si>
  <si>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</si>
  <si>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</si>
  <si>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</si>
  <si>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</si>
  <si>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</si>
  <si>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</si>
  <si>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</si>
  <si>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</si>
  <si>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</si>
  <si>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</si>
  <si>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</si>
  <si>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</si>
  <si>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</si>
  <si>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</si>
  <si>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</si>
  <si>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</si>
  <si>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</si>
  <si>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</si>
  <si>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</si>
  <si>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</si>
  <si>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</si>
  <si>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</si>
  <si>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</si>
  <si>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</si>
  <si>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</si>
  <si>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</si>
  <si>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</si>
  <si>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</si>
  <si>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</si>
  <si>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</si>
  <si>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</si>
  <si>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</si>
  <si>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</si>
  <si>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</si>
  <si>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</si>
  <si>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</si>
  <si>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</si>
  <si>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</si>
  <si>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</si>
  <si>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</si>
  <si>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</si>
  <si>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</si>
  <si>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</si>
  <si>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</si>
  <si>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</si>
  <si>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</si>
  <si>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</si>
  <si>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</si>
  <si>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</si>
  <si>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</si>
  <si>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</si>
  <si>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</si>
  <si>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</si>
  <si>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</si>
  <si>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</si>
  <si>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</si>
  <si>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</si>
  <si>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</si>
  <si>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</si>
  <si>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</si>
  <si>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</si>
  <si>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</si>
  <si>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</si>
  <si>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</si>
  <si>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</si>
  <si>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</si>
  <si>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</si>
  <si>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</si>
  <si>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</si>
  <si>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</si>
  <si>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</si>
  <si>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</si>
  <si>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</si>
  <si>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</si>
  <si>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</si>
  <si>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</si>
  <si>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</si>
  <si>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</si>
  <si>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</si>
  <si>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</si>
  <si>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</si>
  <si>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</si>
  <si>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</si>
  <si>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</si>
  <si>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</si>
  <si>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</si>
  <si>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</si>
  <si>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</si>
  <si>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</si>
  <si>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</si>
  <si>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</si>
  <si>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</si>
  <si>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</si>
  <si>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</si>
  <si>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</si>
  <si>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</si>
  <si>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</si>
  <si>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</si>
  <si>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</si>
  <si>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</si>
  <si>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</si>
  <si>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</si>
  <si>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</si>
  <si>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</si>
  <si>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</si>
  <si>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</si>
  <si>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</si>
  <si>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</si>
  <si>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</si>
  <si>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</si>
  <si>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</si>
  <si>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</si>
  <si>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</si>
  <si>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</si>
  <si>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</si>
  <si>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</si>
  <si>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</si>
  <si>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</si>
  <si>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</si>
  <si>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</si>
  <si>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</si>
  <si>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</si>
  <si>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</si>
  <si>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</si>
  <si>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</si>
  <si>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</si>
  <si>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</si>
  <si>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</si>
  <si>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</si>
  <si>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</si>
  <si>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</si>
  <si>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</si>
  <si>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</si>
  <si>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</si>
  <si>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</si>
  <si>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</si>
  <si>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</si>
  <si>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</si>
  <si>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</si>
  <si>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</si>
  <si>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</si>
  <si>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</si>
  <si>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</si>
  <si>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</si>
  <si>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</si>
  <si>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</si>
  <si>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</si>
  <si>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</si>
  <si>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</si>
  <si>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</si>
  <si>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</si>
  <si>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</si>
  <si>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</si>
  <si>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</si>
  <si>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</si>
  <si>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</si>
  <si>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</si>
  <si>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</si>
  <si>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</si>
  <si>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</si>
  <si>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</si>
  <si>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</si>
  <si>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</si>
  <si>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</si>
  <si>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</si>
  <si>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</si>
  <si>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</si>
  <si>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</si>
  <si>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</si>
  <si>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</si>
  <si>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</si>
  <si>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</si>
  <si>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</si>
  <si>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</si>
  <si>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</si>
  <si>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</si>
  <si>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</si>
  <si>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</si>
  <si>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</si>
  <si>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</si>
  <si>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</si>
  <si>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</si>
  <si>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</si>
  <si>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</si>
  <si>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</si>
  <si>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</si>
  <si>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</si>
  <si>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</si>
  <si>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</si>
  <si>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</si>
  <si>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</si>
  <si>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</si>
  <si>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</si>
  <si>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</si>
  <si>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</si>
  <si>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</si>
  <si>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</si>
  <si>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</si>
  <si>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</si>
  <si>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</si>
  <si>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</si>
  <si>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</si>
  <si>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</si>
  <si>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</si>
  <si>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</si>
  <si>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</si>
  <si>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</si>
  <si>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</si>
  <si>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</si>
  <si>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</si>
  <si>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</si>
  <si>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</si>
  <si>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</si>
  <si>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</si>
  <si>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</si>
  <si>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</si>
  <si>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</si>
  <si>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</si>
  <si>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</si>
  <si>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</si>
  <si>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</si>
  <si>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</si>
  <si>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</si>
  <si>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</si>
  <si>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</si>
  <si>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</si>
  <si>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</si>
  <si>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</si>
  <si>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</si>
  <si>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</si>
  <si>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</si>
  <si>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</si>
  <si>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</si>
  <si>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</si>
  <si>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</si>
  <si>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</si>
  <si>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</si>
  <si>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</si>
  <si>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</si>
  <si>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</si>
  <si>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</si>
  <si>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</si>
  <si>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</si>
  <si>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</si>
  <si>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</si>
  <si>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</si>
  <si>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</si>
  <si>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</si>
  <si>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</si>
  <si>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</si>
  <si>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</si>
  <si>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</si>
  <si>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</si>
  <si>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</si>
  <si>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</si>
  <si>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</si>
  <si>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</si>
  <si>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</si>
  <si>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</si>
  <si>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</si>
  <si>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</si>
  <si>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</si>
  <si>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</si>
  <si>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</si>
  <si>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</si>
  <si>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</si>
  <si>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</si>
  <si>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</si>
  <si>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</si>
  <si>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</si>
  <si>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</si>
  <si>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</si>
  <si>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</si>
  <si>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</si>
  <si>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</si>
  <si>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</si>
  <si>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</si>
  <si>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</si>
  <si>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</si>
  <si>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</si>
  <si>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</si>
  <si>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</si>
  <si>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</si>
  <si>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</si>
  <si>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</si>
  <si>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</si>
  <si>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</si>
  <si>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</si>
  <si>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</si>
  <si>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</si>
  <si>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</si>
  <si>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</si>
  <si>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</si>
  <si>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</si>
  <si>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</si>
  <si>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</si>
  <si>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</si>
  <si>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</si>
  <si>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</si>
  <si>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</si>
  <si>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</si>
  <si>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</si>
  <si>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</si>
  <si>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</si>
  <si>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</si>
  <si>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</si>
  <si>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</si>
  <si>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</si>
  <si>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</si>
  <si>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</si>
  <si>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</si>
  <si>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</si>
  <si>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</si>
  <si>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</si>
  <si>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</si>
  <si>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</si>
  <si>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</si>
  <si>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</si>
  <si>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</si>
  <si>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</si>
  <si>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</si>
  <si>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</si>
  <si>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</si>
  <si>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</si>
  <si>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</si>
  <si>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</si>
  <si>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</si>
  <si>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</si>
  <si>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</si>
  <si>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</si>
  <si>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</si>
  <si>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</si>
  <si>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</si>
  <si>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</si>
  <si>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</si>
  <si>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</si>
  <si>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</si>
  <si>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</si>
  <si>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</si>
  <si>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</si>
  <si>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</si>
  <si>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</si>
  <si>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</si>
  <si>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</si>
  <si>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</si>
  <si>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</si>
  <si>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</si>
  <si>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</si>
  <si>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</si>
  <si>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</si>
  <si>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</si>
  <si>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</si>
  <si>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</si>
  <si>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</si>
  <si>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</si>
  <si>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</si>
  <si>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</si>
  <si>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</si>
  <si>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</si>
  <si>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</si>
  <si>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</si>
  <si>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</si>
  <si>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</si>
  <si>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</si>
  <si>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</si>
  <si>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</si>
  <si>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</si>
  <si>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</si>
  <si>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</si>
  <si>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</si>
  <si>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</si>
  <si>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</si>
  <si>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</si>
  <si>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</si>
  <si>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</si>
  <si>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</si>
  <si>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</si>
  <si>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</si>
  <si>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</si>
  <si>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</si>
  <si>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</si>
  <si>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</si>
  <si>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</si>
  <si>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</si>
  <si>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</si>
  <si>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</si>
  <si>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</si>
  <si>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</si>
  <si>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</si>
  <si>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</si>
  <si>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</si>
  <si>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</si>
  <si>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</si>
  <si>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</si>
  <si>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</si>
  <si>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</si>
  <si>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</si>
  <si>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</si>
  <si>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</si>
  <si>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</si>
  <si>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</si>
  <si>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</si>
  <si>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</si>
  <si>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</si>
  <si>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</si>
  <si>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</si>
  <si>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</si>
  <si>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</si>
  <si>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</si>
  <si>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</si>
  <si>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</si>
  <si>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</si>
  <si>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</si>
  <si>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</si>
  <si>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</si>
  <si>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</si>
  <si>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</si>
  <si>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</si>
  <si>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</si>
  <si>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</si>
  <si>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</si>
  <si>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</si>
  <si>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</si>
  <si>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</si>
  <si>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</si>
  <si>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</si>
  <si>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</si>
  <si>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</si>
  <si>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</si>
  <si>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</si>
  <si>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</si>
  <si>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</si>
  <si>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</si>
  <si>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</si>
  <si>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</si>
  <si>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</si>
  <si>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</si>
  <si>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</si>
  <si>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</si>
  <si>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</si>
  <si>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</si>
  <si>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</si>
  <si>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</si>
  <si>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</si>
  <si>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</si>
  <si>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</si>
  <si>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</si>
  <si>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</si>
  <si>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</si>
  <si>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</si>
  <si>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</si>
  <si>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</si>
  <si>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</si>
  <si>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</si>
  <si>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</si>
  <si>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</si>
  <si>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</si>
  <si>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</si>
  <si>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</si>
  <si>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</si>
  <si>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</si>
  <si>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</si>
  <si>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</si>
  <si>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</si>
  <si>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</si>
  <si>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</si>
  <si>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</si>
  <si>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</si>
  <si>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</si>
  <si>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</si>
  <si>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</si>
  <si>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</si>
  <si>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</si>
  <si>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</si>
  <si>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</si>
  <si>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</si>
  <si>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</si>
  <si>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</si>
  <si>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</si>
  <si>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</si>
  <si>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</si>
  <si>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</si>
  <si>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</si>
  <si>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</si>
  <si>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</si>
  <si>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</si>
  <si>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</si>
  <si>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</si>
  <si>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</si>
  <si>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</si>
  <si>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</si>
  <si>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</si>
  <si>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</si>
  <si>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</si>
  <si>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</si>
  <si>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</si>
  <si>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</si>
  <si>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</si>
  <si>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</si>
  <si>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</si>
  <si>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</si>
  <si>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</si>
  <si>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</si>
  <si>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</si>
  <si>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</si>
  <si>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</si>
  <si>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</si>
  <si>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</si>
  <si>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</si>
  <si>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</si>
  <si>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</si>
  <si>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</si>
  <si>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</si>
  <si>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</si>
  <si>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</si>
  <si>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</si>
  <si>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</si>
  <si>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</si>
  <si>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</si>
  <si>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</si>
  <si>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</si>
  <si>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</si>
  <si>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</si>
  <si>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</si>
  <si>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</si>
  <si>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</si>
  <si>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</si>
  <si>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</si>
  <si>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</si>
  <si>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</si>
  <si>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</si>
  <si>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</si>
  <si>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</si>
  <si>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</si>
  <si>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</si>
  <si>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</si>
  <si>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</si>
  <si>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</si>
  <si>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</si>
  <si>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</si>
  <si>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</si>
  <si>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</si>
  <si>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</si>
  <si>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</si>
  <si>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</si>
  <si>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</si>
  <si>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</si>
  <si>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</si>
  <si>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</si>
  <si>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</si>
  <si>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</si>
  <si>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</si>
  <si>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</si>
  <si>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</si>
  <si>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</si>
  <si>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</si>
  <si>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</si>
  <si>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</si>
  <si>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</si>
  <si>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</si>
  <si>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</si>
  <si>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</si>
  <si>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</si>
  <si>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</si>
  <si>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</si>
  <si>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</si>
  <si>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</si>
  <si>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</si>
  <si>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</si>
  <si>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</si>
  <si>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</si>
  <si>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</si>
  <si>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</si>
  <si>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</si>
  <si>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</si>
  <si>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</si>
  <si>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</si>
  <si>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</si>
  <si>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</si>
  <si>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</si>
  <si>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</si>
  <si>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</si>
  <si>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</si>
  <si>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</si>
  <si>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</si>
  <si>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</si>
  <si>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</si>
  <si>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</si>
  <si>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</si>
  <si>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</si>
  <si>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</si>
  <si>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</si>
  <si>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</si>
  <si>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</si>
  <si>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</si>
  <si>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</si>
  <si>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</si>
  <si>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</si>
  <si>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</si>
  <si>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</si>
  <si>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</si>
  <si>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</si>
  <si>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</si>
  <si>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</si>
  <si>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</si>
  <si>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</si>
  <si>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</si>
  <si>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</si>
  <si>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</si>
  <si>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</si>
  <si>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</si>
  <si>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</si>
  <si>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</si>
  <si>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</si>
  <si>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</si>
  <si>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</si>
  <si>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</si>
  <si>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</si>
  <si>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</si>
  <si>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</si>
  <si>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</si>
  <si>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</si>
  <si>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</si>
  <si>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</si>
  <si>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</si>
  <si>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</si>
  <si>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</si>
  <si>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</si>
  <si>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</si>
  <si>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</si>
  <si>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</si>
  <si>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</si>
  <si>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</si>
  <si>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</si>
  <si>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</si>
  <si>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</si>
  <si>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</si>
  <si>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</si>
  <si>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</si>
  <si>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</si>
  <si>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</si>
  <si>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</si>
  <si>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</si>
  <si>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</si>
  <si>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</si>
  <si>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</si>
  <si>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</si>
  <si>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</si>
  <si>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</si>
  <si>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</si>
  <si>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</si>
  <si>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</si>
  <si>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</si>
  <si>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</si>
  <si>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</si>
  <si>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</si>
  <si>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</si>
  <si>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</si>
  <si>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</si>
  <si>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</si>
  <si>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</si>
  <si>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</si>
  <si>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</si>
  <si>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</si>
  <si>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</si>
  <si>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</si>
  <si>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</si>
  <si>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</si>
  <si>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</si>
  <si>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</si>
  <si>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</si>
  <si>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</si>
  <si>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</si>
  <si>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</si>
  <si>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</si>
  <si>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</si>
  <si>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</si>
  <si>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</si>
  <si>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</si>
  <si>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</si>
  <si>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</si>
  <si>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</si>
  <si>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</si>
  <si>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</si>
  <si>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</si>
  <si>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</si>
  <si>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</si>
  <si>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</si>
  <si>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</si>
  <si>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</si>
  <si>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</si>
  <si>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</si>
  <si>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</si>
  <si>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</si>
  <si>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</si>
  <si>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</si>
  <si>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</si>
  <si>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</si>
  <si>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</si>
  <si>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</si>
  <si>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</si>
  <si>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</si>
  <si>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</si>
  <si>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</si>
  <si>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</si>
  <si>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</si>
  <si>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</si>
  <si>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</si>
  <si>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</si>
  <si>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</si>
  <si>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</si>
  <si>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</si>
  <si>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</si>
  <si>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</si>
  <si>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</si>
  <si>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</si>
  <si>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</si>
  <si>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</si>
  <si>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</si>
  <si>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</si>
  <si>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</si>
  <si>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</si>
  <si>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</si>
  <si>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</si>
  <si>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</si>
  <si>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</si>
  <si>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</si>
  <si>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</si>
  <si>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</si>
  <si>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</si>
  <si>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</si>
  <si>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</si>
  <si>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</si>
  <si>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</si>
  <si>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</si>
  <si>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</si>
  <si>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</si>
  <si>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</si>
  <si>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</si>
  <si>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</si>
  <si>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</si>
  <si>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</si>
  <si>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</si>
  <si>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</si>
  <si>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</si>
  <si>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</si>
  <si>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</si>
  <si>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</si>
  <si>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</si>
  <si>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</si>
  <si>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</si>
  <si>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</si>
  <si>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</si>
  <si>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</si>
  <si>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</si>
  <si>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</si>
  <si>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</si>
  <si>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</si>
  <si>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</si>
  <si>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</si>
  <si>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</si>
  <si>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</si>
  <si>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</si>
  <si>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</si>
  <si>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</si>
  <si>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</si>
  <si>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</si>
  <si>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</si>
  <si>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</si>
  <si>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</si>
  <si>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</si>
  <si>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</si>
  <si>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</si>
  <si>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</si>
  <si>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</si>
  <si>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</si>
  <si>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</si>
  <si>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</si>
  <si>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</si>
  <si>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</si>
  <si>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</si>
  <si>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</si>
  <si>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</si>
  <si>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</si>
  <si>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</si>
  <si>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</si>
  <si>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</si>
  <si>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</si>
  <si>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</si>
  <si>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</si>
  <si>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</si>
  <si>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</si>
  <si>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</si>
  <si>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</si>
  <si>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</si>
  <si>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</si>
  <si>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</si>
  <si>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</si>
  <si>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</si>
  <si>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</si>
  <si>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</si>
  <si>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</si>
  <si>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</si>
  <si>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</si>
  <si>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</si>
  <si>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</si>
  <si>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</si>
  <si>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</si>
  <si>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</si>
  <si>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</si>
  <si>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</si>
  <si>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</si>
  <si>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</si>
  <si>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</si>
  <si>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</si>
  <si>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</si>
  <si>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</si>
  <si>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</si>
  <si>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</si>
  <si>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</si>
  <si>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</si>
  <si>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</si>
  <si>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</si>
  <si>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</si>
  <si>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</si>
  <si>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</si>
  <si>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</si>
  <si>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</si>
  <si>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</si>
  <si>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</si>
  <si>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</si>
  <si>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</si>
  <si>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</si>
  <si>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</si>
  <si>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</si>
  <si>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</si>
  <si>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</si>
  <si>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</si>
  <si>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</si>
  <si>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</si>
  <si>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</si>
  <si>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</si>
  <si>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</si>
  <si>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</si>
  <si>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</si>
  <si>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</si>
  <si>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</si>
  <si>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</si>
  <si>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</si>
  <si>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</si>
  <si>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</si>
  <si>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</si>
  <si>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</si>
  <si>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</si>
  <si>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</si>
  <si>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</si>
  <si>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</si>
  <si>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</si>
  <si>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</si>
  <si>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</si>
  <si>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</si>
  <si>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</si>
  <si>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</si>
  <si>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</si>
  <si>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</si>
  <si>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</si>
  <si>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</si>
  <si>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</si>
  <si>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</si>
  <si>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</si>
  <si>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</si>
  <si>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</si>
  <si>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</si>
  <si>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</si>
  <si>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</si>
  <si>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</si>
  <si>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</si>
  <si>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</si>
  <si>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</si>
  <si>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</si>
  <si>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</si>
  <si>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</si>
  <si>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</si>
  <si>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</si>
  <si>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</si>
  <si>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</si>
  <si>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</si>
  <si>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</si>
  <si>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</si>
  <si>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</si>
  <si>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</si>
  <si>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</si>
  <si>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</si>
  <si>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</si>
  <si>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</si>
  <si>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</si>
  <si>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</si>
  <si>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</si>
  <si>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</si>
  <si>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</si>
  <si>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</si>
  <si>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</si>
  <si>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</si>
  <si>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</si>
  <si>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</si>
  <si>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</si>
  <si>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</si>
  <si>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</si>
  <si>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</si>
  <si>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</si>
  <si>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</si>
  <si>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</si>
  <si>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</si>
  <si>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</si>
  <si>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</si>
  <si>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</si>
  <si>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</si>
  <si>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</si>
  <si>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</si>
  <si>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</si>
  <si>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</si>
  <si>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</si>
  <si>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</si>
  <si>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</si>
  <si>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</si>
  <si>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</si>
  <si>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</si>
  <si>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</si>
  <si>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</si>
  <si>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</si>
  <si>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</si>
  <si>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</si>
  <si>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</si>
  <si>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</si>
  <si>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</si>
  <si>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</si>
  <si>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</si>
  <si>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</si>
  <si>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</si>
  <si>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</si>
  <si>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</si>
  <si>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</si>
  <si>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</si>
  <si>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</si>
  <si>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</si>
  <si>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</si>
  <si>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</si>
  <si>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</si>
  <si>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</si>
  <si>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</si>
  <si>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</si>
  <si>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</si>
  <si>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</si>
  <si>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</si>
  <si>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</si>
  <si>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</si>
  <si>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</si>
  <si>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</si>
  <si>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</si>
  <si>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</si>
  <si>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</si>
  <si>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</si>
  <si>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</si>
  <si>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</si>
  <si>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</si>
  <si>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</si>
  <si>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</si>
  <si>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</si>
  <si>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</si>
  <si>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</si>
  <si>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</si>
  <si>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</si>
  <si>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</si>
  <si>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</si>
  <si>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</si>
  <si>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</si>
  <si>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</si>
  <si>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</si>
  <si>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</si>
  <si>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</si>
  <si>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</si>
  <si>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</si>
  <si>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</si>
  <si>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</si>
  <si>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</si>
  <si>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</si>
  <si>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</si>
  <si>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</si>
  <si>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</si>
  <si>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</si>
  <si>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</si>
  <si>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</si>
  <si>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</si>
  <si>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</si>
  <si>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</si>
  <si>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</si>
  <si>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</si>
  <si>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</si>
  <si>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</si>
  <si>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</si>
  <si>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</si>
  <si>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</si>
  <si>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</si>
  <si>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</si>
  <si>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</si>
  <si>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</si>
  <si>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</si>
  <si>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</si>
  <si>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</si>
  <si>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</si>
  <si>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</si>
  <si>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</si>
  <si>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</si>
  <si>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</si>
  <si>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</si>
  <si>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</si>
  <si>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</si>
  <si>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</si>
  <si>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</si>
  <si>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</si>
  <si>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</si>
  <si>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</si>
  <si>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</si>
  <si>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</si>
  <si>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</si>
  <si>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</si>
  <si>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</si>
  <si>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</si>
  <si>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</si>
  <si>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</si>
  <si>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</si>
  <si>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</si>
  <si>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</si>
  <si>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</si>
  <si>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</si>
  <si>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</si>
  <si>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</si>
  <si>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</si>
  <si>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</si>
  <si>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</si>
  <si>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</si>
  <si>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</si>
  <si>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</si>
  <si>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</si>
  <si>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</si>
  <si>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</si>
  <si>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</si>
  <si>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</si>
  <si>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</si>
  <si>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</si>
  <si>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</si>
  <si>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</si>
  <si>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</si>
  <si>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</si>
  <si>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</si>
  <si>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</si>
  <si>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</si>
  <si>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</si>
  <si>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</si>
  <si>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</si>
  <si>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</si>
  <si>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</si>
  <si>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</si>
  <si>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</si>
  <si>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</si>
  <si>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</si>
  <si>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</si>
  <si>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</si>
  <si>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</si>
  <si>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</si>
  <si>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</si>
  <si>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</si>
  <si>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</si>
  <si>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</si>
  <si>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</si>
  <si>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</si>
  <si>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</si>
  <si>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</si>
  <si>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</si>
  <si>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</si>
  <si>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</si>
  <si>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</si>
  <si>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</si>
  <si>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</si>
  <si>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</si>
  <si>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</si>
  <si>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</si>
  <si>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</si>
  <si>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</si>
  <si>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</si>
  <si>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</si>
  <si>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</si>
  <si>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</si>
  <si>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</si>
  <si>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</si>
  <si>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</si>
  <si>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</si>
  <si>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</si>
  <si>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</si>
  <si>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</si>
  <si>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</si>
  <si>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</si>
  <si>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</si>
  <si>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</si>
  <si>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</si>
  <si>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</si>
  <si>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</si>
  <si>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</si>
  <si>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</si>
  <si>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</si>
  <si>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</si>
  <si>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</si>
  <si>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</si>
  <si>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</si>
  <si>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</si>
  <si>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</si>
  <si>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</si>
  <si>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</si>
  <si>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</si>
  <si>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</si>
  <si>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</si>
  <si>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</si>
  <si>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</si>
  <si>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</si>
  <si>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</si>
  <si>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</si>
  <si>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</si>
  <si>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</si>
  <si>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</si>
  <si>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</si>
  <si>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</si>
  <si>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</si>
  <si>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</si>
  <si>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</si>
  <si>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</si>
  <si>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</si>
  <si>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</si>
  <si>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</si>
  <si>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</si>
  <si>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</si>
  <si>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</si>
  <si>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</si>
  <si>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</si>
  <si>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</si>
  <si>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</si>
  <si>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</si>
  <si>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</si>
  <si>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</si>
  <si>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</si>
  <si>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</si>
  <si>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</si>
  <si>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</si>
  <si>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</si>
  <si>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</si>
  <si>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</si>
  <si>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</si>
  <si>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</si>
  <si>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</si>
  <si>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</si>
  <si>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</si>
  <si>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</si>
  <si>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</si>
  <si>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</si>
  <si>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</si>
  <si>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</si>
  <si>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</si>
  <si>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</si>
  <si>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</si>
  <si>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</si>
  <si>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</si>
  <si>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</si>
  <si>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</si>
  <si>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</si>
  <si>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</si>
  <si>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</si>
  <si>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</si>
  <si>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</si>
  <si>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</si>
  <si>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</si>
  <si>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</si>
  <si>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</si>
  <si>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</si>
  <si>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</si>
  <si>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</si>
  <si>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</si>
  <si>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</si>
  <si>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</si>
  <si>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</si>
  <si>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</si>
  <si>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</si>
  <si>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</si>
  <si>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</si>
  <si>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</si>
  <si>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</si>
  <si>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</si>
  <si>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</si>
  <si>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</si>
  <si>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</si>
  <si>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</si>
  <si>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</si>
  <si>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</si>
  <si>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</si>
  <si>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</si>
  <si>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</si>
  <si>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</si>
  <si>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</si>
  <si>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</si>
  <si>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</si>
  <si>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</si>
  <si>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</si>
  <si>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</si>
  <si>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</si>
  <si>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</si>
  <si>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</si>
  <si>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</si>
  <si>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</si>
  <si>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</si>
  <si>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</si>
  <si>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</si>
  <si>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</si>
  <si>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</si>
  <si>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</si>
  <si>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</si>
  <si>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</si>
  <si>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</si>
  <si>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</si>
  <si>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</si>
  <si>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</si>
  <si>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</si>
  <si>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</si>
  <si>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</si>
  <si>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</si>
  <si>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</si>
  <si>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</si>
  <si>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</si>
  <si>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</si>
  <si>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</si>
  <si>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</si>
  <si>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</si>
  <si>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</si>
  <si>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</si>
  <si>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</si>
  <si>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</si>
  <si>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</si>
  <si>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</si>
  <si>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</si>
  <si>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</si>
  <si>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</si>
  <si>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</si>
  <si>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</si>
  <si>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</si>
  <si>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</si>
  <si>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</si>
  <si>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</si>
  <si>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</si>
  <si>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</si>
  <si>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</si>
  <si>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</si>
  <si>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</si>
  <si>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</si>
  <si>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</si>
  <si>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</si>
  <si>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</si>
  <si>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</si>
  <si>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</si>
  <si>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</si>
  <si>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</si>
  <si>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</si>
  <si>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</si>
  <si>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</si>
  <si>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</si>
  <si>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</si>
  <si>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</si>
  <si>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</si>
  <si>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</si>
  <si>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</si>
  <si>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</si>
  <si>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</si>
  <si>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</si>
  <si>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</si>
  <si>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</si>
  <si>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</si>
  <si>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</si>
  <si>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</si>
  <si>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</si>
  <si>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</si>
  <si>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</si>
  <si>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</si>
  <si>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</si>
  <si>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</si>
  <si>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</si>
  <si>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</si>
  <si>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</si>
  <si>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</si>
  <si>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</si>
  <si>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</si>
  <si>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</si>
  <si>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</si>
  <si>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</si>
  <si>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</si>
  <si>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</si>
  <si>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</si>
  <si>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</si>
  <si>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</si>
  <si>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</si>
  <si>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</si>
  <si>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</si>
  <si>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</si>
  <si>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</si>
  <si>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</si>
  <si>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</si>
  <si>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</si>
  <si>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</si>
  <si>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</si>
  <si>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</si>
  <si>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</si>
  <si>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</si>
  <si>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</si>
  <si>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</si>
  <si>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</si>
  <si>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</si>
  <si>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</si>
  <si>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</si>
  <si>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</si>
  <si>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</si>
  <si>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</si>
  <si>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</si>
  <si>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</si>
  <si>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</si>
  <si>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</si>
  <si>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</si>
  <si>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</si>
  <si>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</si>
  <si>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</si>
  <si>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</si>
  <si>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</si>
  <si>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</si>
  <si>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</si>
  <si>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</si>
  <si>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</si>
  <si>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</si>
  <si>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</si>
  <si>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</si>
  <si>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</si>
  <si>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</si>
  <si>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</si>
  <si>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</si>
  <si>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</si>
  <si>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</si>
  <si>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</si>
  <si>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</si>
  <si>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</si>
  <si>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</si>
  <si>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</si>
  <si>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</si>
  <si>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</si>
  <si>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</si>
  <si>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</si>
  <si>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</si>
  <si>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</si>
  <si>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</si>
  <si>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</si>
  <si>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</si>
  <si>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</si>
  <si>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</si>
  <si>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</si>
  <si>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</si>
  <si>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</si>
  <si>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</si>
  <si>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</si>
  <si>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</si>
  <si>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</si>
  <si>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</si>
  <si>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</si>
  <si>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</si>
  <si>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</si>
  <si>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</si>
  <si>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</si>
  <si>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</si>
  <si>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</si>
  <si>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</si>
  <si>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</si>
  <si>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</si>
  <si>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</si>
  <si>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</si>
  <si>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</si>
  <si>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</si>
  <si>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</si>
  <si>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</si>
  <si>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</si>
  <si>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</si>
  <si>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</si>
  <si>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</si>
  <si>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</si>
  <si>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</si>
  <si>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</si>
  <si>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</si>
  <si>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</si>
  <si>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</si>
  <si>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</si>
  <si>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</si>
  <si>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</si>
  <si>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</si>
  <si>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</si>
  <si>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</si>
  <si>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</si>
  <si>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</si>
  <si>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</si>
  <si>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</si>
  <si>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</si>
  <si>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</si>
  <si>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</si>
  <si>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</si>
  <si>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</si>
  <si>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</si>
  <si>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</si>
  <si>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</si>
  <si>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</si>
  <si>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</si>
  <si>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</si>
  <si>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</si>
  <si>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</si>
  <si>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</si>
  <si>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</si>
  <si>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</si>
  <si>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</si>
  <si>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</si>
  <si>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</si>
  <si>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</si>
  <si>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</si>
  <si>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</si>
  <si>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</si>
  <si>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</si>
  <si>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</si>
  <si>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</si>
  <si>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</si>
  <si>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</si>
  <si>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</si>
  <si>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</si>
  <si>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</si>
  <si>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</si>
  <si>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</si>
  <si>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</si>
  <si>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</si>
  <si>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</si>
  <si>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</si>
  <si>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</si>
  <si>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</si>
  <si>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</si>
  <si>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</si>
  <si>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</si>
  <si>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</si>
  <si>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</si>
  <si>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</si>
  <si>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</si>
  <si>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</si>
  <si>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</si>
  <si>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</si>
  <si>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</si>
  <si>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</si>
  <si>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</si>
  <si>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</si>
  <si>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</si>
  <si>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</si>
  <si>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</si>
  <si>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</si>
  <si>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</si>
  <si>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</si>
  <si>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</si>
  <si>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</si>
  <si>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</si>
  <si>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</si>
  <si>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</si>
  <si>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</si>
  <si>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</si>
  <si>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</si>
  <si>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</si>
  <si>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</si>
  <si>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</si>
  <si>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</si>
  <si>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</si>
  <si>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</si>
  <si>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</si>
  <si>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</si>
  <si>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</si>
  <si>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</si>
  <si>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</si>
  <si>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</si>
  <si>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</si>
  <si>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</si>
  <si>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</si>
  <si>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</si>
  <si>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</si>
  <si>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</si>
  <si>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</si>
  <si>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</si>
  <si>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</si>
  <si>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</si>
  <si>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</si>
  <si>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</si>
  <si>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</si>
  <si>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</si>
  <si>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</si>
  <si>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</si>
  <si>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</si>
  <si>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</si>
  <si>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</si>
  <si>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</si>
  <si>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</si>
  <si>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</si>
  <si>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</si>
  <si>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</si>
  <si>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</si>
  <si>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</si>
  <si>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</si>
  <si>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</si>
  <si>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</si>
  <si>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</si>
  <si>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</si>
  <si>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</si>
  <si>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</si>
  <si>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</si>
  <si>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</si>
  <si>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</si>
  <si>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</si>
  <si>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</si>
  <si>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</si>
  <si>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</si>
  <si>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</si>
  <si>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</si>
  <si>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</si>
  <si>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</si>
  <si>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</si>
  <si>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</si>
  <si>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</si>
  <si>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</si>
  <si>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</si>
  <si>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</si>
  <si>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</si>
  <si>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</si>
  <si>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</si>
  <si>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</si>
  <si>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</si>
  <si>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</si>
  <si>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</si>
  <si>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</si>
  <si>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</si>
  <si>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</si>
  <si>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</si>
  <si>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</si>
  <si>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</si>
  <si>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</si>
  <si>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</si>
  <si>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</si>
  <si>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</si>
  <si>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</si>
  <si>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</si>
  <si>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</si>
  <si>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</si>
  <si>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</si>
  <si>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</si>
  <si>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</si>
  <si>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</si>
  <si>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</si>
  <si>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</si>
  <si>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</si>
  <si>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</si>
  <si>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</si>
  <si>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</si>
  <si>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</si>
  <si>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</si>
  <si>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</si>
  <si>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</si>
  <si>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</si>
  <si>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</si>
  <si>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</si>
  <si>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</si>
  <si>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</si>
  <si>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</si>
  <si>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</si>
  <si>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</si>
  <si>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</si>
  <si>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</si>
  <si>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</si>
  <si>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</si>
  <si>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</si>
  <si>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</si>
  <si>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</si>
  <si>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</si>
  <si>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</si>
  <si>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</si>
  <si>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</si>
  <si>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</si>
  <si>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</si>
  <si>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</si>
  <si>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</si>
  <si>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</si>
  <si>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</si>
  <si>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</si>
  <si>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</si>
  <si>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</si>
  <si>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</si>
  <si>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</si>
  <si>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</si>
  <si>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</si>
  <si>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</si>
  <si>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</si>
  <si>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</si>
  <si>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</si>
  <si>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</si>
  <si>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</si>
  <si>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</si>
  <si>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</si>
  <si>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</si>
  <si>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</si>
  <si>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</si>
  <si>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</si>
  <si>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</si>
  <si>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</si>
  <si>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</si>
  <si>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</si>
  <si>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</si>
  <si>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</si>
  <si>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</si>
  <si>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</si>
  <si>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</si>
  <si>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</si>
  <si>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</si>
  <si>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</si>
  <si>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</si>
  <si>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</si>
  <si>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</si>
  <si>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</si>
  <si>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</si>
  <si>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</si>
  <si>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</si>
  <si>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</si>
  <si>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</si>
  <si>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</si>
  <si>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</si>
  <si>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</si>
  <si>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</si>
  <si>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</si>
  <si>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</si>
  <si>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</si>
  <si>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</si>
  <si>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</si>
  <si>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</si>
  <si>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</si>
  <si>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</si>
  <si>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</si>
  <si>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</si>
  <si>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</si>
  <si>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</si>
  <si>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</si>
  <si>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</si>
  <si>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</si>
  <si>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</si>
  <si>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</si>
  <si>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</si>
  <si>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</si>
  <si>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</si>
  <si>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</si>
  <si>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</si>
  <si>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</si>
  <si>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</si>
  <si>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</si>
  <si>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</si>
  <si>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</si>
  <si>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</si>
  <si>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</si>
  <si>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</si>
  <si>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</si>
  <si>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</si>
  <si>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</si>
  <si>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</si>
  <si>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</si>
  <si>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</si>
  <si>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</si>
  <si>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</si>
  <si>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</si>
  <si>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</si>
  <si>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</si>
  <si>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</si>
  <si>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</si>
  <si>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</si>
  <si>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</si>
  <si>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</si>
  <si>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</si>
  <si>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</si>
  <si>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</si>
  <si>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</si>
  <si>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</si>
  <si>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</si>
  <si>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</si>
  <si>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</si>
  <si>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</si>
  <si>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</si>
  <si>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</si>
  <si>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</si>
  <si>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</si>
  <si>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</si>
  <si>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</si>
  <si>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</si>
  <si>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</si>
  <si>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</si>
  <si>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</si>
  <si>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</si>
  <si>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</si>
  <si>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</si>
  <si>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</si>
  <si>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</si>
  <si>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</si>
  <si>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</si>
  <si>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</si>
  <si>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</si>
  <si>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</si>
  <si>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</si>
  <si>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</si>
  <si>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</si>
  <si>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</si>
  <si>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</si>
  <si>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</si>
  <si>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</si>
  <si>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</si>
  <si>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</si>
  <si>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</si>
  <si>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</si>
  <si>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</si>
  <si>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</si>
  <si>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</si>
  <si>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</si>
  <si>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</si>
  <si>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</si>
  <si>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</si>
  <si>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</si>
  <si>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</si>
  <si>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</si>
  <si>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</si>
  <si>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</si>
  <si>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</si>
  <si>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</si>
  <si>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</si>
  <si>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</si>
  <si>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</si>
  <si>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</si>
  <si>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</si>
  <si>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</si>
  <si>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</si>
  <si>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</si>
  <si>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</si>
  <si>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</si>
  <si>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</si>
  <si>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</si>
  <si>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</si>
  <si>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</si>
  <si>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</si>
  <si>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</si>
  <si>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</si>
  <si>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</si>
  <si>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</si>
  <si>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</si>
  <si>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</si>
  <si>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</si>
  <si>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</si>
  <si>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</si>
  <si>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</si>
  <si>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</si>
  <si>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</si>
  <si>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</si>
  <si>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</si>
  <si>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</si>
  <si>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</si>
  <si>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</si>
  <si>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</si>
  <si>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</si>
  <si>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</si>
  <si>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</si>
  <si>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</si>
  <si>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</si>
  <si>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</si>
  <si>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</si>
  <si>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</si>
  <si>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</si>
  <si>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</si>
  <si>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</si>
  <si>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</si>
  <si>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</si>
  <si>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</si>
  <si>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</si>
  <si>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</si>
  <si>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</si>
  <si>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</si>
  <si>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</si>
  <si>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</si>
  <si>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</si>
  <si>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</si>
  <si>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</si>
  <si>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</si>
  <si>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</si>
  <si>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</si>
  <si>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</si>
  <si>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</si>
  <si>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</si>
  <si>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</si>
  <si>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</si>
  <si>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</si>
  <si>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</si>
  <si>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</si>
  <si>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</si>
  <si>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</si>
  <si>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</si>
  <si>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</si>
  <si>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</si>
  <si>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</si>
  <si>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</si>
  <si>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</si>
  <si>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</si>
  <si>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</si>
  <si>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</si>
  <si>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</si>
  <si>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</si>
  <si>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</si>
  <si>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</si>
  <si>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</si>
  <si>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</si>
  <si>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</si>
  <si>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</si>
  <si>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</si>
  <si>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</si>
  <si>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</si>
  <si>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</si>
  <si>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</si>
  <si>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</si>
  <si>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</si>
  <si>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</si>
  <si>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</si>
  <si>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</si>
  <si>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</si>
  <si>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</si>
  <si>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</si>
  <si>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</si>
  <si>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</si>
  <si>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</si>
  <si>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</si>
  <si>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</si>
  <si>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</si>
  <si>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</si>
  <si>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</si>
  <si>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</si>
  <si>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</si>
  <si>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</si>
  <si>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</si>
  <si>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</si>
  <si>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</si>
  <si>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</si>
  <si>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</si>
  <si>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</si>
  <si>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</si>
  <si>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</si>
  <si>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</si>
  <si>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</si>
  <si>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</si>
  <si>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</si>
  <si>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</si>
  <si>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</si>
  <si>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</si>
  <si>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</si>
  <si>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</si>
  <si>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</si>
  <si>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</si>
  <si>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</si>
  <si>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</si>
  <si>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</si>
  <si>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</si>
  <si>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</si>
  <si>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</si>
  <si>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</si>
  <si>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</si>
  <si>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</si>
  <si>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</si>
  <si>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</si>
  <si>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</si>
  <si>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</si>
  <si>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</si>
  <si>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</si>
  <si>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</si>
  <si>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</si>
  <si>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</si>
  <si>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</si>
  <si>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</si>
  <si>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</si>
  <si>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</si>
  <si>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</si>
  <si>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</si>
  <si>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</si>
  <si>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</si>
  <si>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</si>
  <si>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</si>
  <si>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</si>
  <si>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</si>
  <si>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</si>
  <si>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</si>
  <si>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</si>
  <si>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</si>
  <si>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</si>
  <si>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</si>
  <si>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</si>
  <si>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</si>
  <si>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</si>
  <si>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</si>
  <si>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</si>
  <si>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</si>
  <si>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</si>
  <si>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</si>
  <si>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</si>
  <si>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</si>
  <si>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</si>
  <si>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</si>
  <si>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</si>
  <si>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</si>
  <si>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</si>
  <si>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</si>
  <si>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</si>
  <si>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</si>
  <si>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</si>
  <si>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</si>
  <si>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</si>
  <si>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</si>
  <si>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</si>
  <si>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</si>
  <si>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</si>
  <si>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</si>
  <si>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</si>
  <si>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</si>
  <si>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</si>
  <si>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</si>
  <si>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</si>
  <si>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</si>
  <si>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</si>
  <si>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</si>
  <si>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</si>
  <si>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</si>
  <si>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</si>
  <si>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</si>
  <si>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</si>
  <si>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</si>
  <si>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</si>
  <si>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</si>
  <si>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</si>
  <si>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</si>
  <si>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</si>
  <si>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</si>
  <si>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</si>
  <si>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</si>
  <si>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</si>
  <si>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</si>
  <si>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</si>
  <si>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</si>
  <si>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</si>
  <si>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</si>
  <si>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</si>
  <si>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</si>
  <si>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</si>
  <si>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</si>
  <si>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</si>
  <si>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</si>
  <si>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</si>
  <si>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</si>
  <si>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</si>
  <si>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</si>
  <si>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</si>
  <si>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</si>
  <si>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</si>
  <si>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</si>
  <si>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</si>
  <si>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</si>
  <si>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</si>
  <si>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</si>
  <si>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</si>
  <si>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</si>
  <si>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</si>
  <si>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</si>
  <si>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</si>
  <si>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</si>
  <si>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</si>
  <si>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</si>
  <si>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</si>
  <si>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</si>
  <si>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</si>
  <si>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</si>
  <si>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</si>
  <si>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</si>
  <si>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</si>
  <si>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</si>
  <si>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</si>
  <si>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</si>
  <si>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</si>
  <si>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</si>
  <si>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</si>
  <si>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</si>
  <si>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</si>
  <si>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</si>
  <si>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</si>
  <si>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</si>
  <si>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</si>
  <si>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</si>
  <si>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</si>
  <si>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</si>
  <si>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</si>
  <si>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</si>
  <si>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</si>
  <si>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</si>
  <si>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</si>
  <si>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</si>
  <si>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</si>
  <si>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</si>
  <si>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</si>
  <si>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</si>
  <si>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</si>
  <si>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</si>
  <si>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</si>
  <si>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</si>
  <si>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</si>
  <si>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</si>
  <si>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</si>
  <si>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</si>
  <si>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</si>
  <si>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</si>
  <si>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</si>
  <si>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</si>
  <si>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</si>
  <si>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</si>
  <si>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</si>
  <si>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</si>
  <si>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</si>
  <si>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</si>
  <si>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</si>
  <si>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</si>
  <si>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</si>
  <si>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</si>
  <si>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</si>
  <si>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</si>
  <si>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</si>
  <si>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</si>
  <si>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</si>
  <si>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</si>
  <si>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</si>
  <si>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</si>
  <si>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</si>
  <si>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</si>
  <si>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</si>
  <si>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</si>
  <si>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</si>
  <si>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</si>
  <si>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</si>
  <si>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</si>
  <si>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</si>
  <si>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</si>
  <si>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</si>
  <si>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</si>
  <si>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</si>
  <si>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</si>
  <si>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</si>
  <si>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</si>
  <si>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</si>
  <si>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</si>
  <si>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</si>
  <si>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</si>
  <si>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</si>
  <si>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</si>
  <si>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</si>
  <si>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</si>
  <si>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</si>
  <si>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</si>
  <si>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</si>
  <si>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</si>
  <si>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</si>
  <si>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</si>
  <si>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</si>
  <si>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</si>
  <si>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</si>
  <si>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</si>
  <si>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</si>
  <si>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</si>
  <si>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</si>
  <si>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</si>
  <si>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</si>
  <si>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</si>
  <si>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</si>
  <si>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</si>
  <si>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</si>
  <si>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</si>
  <si>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</si>
  <si>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</si>
  <si>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</si>
  <si>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</si>
  <si>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</si>
  <si>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</si>
  <si>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</si>
  <si>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</si>
  <si>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</si>
  <si>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</si>
  <si>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</si>
  <si>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</si>
  <si>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</si>
  <si>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</si>
  <si>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</si>
  <si>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</si>
  <si>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</si>
  <si>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</si>
  <si>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</si>
  <si>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</si>
  <si>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</si>
  <si>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</si>
  <si>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</si>
  <si>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</si>
  <si>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</si>
  <si>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</si>
  <si>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</si>
  <si>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</si>
  <si>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</si>
  <si>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</si>
  <si>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</si>
  <si>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</si>
  <si>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</si>
  <si>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</si>
  <si>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</si>
  <si>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</si>
  <si>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</si>
  <si>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</si>
  <si>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</si>
  <si>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</si>
  <si>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</si>
  <si>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</si>
  <si>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</si>
  <si>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</si>
  <si>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</si>
  <si>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</si>
  <si>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</si>
  <si>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</si>
  <si>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</si>
  <si>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</si>
  <si>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</si>
  <si>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</si>
  <si>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</si>
  <si>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</si>
  <si>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</si>
  <si>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</si>
  <si>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</si>
  <si>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</si>
  <si>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</si>
  <si>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</si>
  <si>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</si>
  <si>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</si>
  <si>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</si>
  <si>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</si>
  <si>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</si>
  <si>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</si>
  <si>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</si>
  <si>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</si>
  <si>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</si>
  <si>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</si>
  <si>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</si>
  <si>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</si>
  <si>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</si>
  <si>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</si>
  <si>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</si>
  <si>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</si>
  <si>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</si>
  <si>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</si>
  <si>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</si>
  <si>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</si>
  <si>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</si>
  <si>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</si>
  <si>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</si>
  <si>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</si>
  <si>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</si>
  <si>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</si>
  <si>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</si>
  <si>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</si>
  <si>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</si>
  <si>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</si>
  <si>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</si>
  <si>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</si>
  <si>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</si>
  <si>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</si>
  <si>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</si>
  <si>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</si>
  <si>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</si>
  <si>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</si>
  <si>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</si>
  <si>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</si>
  <si>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</si>
  <si>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</si>
  <si>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</si>
  <si>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</si>
  <si>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</si>
  <si>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</si>
  <si>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</si>
  <si>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</si>
  <si>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</si>
  <si>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</si>
  <si>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</si>
  <si>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</si>
  <si>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</si>
  <si>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</si>
  <si>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</si>
  <si>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</si>
  <si>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</si>
  <si>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</si>
  <si>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</si>
  <si>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</si>
  <si>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</si>
  <si>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</si>
  <si>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</si>
  <si>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</si>
  <si>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</si>
  <si>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</si>
  <si>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</si>
  <si>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</si>
  <si>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</si>
  <si>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</si>
  <si>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</si>
  <si>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</si>
  <si>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</si>
  <si>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</si>
  <si>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</si>
  <si>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</si>
  <si>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</si>
  <si>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</si>
  <si>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</si>
  <si>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</si>
  <si>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</si>
  <si>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</si>
  <si>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</si>
  <si>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</si>
  <si>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</si>
  <si>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</si>
  <si>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</si>
  <si>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</si>
  <si>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</si>
  <si>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</si>
  <si>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</si>
  <si>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</si>
  <si>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</si>
  <si>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</si>
  <si>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</si>
  <si>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</si>
  <si>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</si>
  <si>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</si>
  <si>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</si>
  <si>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</si>
  <si>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</si>
  <si>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</si>
  <si>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</si>
  <si>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</si>
  <si>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</si>
  <si>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</si>
  <si>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</si>
  <si>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</si>
  <si>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</si>
  <si>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</si>
  <si>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</si>
  <si>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</si>
  <si>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</si>
  <si>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</si>
  <si>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</si>
  <si>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</si>
  <si>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</si>
  <si>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</si>
  <si>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</si>
  <si>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</si>
  <si>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</si>
  <si>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</si>
  <si>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</si>
  <si>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</si>
  <si>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</si>
  <si>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</si>
  <si>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</si>
  <si>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</si>
  <si>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</si>
  <si>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</si>
  <si>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</si>
  <si>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</si>
  <si>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</si>
  <si>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</si>
  <si>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</si>
  <si>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</si>
  <si>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</si>
  <si>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</si>
  <si>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</si>
  <si>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</si>
  <si>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</si>
  <si>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</si>
  <si>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</si>
  <si>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</si>
  <si>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</si>
  <si>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</si>
  <si>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</si>
  <si>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</si>
  <si>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</si>
  <si>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</si>
  <si>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</si>
  <si>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</si>
  <si>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</si>
  <si>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</si>
  <si>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</si>
  <si>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</si>
  <si>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</si>
  <si>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</si>
  <si>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</si>
  <si>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</si>
  <si>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</si>
  <si>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</si>
  <si>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</si>
  <si>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</si>
  <si>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</si>
  <si>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</si>
  <si>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</si>
  <si>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</si>
  <si>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</si>
  <si>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</si>
  <si>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</si>
  <si>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</si>
  <si>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</si>
  <si>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</si>
  <si>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</si>
  <si>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</si>
  <si>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</si>
  <si>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</si>
  <si>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</si>
  <si>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</si>
  <si>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</si>
  <si>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</si>
  <si>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</si>
  <si>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</si>
  <si>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</si>
  <si>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</si>
  <si>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</si>
  <si>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</si>
  <si>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</si>
  <si>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</si>
  <si>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</si>
  <si>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</si>
  <si>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</si>
  <si>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</si>
  <si>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</si>
  <si>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</si>
  <si>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</si>
  <si>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</si>
  <si>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</si>
  <si>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</si>
  <si>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</si>
  <si>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</si>
  <si>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</si>
  <si>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</si>
  <si>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</si>
  <si>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</si>
  <si>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</si>
  <si>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</si>
  <si>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</si>
  <si>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</si>
  <si>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</si>
  <si>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</si>
  <si>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</si>
  <si>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</si>
  <si>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</si>
  <si>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</si>
  <si>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</si>
  <si>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</si>
  <si>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</si>
  <si>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</si>
  <si>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</si>
  <si>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</si>
  <si>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</si>
  <si>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</si>
  <si>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</si>
  <si>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</si>
  <si>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</si>
  <si>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</si>
  <si>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</si>
  <si>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</si>
  <si>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</si>
  <si>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</si>
  <si>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</si>
  <si>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</si>
  <si>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</si>
  <si>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</si>
  <si>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</si>
  <si>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</si>
  <si>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</si>
  <si>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</si>
  <si>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</si>
  <si>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</si>
  <si>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</si>
  <si>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</si>
  <si>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</si>
  <si>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</si>
  <si>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</si>
  <si>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</si>
  <si>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</si>
  <si>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</si>
  <si>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</si>
  <si>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</si>
  <si>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</si>
  <si>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</si>
  <si>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</si>
  <si>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</si>
  <si>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</si>
  <si>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</si>
  <si>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</si>
  <si>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</si>
  <si>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</si>
  <si>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</si>
  <si>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</si>
  <si>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</si>
  <si>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</si>
  <si>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</si>
  <si>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</si>
  <si>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</si>
  <si>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</si>
  <si>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</si>
  <si>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</si>
  <si>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</si>
  <si>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</si>
  <si>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</si>
  <si>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</si>
  <si>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</si>
  <si>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</si>
  <si>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</si>
  <si>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</si>
  <si>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</si>
  <si>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</si>
  <si>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</si>
  <si>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</si>
  <si>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</si>
  <si>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</si>
  <si>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</si>
  <si>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</si>
  <si>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</si>
  <si>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</si>
  <si>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</si>
  <si>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</si>
  <si>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</si>
  <si>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</si>
  <si>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</si>
  <si>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</si>
  <si>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</si>
  <si>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</si>
  <si>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</si>
  <si>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</si>
  <si>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</si>
  <si>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</si>
  <si>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</si>
  <si>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</si>
  <si>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</si>
  <si>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</si>
  <si>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</si>
  <si>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</si>
  <si>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</si>
  <si>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</si>
  <si>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</si>
  <si>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</si>
  <si>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</si>
  <si>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</si>
  <si>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</si>
  <si>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</si>
  <si>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</si>
  <si>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</si>
  <si>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</si>
  <si>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</si>
  <si>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</si>
  <si>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</si>
  <si>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</si>
  <si>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</si>
  <si>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</si>
  <si>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</si>
  <si>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</si>
  <si>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</si>
  <si>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</si>
  <si>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</si>
  <si>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</si>
  <si>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</si>
  <si>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</si>
  <si>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</si>
  <si>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</si>
  <si>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</si>
  <si>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</si>
  <si>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</si>
  <si>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</si>
  <si>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</si>
  <si>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</si>
  <si>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</si>
  <si>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</si>
  <si>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</si>
  <si>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</si>
  <si>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</si>
  <si>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</si>
  <si>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</si>
  <si>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</si>
  <si>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</si>
  <si>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</si>
  <si>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</si>
  <si>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</si>
  <si>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</si>
  <si>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</si>
  <si>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</si>
  <si>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</si>
  <si>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</si>
  <si>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</si>
  <si>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</si>
  <si>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</si>
  <si>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</si>
  <si>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</si>
  <si>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</si>
  <si>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</si>
  <si>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</si>
  <si>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</si>
  <si>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</si>
  <si>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</si>
  <si>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</si>
  <si>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</si>
  <si>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</si>
  <si>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</si>
  <si>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</si>
  <si>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</si>
  <si>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</si>
  <si>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</si>
  <si>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</si>
  <si>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</si>
  <si>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</si>
  <si>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</si>
  <si>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</si>
  <si>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</si>
  <si>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</si>
  <si>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</si>
  <si>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</si>
  <si>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</si>
  <si>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</si>
  <si>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</si>
  <si>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</si>
  <si>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</si>
  <si>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</si>
  <si>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</si>
  <si>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</si>
  <si>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</si>
  <si>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</si>
  <si>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</si>
  <si>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</si>
  <si>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</si>
  <si>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</si>
  <si>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</si>
  <si>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</si>
  <si>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</si>
  <si>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</si>
  <si>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</si>
  <si>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</si>
  <si>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</si>
  <si>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</si>
  <si>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</si>
  <si>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</si>
  <si>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</si>
  <si>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</si>
  <si>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</si>
  <si>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</si>
  <si>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</si>
  <si>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</si>
  <si>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</si>
  <si>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</si>
  <si>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</si>
  <si>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</si>
  <si>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</si>
  <si>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</si>
  <si>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</si>
  <si>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</si>
  <si>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</si>
  <si>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</si>
  <si>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</si>
  <si>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</si>
  <si>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</si>
  <si>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</si>
  <si>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</si>
  <si>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</si>
  <si>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</si>
  <si>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</si>
  <si>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</si>
  <si>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</si>
  <si>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</si>
  <si>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</si>
  <si>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</si>
  <si>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</si>
  <si>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</si>
  <si>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</si>
  <si>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</si>
  <si>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</si>
  <si>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</si>
  <si>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</si>
  <si>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</si>
  <si>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</si>
  <si>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</si>
  <si>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</si>
  <si>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</si>
  <si>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</si>
  <si>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</si>
  <si>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</si>
  <si>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</si>
  <si>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</si>
  <si>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</si>
  <si>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</si>
  <si>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</si>
  <si>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</si>
  <si>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</si>
  <si>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</si>
  <si>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</si>
  <si>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</si>
  <si>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</si>
  <si>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</si>
  <si>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</si>
  <si>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</si>
  <si>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</si>
  <si>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</si>
  <si>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</si>
  <si>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</si>
  <si>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</si>
  <si>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</si>
  <si>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</si>
  <si>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</si>
  <si>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</si>
  <si>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</si>
  <si>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</si>
  <si>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</si>
  <si>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</si>
  <si>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</si>
  <si>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</si>
  <si>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</si>
  <si>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</si>
  <si>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</si>
  <si>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</si>
  <si>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</si>
  <si>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</si>
  <si>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</si>
  <si>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</si>
  <si>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</si>
  <si>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</si>
  <si>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</si>
  <si>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</si>
  <si>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</si>
  <si>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</si>
  <si>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</si>
  <si>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</si>
  <si>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</si>
  <si>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</si>
  <si>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</si>
  <si>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</si>
  <si>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</si>
  <si>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</si>
  <si>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</si>
  <si>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</si>
  <si>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</si>
  <si>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</si>
  <si>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</si>
  <si>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</si>
  <si>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</si>
  <si>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</si>
  <si>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</si>
  <si>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</si>
  <si>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</si>
  <si>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</si>
  <si>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</si>
  <si>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</si>
  <si>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</si>
  <si>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</si>
  <si>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</si>
  <si>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</si>
  <si>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</si>
  <si>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</si>
  <si>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</si>
  <si>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</si>
  <si>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</si>
  <si>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</si>
  <si>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</si>
  <si>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</si>
  <si>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</si>
  <si>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</si>
  <si>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</si>
  <si>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</si>
  <si>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</si>
  <si>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</si>
  <si>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</si>
  <si>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</si>
  <si>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</si>
  <si>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</si>
  <si>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</si>
  <si>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</si>
  <si>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</si>
  <si>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</si>
  <si>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</si>
  <si>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</si>
  <si>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</si>
  <si>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</si>
  <si>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</si>
  <si>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</si>
  <si>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</si>
  <si>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</si>
  <si>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</si>
  <si>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</si>
  <si>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</si>
  <si>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</si>
  <si>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</si>
  <si>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</si>
  <si>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</si>
  <si>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</si>
  <si>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</si>
  <si>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</si>
  <si>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</si>
  <si>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</si>
  <si>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</si>
  <si>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</si>
  <si>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</si>
  <si>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</si>
  <si>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</si>
  <si>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</si>
  <si>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</si>
  <si>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</si>
  <si>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</si>
  <si>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</si>
  <si>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</si>
  <si>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</si>
  <si>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</si>
  <si>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</si>
  <si>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</si>
  <si>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</si>
  <si>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</si>
  <si>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</si>
  <si>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</si>
  <si>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</si>
  <si>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</si>
  <si>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</si>
  <si>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</si>
  <si>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</si>
  <si>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</si>
  <si>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</si>
  <si>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</si>
  <si>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</si>
  <si>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</si>
  <si>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</si>
  <si>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</si>
  <si>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</si>
  <si>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</si>
  <si>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</si>
  <si>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</si>
  <si>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</si>
  <si>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</si>
  <si>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</si>
  <si>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</si>
  <si>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</si>
  <si>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</si>
  <si>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</si>
  <si>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</si>
  <si>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</si>
  <si>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</si>
  <si>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</si>
  <si>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</si>
  <si>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</si>
  <si>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</si>
  <si>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</si>
  <si>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</si>
  <si>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</si>
  <si>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</si>
  <si>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</si>
  <si>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</si>
  <si>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</si>
  <si>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</si>
  <si>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</si>
  <si>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</si>
  <si>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</si>
  <si>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</si>
  <si>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</si>
  <si>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</si>
  <si>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</si>
  <si>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</si>
  <si>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</si>
  <si>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</si>
  <si>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</si>
  <si>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</si>
  <si>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</si>
  <si>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</si>
  <si>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</si>
  <si>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</si>
  <si>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</si>
  <si>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</si>
  <si>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</si>
  <si>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</si>
  <si>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</si>
  <si>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</si>
  <si>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</si>
  <si>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</si>
  <si>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</si>
  <si>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</si>
  <si>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</si>
  <si>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</si>
  <si>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</si>
  <si>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</si>
  <si>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</si>
  <si>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</si>
  <si>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</si>
  <si>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</si>
  <si>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</si>
  <si>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</si>
  <si>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</si>
  <si>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</si>
  <si>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</si>
  <si>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</si>
  <si>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</si>
  <si>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</si>
  <si>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</si>
  <si>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</si>
  <si>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</si>
  <si>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</si>
  <si>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</si>
  <si>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</si>
  <si>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</si>
  <si>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</si>
  <si>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</si>
  <si>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</si>
  <si>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</si>
  <si>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</si>
  <si>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</si>
  <si>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</si>
  <si>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</si>
  <si>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</si>
  <si>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</si>
  <si>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</si>
  <si>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</si>
  <si>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</si>
  <si>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</si>
  <si>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</si>
  <si>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</si>
  <si>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</si>
  <si>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</si>
  <si>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</si>
  <si>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</si>
  <si>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</si>
  <si>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</si>
  <si>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</si>
  <si>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</si>
  <si>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</si>
  <si>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</si>
  <si>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</si>
  <si>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</si>
  <si>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</si>
  <si>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</si>
  <si>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</si>
  <si>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</si>
  <si>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</si>
  <si>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</si>
  <si>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</si>
  <si>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</si>
  <si>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</si>
  <si>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</si>
  <si>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</si>
  <si>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</si>
  <si>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</si>
  <si>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</si>
  <si>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</si>
  <si>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</si>
  <si>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</si>
  <si>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</si>
  <si>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</si>
  <si>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</si>
  <si>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</si>
  <si>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</si>
  <si>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</si>
  <si>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</si>
  <si>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</si>
  <si>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</si>
  <si>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</si>
  <si>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</si>
  <si>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</si>
  <si>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</si>
  <si>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</si>
  <si>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</si>
  <si>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</si>
  <si>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</si>
  <si>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</si>
  <si>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</si>
  <si>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</si>
  <si>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</si>
  <si>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</si>
  <si>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</si>
  <si>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</si>
  <si>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</si>
  <si>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</si>
  <si>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</si>
  <si>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</si>
  <si>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</si>
  <si>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</si>
  <si>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</si>
  <si>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</si>
  <si>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</si>
  <si>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</si>
  <si>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</si>
  <si>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</si>
  <si>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</si>
  <si>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</si>
  <si>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</si>
  <si>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</si>
  <si>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</si>
  <si>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</si>
  <si>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</si>
  <si>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</si>
  <si>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</si>
  <si>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</si>
  <si>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</si>
  <si>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</si>
  <si>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</si>
  <si>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</si>
  <si>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</si>
  <si>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</si>
  <si>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</si>
  <si>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</si>
  <si>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</si>
  <si>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</si>
  <si>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</si>
  <si>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</si>
  <si>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</si>
  <si>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</si>
  <si>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</si>
  <si>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</si>
  <si>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</si>
  <si>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</si>
  <si>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</si>
  <si>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</si>
  <si>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</si>
  <si>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</si>
  <si>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</si>
  <si>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</si>
  <si>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</si>
  <si>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</si>
  <si>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</si>
  <si>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</si>
  <si>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</si>
  <si>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</si>
  <si>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</si>
  <si>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</si>
  <si>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</si>
  <si>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</si>
  <si>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</si>
  <si>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</si>
  <si>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</si>
  <si>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</si>
  <si>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</si>
  <si>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</si>
  <si>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VE1</t>
    <phoneticPr fontId="2" type="noConversion"/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</si>
  <si>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</si>
  <si>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</si>
  <si>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</si>
  <si>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</si>
  <si>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</si>
  <si>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</si>
  <si>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</si>
  <si>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</si>
  <si>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</si>
  <si>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</si>
  <si>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</si>
  <si>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</si>
  <si>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</si>
  <si>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</si>
  <si>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</si>
  <si>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</si>
  <si>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</si>
  <si>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</si>
  <si>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</si>
  <si>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</si>
  <si>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</si>
  <si>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</si>
  <si>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</si>
  <si>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</si>
  <si>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</si>
  <si>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</si>
  <si>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</si>
  <si>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</si>
  <si>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</si>
  <si>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</si>
  <si>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</si>
  <si>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</si>
  <si>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</si>
  <si>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</si>
  <si>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</si>
  <si>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</si>
  <si>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</si>
  <si>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</si>
  <si>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</si>
  <si>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</si>
  <si>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</si>
  <si>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</si>
  <si>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</si>
  <si>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</si>
  <si>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</si>
  <si>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</si>
  <si>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</si>
  <si>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</si>
  <si>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</si>
  <si>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</si>
  <si>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</si>
  <si>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</si>
  <si>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</si>
  <si>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</si>
  <si>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</si>
  <si>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</si>
  <si>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</si>
  <si>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</si>
  <si>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</si>
  <si>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</si>
  <si>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</si>
  <si>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</si>
  <si>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</si>
  <si>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</si>
  <si>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</si>
  <si>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</si>
  <si>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</si>
  <si>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</si>
  <si>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</si>
  <si>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</si>
  <si>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</si>
  <si>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</si>
  <si>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</si>
  <si>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</si>
  <si>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</si>
  <si>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</si>
  <si>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</si>
  <si>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</si>
  <si>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</si>
  <si>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</si>
  <si>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</si>
  <si>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</si>
  <si>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</si>
  <si>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</si>
  <si>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</si>
  <si>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</si>
  <si>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</si>
  <si>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</si>
  <si>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</si>
  <si>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</si>
  <si>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</si>
  <si>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</si>
  <si>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</si>
  <si>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</si>
  <si>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</si>
  <si>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</si>
  <si>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</si>
  <si>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</si>
  <si>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</si>
  <si>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</si>
  <si>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</si>
  <si>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class x { }</t>
  </si>
  <si>
    <t>var x = Array ( class { x ( ) { } } ) ;</t>
  </si>
  <si>
    <t>VE2</t>
    <phoneticPr fontId="2" type="noConversion"/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</si>
  <si>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</si>
  <si>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</si>
  <si>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</si>
  <si>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</si>
  <si>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</si>
  <si>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</si>
  <si>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</si>
  <si>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</si>
  <si>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</si>
  <si>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</si>
  <si>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</si>
  <si>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</si>
  <si>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</si>
  <si>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</si>
  <si>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</si>
  <si>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</si>
  <si>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</si>
  <si>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</si>
  <si>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</si>
  <si>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</si>
  <si>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</si>
  <si>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</si>
  <si>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</si>
  <si>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</si>
  <si>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</si>
  <si>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</si>
  <si>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</si>
  <si>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</si>
  <si>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N</t>
    <phoneticPr fontId="2" type="noConversion"/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</si>
  <si>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</si>
  <si>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</si>
  <si>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</si>
  <si>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</si>
  <si>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</si>
  <si>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</si>
  <si>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</si>
  <si>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</si>
  <si>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</si>
  <si>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</si>
  <si>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</si>
  <si>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</si>
  <si>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</si>
  <si>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</si>
  <si>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</si>
  <si>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</si>
  <si>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</si>
  <si>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</si>
  <si>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</si>
  <si>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</si>
  <si>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</si>
  <si>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</si>
  <si>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</si>
  <si>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</si>
  <si>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</si>
  <si>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</si>
  <si>
    <t>GR1</t>
  </si>
  <si>
    <t>Graal</t>
  </si>
  <si>
    <t>GR2</t>
  </si>
  <si>
    <t>UnaryExpression1Evaluation0</t>
  </si>
  <si>
    <t>delete""[0];</t>
  </si>
  <si>
    <t>StringPad</t>
  </si>
  <si>
    <t>var x="42".padStart(Infinity,"");</t>
  </si>
  <si>
    <t>GR12</t>
  </si>
  <si>
    <t>var x={42:class{}};</t>
  </si>
  <si>
    <t>GR13</t>
  </si>
  <si>
    <t>ElementList3ArrayAccumulation1</t>
  </si>
  <si>
    <t>var x=[undefined,,...[undefined]];</t>
  </si>
  <si>
    <t>FormalParameters1ExpectedArgumentCount0</t>
  </si>
  <si>
    <t>function x (...[x]){}</t>
  </si>
  <si>
    <t>GR14</t>
  </si>
  <si>
    <t>for(let x of x);</t>
  </si>
  <si>
    <t>GR15</t>
  </si>
  <si>
    <t>-</t>
  </si>
  <si>
    <t>(...{x})=&gt;{};</t>
  </si>
  <si>
    <t>OptionalExpression0Evaluation0</t>
  </si>
  <si>
    <t>GLOBALDOTNumberDOTprototypeDOTtoString</t>
  </si>
  <si>
    <t>ElementList1ArrayAccumulation1</t>
  </si>
  <si>
    <t>GLOBALDOTArrayDOTprototypeDOTtoString</t>
  </si>
  <si>
    <t>CreateMapIterator</t>
  </si>
  <si>
    <t>CreateSetIterator</t>
  </si>
  <si>
    <t>ToString</t>
  </si>
  <si>
    <t>EnumerateObjectProperties</t>
  </si>
  <si>
    <t>GLOBALDOTArrayDOTprototypeDOTslice</t>
  </si>
  <si>
    <t>BoundFunctionCreate</t>
  </si>
  <si>
    <t>AwaitExpression0Evaluation0</t>
  </si>
  <si>
    <t>GeneratorBody0EvaluateBody0</t>
  </si>
  <si>
    <t>ToPropertyDescriptor</t>
  </si>
  <si>
    <t>target</t>
  </si>
  <si>
    <t>formula</t>
  </si>
  <si>
    <t>fail description</t>
  </si>
  <si>
    <t>failed set</t>
  </si>
  <si>
    <t>answer</t>
  </si>
  <si>
    <t>id</t>
  </si>
  <si>
    <t>algo</t>
  </si>
  <si>
    <t>aggregated</t>
  </si>
  <si>
    <t>gnode</t>
  </si>
  <si>
    <t>ER1b</t>
  </si>
  <si>
    <t>AssertionFail(AssertionError(descriptor value should be 0 but 1),AsyncGeneratorBody0EvaluateBody0)</t>
  </si>
  <si>
    <t>4807.js, 4923.js, 5167.js, 5471.js, 5647.js, 5686.js, 5976.js, 6358.js, 6544.js</t>
  </si>
  <si>
    <t>AssertionFail(AssertionError(descriptor value should be 0 but 1),Array.prototype.copyWithin)</t>
  </si>
  <si>
    <t>5253.js</t>
  </si>
  <si>
    <t>AssertionPass(AssertionError(Expected ["length", "prototype", "name"] but got ["length", "name", "prototype"] in GeneratorExpression0Evaluation0 for GeneratorFunction.),GeneratorBody0EvaluateBody0)</t>
  </si>
  <si>
    <t>5791.js, 6070.js, 6088.js, 6434.js, 6872.js</t>
  </si>
  <si>
    <t>ExceptionFail(ReferenceError,Normal,ElementList0ArrayAccumulation1)</t>
  </si>
  <si>
    <t>3456.js</t>
  </si>
  <si>
    <t>ExceptionFail(ReferenceError,Normal,AssignmentExpression4Evaluation0)</t>
  </si>
  <si>
    <t>3361.js, 652.js</t>
  </si>
  <si>
    <t>ExceptionFail(ReferenceError,Normal,EqualityExpression3Evaluation0)</t>
  </si>
  <si>
    <t>1049.js</t>
  </si>
  <si>
    <t>ExceptionFail(ReferenceError,Normal,OptionalExpression0Evaluation0)</t>
  </si>
  <si>
    <t>1055.js</t>
  </si>
  <si>
    <t>ExceptionFail(ReferenceError,Normal,EqualityExpression1Evaluation0)</t>
  </si>
  <si>
    <t>694.js</t>
  </si>
  <si>
    <t>AssertionPass(AssertionError(Expected ["length", "prototype", "name"] but got ["length", "name", "prototype"] in AsyncGeneratorDeclaration0InstantiateFunctionObject0 for AsyncGeneratorFunction.),AsyncGeneratorBody0EvaluateBody0)</t>
  </si>
  <si>
    <t>2011.js, 2342.js, 2621.js, 3262.js, 3526.js, 3530.js, 4807.js, 4895.js, 5072.js, 5167.js, 5257.js, 5471.js, 5544.js, 5619.js, 5647.js, 5686.js, 5976.js, 5990.js, 6066.js, 6118.js, 6196.js, 6197.js, 6301.js</t>
  </si>
  <si>
    <t>AssertionPass(AssertionError(Expected ["length", "prototype", "name"] but got ["length", "name", "prototype"] in GeneratorExpression0Evaluation0 for GeneratorFunction.),)</t>
  </si>
  <si>
    <t>3212.js, 3652.js, 5794.js, 5958.js, 6170.js, 7018.js, 7054.js, 7065.js, 826.js</t>
  </si>
  <si>
    <t>AssertionPass(AssertionError(Expected ["length", "prototype", "name"] but got ["length", "name", "prototype"] in AsyncGeneratorExpression0Evaluation0 for AsyncGeneratorFunction.),)</t>
  </si>
  <si>
    <t>1166.js, 1195.js</t>
  </si>
  <si>
    <t>AssertionPass(AssertionError(Expected ["length", "prototype", "name"] but got ["length", "name", "prototype"] in GeneratorDeclaration0InstantiateFunctionObject0 for GeneratorFunction.),GeneratorBody0EvaluateBody0)</t>
  </si>
  <si>
    <t>1761.js, 1992.js, 5595.js</t>
  </si>
  <si>
    <t>AssertionPass(AssertionError(Expected ["length", "prototype", "name"] but got ["length", "name", "prototype"] in GeneratorExpression0Evaluation1 for GeneratorFunction.),)</t>
  </si>
  <si>
    <t>2426.js, 933.js</t>
  </si>
  <si>
    <t>AssertionPass(AssertionError(Expected ["length", "prototype", "name"] but got ["length", "name", "prototype"] in AsyncGeneratorDeclaration0InstantiateFunctionObject0 for AsyncGeneratorFunction.),)</t>
  </si>
  <si>
    <t>2681.js, 3599.js, 3715.js, 4142.js, 4887.js, 5078.js, 739.js</t>
  </si>
  <si>
    <t>AssertionPass(AssertionError(Expected ["length", "prototype", "name"] but got ["length", "name", "prototype"] in AsyncGeneratorExpression0Evaluation1 for AsyncGeneratorFunction.),)</t>
  </si>
  <si>
    <t>1300.js, 2700.js</t>
  </si>
  <si>
    <t>AssertionPass(AssertionError(Expected ["length", "prototype", "name"] but got ["length", "name", "prototype"] in GeneratorDeclaration0InstantiateFunctionObject0 for GeneratorFunction.),)</t>
  </si>
  <si>
    <t>1340.js, 2523.js, 2687.js, 341.js, 3426.js</t>
  </si>
  <si>
    <t>ExceptionFail(TypeError,Normal,UnaryExpression1Evaluation0)</t>
  </si>
  <si>
    <t>213.js, 264.js, 3192.js, 476.js, 493.js, 601.js</t>
  </si>
  <si>
    <t>AssertionFail(AssertionError(descriptor value should be 0 but 1),)</t>
  </si>
  <si>
    <t>1340.js, 1894.js, 2051.js, 2523.js, 2687.js, 2838.js, 2884.js, 3003.js, 3034.js, 3046.js, 3096.js, 3165.js, 3286.js, 3290.js, 3339.js, 3426.js, 3453.js, 3745.js, 3790.js, 4163.js, 4195.js, 4293.js, 4295.js, 4393.js, 4504.js, 4612.js, 4694.js, 5015.js, 5078.js, 5136.js, 5220.js, 5251.js, 5478.js</t>
  </si>
  <si>
    <t>AssertionPass(AssertionError(Expected ["length", "prototype", "name"] but got ["length", "name", "prototype"] in GeneratorMethod0PropertyDefinitionEvaluation0 for GeneratorFunction.),)</t>
  </si>
  <si>
    <t>2022.js, 2488.js, 2878.js, 3034.js, 3433.js, 3745.js, 3887.js, 4163.js, 4293.js, 4295.js, 692.js</t>
  </si>
  <si>
    <t>AssertionPass(AssertionError(Expected ["length", "prototype", "name"] but got ["length", "name", "prototype"] in AsyncGeneratorMethod0PropertyDefinitionEvaluation0 for AsyncGeneratorFunction.),)</t>
  </si>
  <si>
    <t>2545.js, 3339.js, 3963.js, 4195.js, 4393.js, 4797.js, 4905.js, 5381.js, 997.js</t>
  </si>
  <si>
    <t>node</t>
  </si>
  <si>
    <t>AssertionPass(AssertionError(Expected ["length", "prototype", "name", "x"] but got ["length", "name", "prototype", "x"] in ClassTail0ClassDefinitionEvaluation3 for Function.),)</t>
  </si>
  <si>
    <t>1951.js, 4629.js, 5369.js, 803.js</t>
  </si>
  <si>
    <t>VE1</t>
  </si>
  <si>
    <t>AssertionFail(AssertionError(Expected ["length", "prototype", "name", "x"] but got ["length", "prototype", "x", "name"] in ClassTail0ClassDefinitionEvaluation3 for Function.),)</t>
  </si>
  <si>
    <t>AssertionPass(AssertionError(Expected ["length", "prototype"] but got ["length", "name", "prototype"] in ClassTail0ClassDefinitionEvaluation3 for Function.),)</t>
  </si>
  <si>
    <t>1140.js, 1554.js, 1576.js, 1723.js, 1859.js, 2063.js, 2084.js, 2288.js, 2570.js, 2770.js, 2822.js, 3379.js, 4263.js, 895.js</t>
  </si>
  <si>
    <t>VE2</t>
  </si>
  <si>
    <t>AssertionPass(AssertionError(Expected ["length", "prototype", "name"] but got ["length", "name", "prototype"] in ClassTail0ClassDefinitionEvaluation3 for Function.),)</t>
  </si>
  <si>
    <t>1096.js, 1128.js, 1149.js, 1240.js, 1248.js, 1456.js, 1545.js, 1614.js, 1679.js, 1723.js, 1727.js, 1883.js, 1993.js, 2063.js, 2084.js, 2288.js, 2402.js, 2428.js, 2440.js, 2570.js, 281.js, 282.js, 296.js, 322.js, 323.js, 3247.js, 358.js, 3616.js, 376.js, 40.js, 402.js, 407.js, 409.js, 429.js, 4394.js, 4558.js, 468.js, 526.js, 527.js, 530.js, 560.js, 585.js, 61.js, 639.js, 648.js, 688.js, 731.js, 736.js, 748.js, 771.js, 815.js, 822.js, 895.js, 909.js, 910.js, 94.js</t>
  </si>
  <si>
    <t>qjs</t>
  </si>
  <si>
    <t>AssertionFail(AssertionError(Expected ["length", "name"] but got ["name", "length"] in GLOBAL.Function.prototype.bind for Function.),Function.prototype.bind)</t>
  </si>
  <si>
    <t>3386.js, 3552.js, 3575.js, 3663.js, 3678.js, 3695.js, 3840.js, 3877.js, 3889.js, 4169.js, 4268.js, 4279.js, 4379.js, 4434.js, 4453.js, 4472.js, 4484.js, 4659.js, 4666.js, 4965.js, 5003.js, 5197.js, 5319.js, 5325.js, 5399.js, 5445.js, 5446.js, 5578.js, 5652.js, 6115.js, 6192.js</t>
  </si>
  <si>
    <t>GLOBALDOTFunctionDOTprototypeDOTbind</t>
  </si>
  <si>
    <t>AssertionFail(AssertionError(Expected true but got false),)</t>
  </si>
  <si>
    <t>399.js</t>
  </si>
  <si>
    <t>PropertyDefinition4PropertyDefinitionEvaluation0</t>
  </si>
  <si>
    <t>ExceptionFail(Normal,TypeError,AsyncGeneratorBody0EvaluateBody0)</t>
  </si>
  <si>
    <t>5814.js, 6593.js</t>
  </si>
  <si>
    <t>FunctionDeclarationInstantiation</t>
  </si>
  <si>
    <t>spec</t>
  </si>
  <si>
    <t>ExceptionFail(TypeError,Normal,MemberExpression1Evaluation0)</t>
  </si>
  <si>
    <t>2401.js</t>
  </si>
  <si>
    <t>AssertionPass(AssertionError(Expected ["0", "length"] but got ["0", "length", "name"] in ArrowFunction0Evaluation0 for Function.),Array.prototype.fill)</t>
  </si>
  <si>
    <t>3097.js, 3680.js, 4441.js, 4804.js</t>
  </si>
  <si>
    <t>ExceptionFail(Normal,TypeError,IterationStatement6LabelledEvaluation0)</t>
  </si>
  <si>
    <t>1385.js, 2120.js, 2130.js, 2375.js, 2420.js, 2899.js, 3255.js, 442.js, 4545.js, 5914.js, 829.js</t>
  </si>
  <si>
    <t>ExceptionFail(Normal,TypeError,IterationStatement7LabelledEvaluation0)</t>
  </si>
  <si>
    <t>1253.js, 1373.js, 1938.js, 2075.js, 2471.js, 2785.js, 2789.js, 2959.js, 3391.js, 3471.js, 3671.js, 413.js, 4693.js, 763.js</t>
  </si>
  <si>
    <t>AssertionPass(AssertionError(Expected ["length", "prototype", "name"] but got ["length", "name", "prototype"] in FunctionDeclaration0InstantiateFunctionObject0 for Function.),ReturnStatement1Evaluation0)</t>
  </si>
  <si>
    <t>2663.js, 3125.js, 3569.js, 5348.js</t>
  </si>
  <si>
    <t>AssertionPass(AssertionError(Expected ["length", "prototype", "name"] but got ["length", "name", "prototype"] in GeneratorMethod0PropertyDefinitionEvaluation0 for GeneratorFunction.),Array.prototype.copyWithin)</t>
  </si>
  <si>
    <t>5230.js</t>
  </si>
  <si>
    <t>AssertionPass(AssertionError(Expected ["length", "prototype", "[object Object]"] but got ["length", "name", "prototype", "[object Object]"] in ClassTail0ClassDefinitionEvaluation3 for Function.),)</t>
  </si>
  <si>
    <t>6360.js</t>
  </si>
  <si>
    <t>AssertionPass(AssertionError(Expected ["length", "prototype", "name"] but got ["length", "name", "prototype"] in AsyncGeneratorMethod0PropertyDefinitionEvaluation0 for AsyncGeneratorFunction.),Array.prototype.filter)</t>
  </si>
  <si>
    <t>6038.js</t>
  </si>
  <si>
    <t>ExceptionFail(Normal,TypeError,IterationStatement5LabelledEvaluation0)</t>
  </si>
  <si>
    <t>1071.js, 1077.js, 1162.js, 1175.js, 1250.js, 1264.js, 1311.js, 1328.js, 1435.js, 1486.js, 1588.js, 1781.js, 188.js, 205.js, 2137.js, 2734.js, 2798.js, 299.js, 3229.js, 3302.js, 383.js, 4001.js, 4036.js, 4270.js, 4376.js, 4876.js, 544.js, 5667.js, 5908.js, 599.js, 6695.js</t>
  </si>
  <si>
    <t>AssertionPass(AssertionError(Expected ["length", "prototype", "name"] but got ["length", "name", "prototype"] in FunctionExpression0Evaluation0 for Function.),)</t>
  </si>
  <si>
    <t>5785.js, 7018.js, 7031.js, 7035.js, 7050.js, 7054.js, 7057.js, 7059.js, 7060.js, 7064.js, 726.js</t>
  </si>
  <si>
    <t>ExceptionFail(ReferenceError,TypeError,IterationStatement5LabelledEvaluation0)</t>
  </si>
  <si>
    <t>1118.js, 1204.js, 1237.js, 1290.js, 1400.js, 1454.js, 1864.js, 2108.js, 2261.js, 2262.js, 2372.js, 2748.js, 2774.js, 2830.js, 2965.js, 3269.js, 3394.js, 374.js, 3909.js, 3988.js, 5308.js, 571.js, 5885.js, 6234.js, 6669.js, 6905.js, 725.js</t>
  </si>
  <si>
    <t>AssertionPass(AssertionError(Expected ["length", "prototype", "x"] but got ["length", "name", "prototype", "x"] in ClassTail0ClassDefinitionEvaluation3 for Function.),)</t>
  </si>
  <si>
    <t>2105.js, 2786.js, 4585.js</t>
  </si>
  <si>
    <t>AssertionPass(AssertionError(Expected ["length", "prototype", "name"] but got ["length", "name", "prototype"] in FunctionDeclaration0InstantiateFunctionObject0 for Function.),ReturnStatement0Evaluation0)</t>
  </si>
  <si>
    <t>1648.js, 2041.js, 2546.js, 2604.js</t>
  </si>
  <si>
    <t>ExceptionFail(SyntaxError,TypeError,IterationStatement5LabelledEvaluation0)</t>
  </si>
  <si>
    <t>1224.js, 2505.js, 3163.js, 3875.js, 445.js, 4616.js, 4654.js, 6618.js, 6628.js</t>
  </si>
  <si>
    <t>ExceptionFail(Throw,Normal,ThrowStatement0Evaluation0)</t>
  </si>
  <si>
    <t>3933.js, 3941.js, 4631.js, 4680.js, 4833.js</t>
  </si>
  <si>
    <t>AssertionPass(AssertionError(Expected ["length", "prototype", "name"] but got ["length", "name", "prototype"] in MethodDefinition0DefineMethod0 for Function.),)</t>
  </si>
  <si>
    <t>2942.js</t>
  </si>
  <si>
    <t>AssertionPass(AssertionError(Expected ["length", "prototype", "name"] but got ["length", "name", "prototype"] in FunctionExpression0Evaluation1 for Function.),)</t>
  </si>
  <si>
    <t>1275.js, 794.js</t>
  </si>
  <si>
    <t>AssertionPass(AssertionError(Expected ["0", "length"] but got ["0", "length", "name"] in AsyncArrowFunction0Evaluation0 for AsyncFunction.),Array.prototype.fill)</t>
  </si>
  <si>
    <t>3495.js</t>
  </si>
  <si>
    <t>AssertionPass(AssertionError(Expected ["length", "prototype", "name"] but got ["length", "name", "prototype"] in FunctionDeclaration0InstantiateFunctionObject0 for Function.),)</t>
  </si>
  <si>
    <t>1060.js, 1143.js, 1220.js, 1309.js, 1520.js, 1552.js, 1633.js, 1894.js, 2005.js, 2051.js, 2462.js, 2468.js, 249.js, 2770.js, 2838.js, 3217.js, 3247.js, 3902.js, 4934.js, 5136.js, 5150.js, 5251.js, 5323.js, 5706.js, 796.js, 872.js</t>
  </si>
  <si>
    <t>ExceptionFail(Throw,Normal,AsyncFunctionBody0EvaluateBody0)</t>
  </si>
  <si>
    <t>5620.js</t>
  </si>
  <si>
    <t>AssertionPass(AssertionError(Expected ["length"] but got ["length", "name"] in ArrowFunction0Evaluation0 for Function.),)</t>
  </si>
  <si>
    <t>1442.js, 1760.js, 1962.js, 2090.js, 2573.js, 2580.js, 3047.js, 3743.js, 3989.js, 4121.js, 4146.js, 4567.js, 4585.js, 6995.js, 7032.js</t>
  </si>
  <si>
    <t>ExceptionFail(Normal,IRError(28879),Array.prototype.splice)</t>
  </si>
  <si>
    <t>4462.js</t>
  </si>
  <si>
    <t>ExceptionFail(Throw,Normal,GeneratorBody0EvaluateBody0)</t>
  </si>
  <si>
    <t>5477.js</t>
  </si>
  <si>
    <t>ExceptionFail(TypeError,IRError(28845),)</t>
  </si>
  <si>
    <t>136.js, 1853.js, 29.js, 475.js</t>
  </si>
  <si>
    <t>ExceptionFail(Normal,IRError(28879),GeneratorBody0EvaluateBody0)</t>
  </si>
  <si>
    <t>5975.js</t>
  </si>
  <si>
    <t>AssertionPass(AssertionError(Expected ["length"] but got ["length", "name"] in AsyncFunctionExpression0Evaluation0 for AsyncFunction.),)</t>
  </si>
  <si>
    <t>1817.js, 3729.js, 3730.js</t>
  </si>
  <si>
    <t>ExceptionFail(TypeError,IRError(28914),String.prototype.indexOf)</t>
  </si>
  <si>
    <t>4568.js</t>
  </si>
  <si>
    <t>ExceptionFail(Normal,IRError(28845),GLOBAL.Object.assign)</t>
  </si>
  <si>
    <t>2823.js</t>
  </si>
  <si>
    <t>ExceptionFail(Normal,IRError(28914),)</t>
  </si>
  <si>
    <t>1357.js, 279.js, 6184.js, 71.js, 852.js</t>
  </si>
  <si>
    <t>ExceptionFail(TypeError,IRError(28914),)</t>
  </si>
  <si>
    <t>19.js, 2351.js, 472.js</t>
  </si>
  <si>
    <t>ExceptionFail(TypeError,IRError(28811),String.prototype.matchAll)</t>
  </si>
  <si>
    <t>4424.js</t>
  </si>
  <si>
    <t>ExceptionFail(Normal,IRError(28879),String.prototype.substring)</t>
  </si>
  <si>
    <t>3523.js, 4342.js</t>
  </si>
  <si>
    <t>ExceptionFail(TypeError,IRError(28879),Array.prototype.splice)</t>
  </si>
  <si>
    <t>4428.js</t>
  </si>
  <si>
    <t>ExceptionFail(TypeError,IRError(28811),)</t>
  </si>
  <si>
    <t>143.js, 2598.js, 34.js, 3672.js, 398.js, 479.js</t>
  </si>
  <si>
    <t>ExceptionFail(Normal,IRError(28879),)</t>
  </si>
  <si>
    <t>1090.js, 112.js, 3116.js, 327.js, 695.js, 70.js</t>
  </si>
  <si>
    <t>ExceptionFail(Normal,IRError(28845),)</t>
  </si>
  <si>
    <t>1050.js, 3281.js, 3555.js, 364.js, 4606.js, 539.js, 6642.js, 6731.js, 6806.js, 6921.js, 6948.js, 7045.js, 88.js</t>
  </si>
  <si>
    <t>AssertionPass(AssertionError(Expected ["length", "prototype"] but got ["length", "name", "prototype"] in FunctionExpression0Evaluation0 for Function.),)</t>
  </si>
  <si>
    <t>2428.js, 3353.js, 4146.js, 4394.js</t>
  </si>
  <si>
    <t>ExceptionFail(TypeError,IRError(28914),Array.prototype.concat)</t>
  </si>
  <si>
    <t>5291.js</t>
  </si>
  <si>
    <t>ExceptionFail(Normal,IRError(28811),)</t>
  </si>
  <si>
    <t>1368.js, 1628.js, 77.js, 825.js</t>
  </si>
  <si>
    <t>ExceptionFail(TypeError,IRError(28879),)</t>
  </si>
  <si>
    <t>138.js, 3872.js, 427.js, 868.js</t>
  </si>
  <si>
    <t>xst</t>
  </si>
  <si>
    <t>ExceptionFail(Throw,Normal,IterationStatement7LabelledEvaluation0)</t>
  </si>
  <si>
    <t>1488.js</t>
  </si>
  <si>
    <t>AssertionFail(AssertionError(descriptor value should be 1 but 0),BindingPattern0BindingInitialization0)</t>
  </si>
  <si>
    <t>5152.js</t>
  </si>
  <si>
    <t>AssertionFail(AssertionError(descriptor value should be 1 but 0),ExpressionBody0Evaluation0)</t>
  </si>
  <si>
    <t>2417.js</t>
  </si>
  <si>
    <t>AssertionFail(AssertionError(descriptor value should be 1 but 0),Array.prototype.splice)</t>
  </si>
  <si>
    <t>4839.js</t>
  </si>
  <si>
    <t>AssertionFail(AssertionError(descriptor value should be "set" but "set [object Object]"),)</t>
  </si>
  <si>
    <t>7065.js</t>
  </si>
  <si>
    <t>AssertionFail(AssertionError(Expected [] but got ["result", "iterable", "index"] in GLOBAL.Map.prototype.entries for Map Iterator.),Map.prototype.entries)</t>
  </si>
  <si>
    <t>3058.js</t>
  </si>
  <si>
    <t>AssertionFail(AssertionError(Expected [] but got [Symbol()] in GeneratorBody0EvaluateBody0 for Generator.),Array.prototype.reduceRight)</t>
  </si>
  <si>
    <t>5461.js</t>
  </si>
  <si>
    <t>AssertionFail(AssertionError(Expected [] but got ["result", "iterable", "index"] in GLOBAL.Map.prototype.keys for Map Iterator.),Map.prototype.keys)</t>
  </si>
  <si>
    <t>2845.js, 4115.js</t>
  </si>
  <si>
    <t>AssertionFail(AssertionError(descriptor value should be 1 but 0),Array.prototype.copyWithin)</t>
  </si>
  <si>
    <t>4725.js, 6098.js</t>
  </si>
  <si>
    <t>AssertionFail(AssertionError(descriptor value should be "set" but "set NaN"),)</t>
  </si>
  <si>
    <t>6890.js</t>
  </si>
  <si>
    <t>AssertionFail(AssertionError(descriptor value should be "get" but "get NaN"),)</t>
  </si>
  <si>
    <t>7035.js</t>
  </si>
  <si>
    <t>AssertionFail(AssertionError(Expected [] but got [Symbol()] in GeneratorBody0EvaluateBody0 for Generator.),Array.prototype.map)</t>
  </si>
  <si>
    <t>4626.js, 5400.js</t>
  </si>
  <si>
    <t>AssertionFail(AssertionError(descriptor value should be "set" but "set undefined"),)</t>
  </si>
  <si>
    <t>7050.js</t>
  </si>
  <si>
    <t>AssertionFail(AssertionError(Expected [] but got ["result", "iterable", "index"] in GLOBAL.Map.prototype.values for Map Iterator.),Map.prototype.values)</t>
  </si>
  <si>
    <t>3027.js</t>
  </si>
  <si>
    <t>AssertionFail(AssertionError(Expected [] but got ["result", "iterable", "index"] in GLOBAL.Set.prototype.entries for Set Iterator.),Set.prototype.entries)</t>
  </si>
  <si>
    <t>3090.js, 4863.js, 5426.js</t>
  </si>
  <si>
    <t>AssertionFail(AssertionError(Expected [] but got ["result", "iterable", "index"] in GLOBAL.Set.prototype.values for Set Iterator.),Set.prototype.values)</t>
  </si>
  <si>
    <t>3029.js, 4922.js, 5600.js</t>
  </si>
  <si>
    <t>AssertionFail(AssertionError(Expected ["length"] but got ["0", "length"] in GLOBAL.Array.prototype.splice for Array.),Array.prototype.splice)</t>
  </si>
  <si>
    <t>5795.js, 5865.js, 5876.js</t>
  </si>
  <si>
    <t>GLOBALDOTArrayDOTprototypeDOTsplice</t>
  </si>
  <si>
    <t>AssertionFail(AssertionError(Expected [] but got [Symbol()] in GeneratorBody0EvaluateBody0 for Generator.),GeneratorBody0EvaluateBody0)</t>
  </si>
  <si>
    <t>1223.js, 1724.js, 1994.js, 1999.js, 2006.js, 2113.js, 2223.js, 2344.js, 2383.js, 2387.js, 2530.js, 2839.js, 3187.js, 3220.js, 4069.js, 4477.js, 4635.js, 5315.js, 5373.js, 5545.js</t>
  </si>
  <si>
    <t>AssertionFail(AssertionError(Expected ["length"] but got ["0", "length"] in GLOBAL.Array.prototype.slice for Array.),Array.prototype.slice)</t>
  </si>
  <si>
    <t>4106.js, 4249.js, 4526.js, 4701.js, 5149.js</t>
  </si>
  <si>
    <t>ExceptionFail(Normal,TypeError,Array.prototype.toString)</t>
  </si>
  <si>
    <t>2575.js, 2840.js, 2980.js, 3022.js, 3830.js, 4193.js, 4320.js, 4431.js</t>
  </si>
  <si>
    <t>ExceptionFail(TypeError,Normal,String.prototype.split)</t>
  </si>
  <si>
    <t>5063.js, 5715.js, 5742.js, 6072.js, 6249.js</t>
  </si>
  <si>
    <t>GLOBALDOTStringDOTprototypeDOTsplit</t>
  </si>
  <si>
    <t>AssertionFail(AssertionError(Expected ["0", "1", "2", "3", "4", "5", "6", "7", "length"] but got ["0", "0", "0", "0", "0", "0", "0", "0", "length"] in GLOBAL.Array.prototype.slice for Array.),Array.prototype.slice)</t>
  </si>
  <si>
    <t>4153.js, 4598.js</t>
  </si>
  <si>
    <t>AssertionFail(AssertionError(descriptor value should be 1 but 0),)</t>
  </si>
  <si>
    <t>1557.js, 447.js</t>
  </si>
  <si>
    <t>AssertionFail(AssertionError(Expected ["length", "name"] but got ["length", "name", "boundFunction", "boundThis"] in GLOBAL.Function.prototype.bind for Function.),Function.prototype.bind)</t>
  </si>
  <si>
    <t>3386.js, 3552.js, 3663.js, 3678.js, 3840.js, 3889.js, 4169.js, 4379.js, 4453.js, 4472.js, 4484.js, 4659.js, 4666.js, 5197.js, 5325.js, 5399.js, 5578.js</t>
  </si>
  <si>
    <t>AssertionFail(AssertionError(Expected ["length"] but got ["0", "length"] in GLOBAL.Array for Array.),Array.prototype.splice)</t>
  </si>
  <si>
    <t>3850.js</t>
  </si>
  <si>
    <t>AssertionFail(AssertionError(Expected ["length", "name"] but got ["length", "name", "boundFunction", "boundThis"] in GLOBAL.Function.prototype.bind for AsyncGeneratorFunction.),Function.prototype.bind)</t>
  </si>
  <si>
    <t>5319.js</t>
  </si>
  <si>
    <t>AssertionFail(AssertionError(Expected ["length", "name"] but got ["length", "name", "boundFunction", "boundThis"] in GLOBAL.Function.prototype.bind for GeneratorFunction.),Function.prototype.bind)</t>
  </si>
  <si>
    <t>5445.js, 5652.js</t>
  </si>
  <si>
    <t>AssertionFail(AssertionError(Expected ["length", "name"] but got ["length", "name", "boundFunction", "boundThis"] in GLOBAL.Function.prototype.bind for AsyncFunction.),Function.prototype.bind)</t>
  </si>
  <si>
    <t>3575.js, 3695.js, 3877.js, 4268.js, 4279.js, 4434.js, 4965.js, 5003.js, 5446.js, 5921.js, 6115.js, 6192.js</t>
  </si>
  <si>
    <t>AssertionFail(AssertionError(descriptor value should be "get" but "get [object Object]"),)</t>
  </si>
  <si>
    <t>7049.js, 7051.js, 7054.js, 7057.js, 7059.js</t>
  </si>
  <si>
    <t>AssertionFail(AssertionError(descriptor value should be "set" but "set prototype"),)</t>
  </si>
  <si>
    <t>7047.js, 7061.js, 7064.js</t>
  </si>
  <si>
    <t>AssertionFail(AssertionError(Expected ["length"] but got ["0", "length"] in GLOBAL.Array for Array.),Array.prototype.slice)</t>
  </si>
  <si>
    <t>4246.js</t>
  </si>
  <si>
    <t>ExceptionFail(RangeError,Normal,Number.prototype.toString)</t>
  </si>
  <si>
    <t>4110.js, 4706.js</t>
  </si>
  <si>
    <t>1686,RET_NORMAL;1677,#f;1684,RET_NORMAL;1687,#t;1675,RET_NORMAL;1673,#t;1687,NORMAL;1676,RET_NORMAL</t>
  </si>
  <si>
    <t>15527824288/17175674880</t>
  </si>
  <si>
    <t>1686,RET_ABRUPT;1684,RET_ABRUPT;1687,ABRUPT</t>
  </si>
  <si>
    <t>10253309984/17167810560</t>
  </si>
  <si>
    <t>22640,RET_ABRUPT;22641,ABRUPT</t>
  </si>
  <si>
    <t>1679018680/17175150592</t>
  </si>
  <si>
    <t>9096,RET_ABRUPT;9097,ABRUPT</t>
  </si>
  <si>
    <t>5526520736/17176723456</t>
  </si>
  <si>
    <t>1679,RET_NORMAL;1677,#t;1681,RET_ABRUPT</t>
  </si>
  <si>
    <t>14894480808/17175674880</t>
  </si>
  <si>
    <t>14592613864/17173053440</t>
  </si>
  <si>
    <t>12442,#f;12460,RET_NORMAL;11583,RET_NORMAL;11587,RET_NORMAL;12454,RET_NORMAL;11588,#t;12430,NORMAL;11588,NORMAL;12455,NORMAL;12428,RET_NORMAL;12430,#t;12409,#f;12441,RET_NORMAL;12455,#t;11593,RET_NORMAL</t>
  </si>
  <si>
    <t>1751609904/17170956288</t>
  </si>
  <si>
    <t>21384,RET_NORMAL</t>
  </si>
  <si>
    <t>3564446000/17176199168</t>
  </si>
  <si>
    <t>3141,#t;3133,RET_NORMAL;3149,#f;3157,#f;3056,#f;3134,#t;2987,#f;29343,#t;3134,NORMAL;29342,RET_ABRUPT;3167,#t;3167,NORMAL;29343,ABRUPT;3166,RET_NORMAL;3164,RET_ABRUPT;3155,RET_NORMAL</t>
  </si>
  <si>
    <t>9374272208/17172529152</t>
  </si>
  <si>
    <t>25839,RET_NORMAL;25840,NORMAL;25840,#t</t>
  </si>
  <si>
    <t>9197190936/17167810560</t>
  </si>
  <si>
    <t>1681,RET_NORMAL</t>
  </si>
  <si>
    <t>16457579512/17157324800</t>
  </si>
  <si>
    <t>29306,#t;29305,RET_ABRUPT;29306,ABRUPT</t>
  </si>
  <si>
    <t>9562462736/17172529152</t>
  </si>
  <si>
    <t>29400,#t;29397,#t;29399,RET_NORMAL;29400,NORMAL</t>
  </si>
  <si>
    <t>1583462904/17173577728</t>
  </si>
  <si>
    <t>8429009176/17173577728</t>
  </si>
  <si>
    <t>5808,ABRUPT;2248,ABRUPT;5807,RET_ABRUPT;2247,RET_ABRUPT</t>
  </si>
  <si>
    <t>16282849824/17175674880</t>
  </si>
  <si>
    <t>4611,RET_NORMAL;4606,#f</t>
  </si>
  <si>
    <t>3839791096/17173053440</t>
  </si>
  <si>
    <t>3321,RET_ABRUPT;3322,ABRUPT</t>
  </si>
  <si>
    <t>14023708472/17173577728</t>
  </si>
  <si>
    <t>2065,RET_NORMAL</t>
  </si>
  <si>
    <t>11048262840/17170956288</t>
  </si>
  <si>
    <t>26696,RET_NORMAL;26694,#t</t>
  </si>
  <si>
    <t>3782715696/17171480576</t>
  </si>
  <si>
    <t>29556,NORMAL;29433,RET_NORMAL;29532,RET_NORMAL;29588,#t;29431,#t;29579,#t;29555,RET_NORMAL;29579,NORMAL;29533,#t;29562,#t;29588,NORMAL;29434,NORMAL;29572,RET_NORMAL;29556,#t;29439,RET_ABRUPT;29585,#t;29564,RET_NORMAL;29573,#f;29578,RET_NORMAL;29533,NORMAL;29565,NORMAL;29594,RET_ABRUPT;29434,#t;29444,#f;29539,#f;29565,#t;29587,RET_NORMAL;29388,#f</t>
  </si>
  <si>
    <t>16851490208/17168334848</t>
  </si>
  <si>
    <t>3655,RET_ABRUPT;3656,RET_ABRUPT</t>
  </si>
  <si>
    <t>16041902472/17175150592</t>
  </si>
  <si>
    <t>7894,#f</t>
  </si>
  <si>
    <t>3051427776/17174626304</t>
  </si>
  <si>
    <t>21451,RET_NORMAL</t>
  </si>
  <si>
    <t>14710418000/17177247744</t>
  </si>
  <si>
    <t>22622,#f;22626,#f;22632,#f</t>
  </si>
  <si>
    <t>11382534352/17175150592</t>
  </si>
  <si>
    <t>2307,#f;2311,RET_NORMAL</t>
  </si>
  <si>
    <t>12479030120/17175674880</t>
  </si>
  <si>
    <t>29335,RET_NORMAL;29329,RET_NORMAL;29330,NORMAL</t>
  </si>
  <si>
    <t>3176855896/17173577728</t>
  </si>
  <si>
    <t>17425,RET_NORMAL;17426,RET_NORMAL;17423,#t</t>
  </si>
  <si>
    <t>14454773304/17172004864</t>
  </si>
  <si>
    <t>22090,RET_NORMAL;22088,#t</t>
  </si>
  <si>
    <t>7820108296/17177247744</t>
  </si>
  <si>
    <t>9952883192/17176723456</t>
  </si>
  <si>
    <t>2250,ABRUPT;2248,RET_ABRUPT</t>
  </si>
  <si>
    <t>11766294648/17175674880</t>
  </si>
  <si>
    <t>24045,RET_NORMAL</t>
  </si>
  <si>
    <t>5778377488/17175674880</t>
  </si>
  <si>
    <t>9208585296/17176199168</t>
  </si>
  <si>
    <t>22746,#f;22733,#f;22736,#f;22740,#f;22732,RET_NORMAL</t>
  </si>
  <si>
    <t>9963581768/17174102016</t>
  </si>
  <si>
    <t>4049,RET_ABRUPT;4052,#t;4055,ABRUPT</t>
  </si>
  <si>
    <t>9864890528/17174626304</t>
  </si>
  <si>
    <t>25708,RET_NORMAL</t>
  </si>
  <si>
    <t>13953204144/17176199168</t>
  </si>
  <si>
    <t>24113,RET_NORMAL</t>
  </si>
  <si>
    <t>9730883288/17173053440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</si>
</sst>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Graph'!$R$3:$R$1160</c:f>
              <c:numCache>
                <c:formatCode>#,##0</c:formatCode>
                <c:ptCount val="1158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  <c:pt idx="1123">
                  <c:v>21018</c:v>
                </c:pt>
                <c:pt idx="1124">
                  <c:v>21021</c:v>
                </c:pt>
                <c:pt idx="1125">
                  <c:v>21022</c:v>
                </c:pt>
                <c:pt idx="1126">
                  <c:v>21025</c:v>
                </c:pt>
                <c:pt idx="1127">
                  <c:v>21028</c:v>
                </c:pt>
                <c:pt idx="1128">
                  <c:v>21031</c:v>
                </c:pt>
                <c:pt idx="1129">
                  <c:v>21032</c:v>
                </c:pt>
                <c:pt idx="1130">
                  <c:v>21040</c:v>
                </c:pt>
                <c:pt idx="1131">
                  <c:v>21044</c:v>
                </c:pt>
                <c:pt idx="1132">
                  <c:v>21047</c:v>
                </c:pt>
                <c:pt idx="1133">
                  <c:v>21049</c:v>
                </c:pt>
                <c:pt idx="1134">
                  <c:v>21052</c:v>
                </c:pt>
                <c:pt idx="1135">
                  <c:v>21053</c:v>
                </c:pt>
                <c:pt idx="1136">
                  <c:v>21059</c:v>
                </c:pt>
                <c:pt idx="1137">
                  <c:v>21062</c:v>
                </c:pt>
                <c:pt idx="1138">
                  <c:v>21075</c:v>
                </c:pt>
                <c:pt idx="1139">
                  <c:v>21076</c:v>
                </c:pt>
                <c:pt idx="1140">
                  <c:v>21077</c:v>
                </c:pt>
                <c:pt idx="1141">
                  <c:v>21078</c:v>
                </c:pt>
                <c:pt idx="1142">
                  <c:v>21083</c:v>
                </c:pt>
                <c:pt idx="1143">
                  <c:v>21084</c:v>
                </c:pt>
                <c:pt idx="1144">
                  <c:v>21114</c:v>
                </c:pt>
                <c:pt idx="1145">
                  <c:v>21117</c:v>
                </c:pt>
                <c:pt idx="1146">
                  <c:v>21150</c:v>
                </c:pt>
                <c:pt idx="1147">
                  <c:v>21155</c:v>
                </c:pt>
                <c:pt idx="1148">
                  <c:v>21155</c:v>
                </c:pt>
                <c:pt idx="1149">
                  <c:v>21158</c:v>
                </c:pt>
                <c:pt idx="1150">
                  <c:v>21165</c:v>
                </c:pt>
                <c:pt idx="1151">
                  <c:v>21166</c:v>
                </c:pt>
                <c:pt idx="1152">
                  <c:v>21168</c:v>
                </c:pt>
                <c:pt idx="1153">
                  <c:v>21171</c:v>
                </c:pt>
                <c:pt idx="1154">
                  <c:v>21172</c:v>
                </c:pt>
                <c:pt idx="1155">
                  <c:v>21175</c:v>
                </c:pt>
                <c:pt idx="1156">
                  <c:v>21178</c:v>
                </c:pt>
                <c:pt idx="1157">
                  <c:v>21230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Graph'!$C$3:$C$1179</c:f>
              <c:numCache>
                <c:formatCode>#,##0</c:formatCode>
                <c:ptCount val="1177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  <c:pt idx="1161">
                  <c:v>21424</c:v>
                </c:pt>
                <c:pt idx="1162">
                  <c:v>21425</c:v>
                </c:pt>
                <c:pt idx="1163">
                  <c:v>21429</c:v>
                </c:pt>
                <c:pt idx="1164">
                  <c:v>21438</c:v>
                </c:pt>
                <c:pt idx="1165">
                  <c:v>21444</c:v>
                </c:pt>
                <c:pt idx="1166">
                  <c:v>21448</c:v>
                </c:pt>
                <c:pt idx="1167">
                  <c:v>21452</c:v>
                </c:pt>
                <c:pt idx="1168">
                  <c:v>21455</c:v>
                </c:pt>
                <c:pt idx="1169">
                  <c:v>21456</c:v>
                </c:pt>
                <c:pt idx="1170">
                  <c:v>21457</c:v>
                </c:pt>
                <c:pt idx="1171">
                  <c:v>21460</c:v>
                </c:pt>
                <c:pt idx="1172">
                  <c:v>21461</c:v>
                </c:pt>
                <c:pt idx="1173">
                  <c:v>21474</c:v>
                </c:pt>
                <c:pt idx="1174">
                  <c:v>21476</c:v>
                </c:pt>
                <c:pt idx="1175">
                  <c:v>21479</c:v>
                </c:pt>
                <c:pt idx="1176">
                  <c:v>21482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Graph'!$U$3:$U$1160</c:f>
              <c:numCache>
                <c:formatCode>#,##0</c:formatCode>
                <c:ptCount val="1158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  <c:pt idx="1123">
                  <c:v>7391</c:v>
                </c:pt>
                <c:pt idx="1124">
                  <c:v>7391</c:v>
                </c:pt>
                <c:pt idx="1125">
                  <c:v>7392</c:v>
                </c:pt>
                <c:pt idx="1126">
                  <c:v>7393</c:v>
                </c:pt>
                <c:pt idx="1127">
                  <c:v>7394</c:v>
                </c:pt>
                <c:pt idx="1128">
                  <c:v>7395</c:v>
                </c:pt>
                <c:pt idx="1129">
                  <c:v>7396</c:v>
                </c:pt>
                <c:pt idx="1130">
                  <c:v>7400</c:v>
                </c:pt>
                <c:pt idx="1131">
                  <c:v>7402</c:v>
                </c:pt>
                <c:pt idx="1132">
                  <c:v>7402</c:v>
                </c:pt>
                <c:pt idx="1133">
                  <c:v>7403</c:v>
                </c:pt>
                <c:pt idx="1134">
                  <c:v>7403</c:v>
                </c:pt>
                <c:pt idx="1135">
                  <c:v>7404</c:v>
                </c:pt>
                <c:pt idx="1136">
                  <c:v>7408</c:v>
                </c:pt>
                <c:pt idx="1137">
                  <c:v>7408</c:v>
                </c:pt>
                <c:pt idx="1138">
                  <c:v>7413</c:v>
                </c:pt>
                <c:pt idx="1139">
                  <c:v>7414</c:v>
                </c:pt>
                <c:pt idx="1140">
                  <c:v>7415</c:v>
                </c:pt>
                <c:pt idx="1141">
                  <c:v>7416</c:v>
                </c:pt>
                <c:pt idx="1142">
                  <c:v>7417</c:v>
                </c:pt>
                <c:pt idx="1143">
                  <c:v>7417</c:v>
                </c:pt>
                <c:pt idx="1144">
                  <c:v>7428</c:v>
                </c:pt>
                <c:pt idx="1145">
                  <c:v>7428</c:v>
                </c:pt>
                <c:pt idx="1146">
                  <c:v>7441</c:v>
                </c:pt>
                <c:pt idx="1147">
                  <c:v>7444</c:v>
                </c:pt>
                <c:pt idx="1148">
                  <c:v>7444</c:v>
                </c:pt>
                <c:pt idx="1149">
                  <c:v>7446</c:v>
                </c:pt>
                <c:pt idx="1150">
                  <c:v>7450</c:v>
                </c:pt>
                <c:pt idx="1151">
                  <c:v>7450</c:v>
                </c:pt>
                <c:pt idx="1152">
                  <c:v>7452</c:v>
                </c:pt>
                <c:pt idx="1153">
                  <c:v>7453</c:v>
                </c:pt>
                <c:pt idx="1154">
                  <c:v>7454</c:v>
                </c:pt>
                <c:pt idx="1155">
                  <c:v>7454</c:v>
                </c:pt>
                <c:pt idx="1156">
                  <c:v>7455</c:v>
                </c:pt>
                <c:pt idx="1157">
                  <c:v>7480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Graph'!$F$3:$F$1179</c:f>
              <c:numCache>
                <c:formatCode>#,##0</c:formatCode>
                <c:ptCount val="1177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  <c:pt idx="1161">
                  <c:v>7498</c:v>
                </c:pt>
                <c:pt idx="1162">
                  <c:v>7499</c:v>
                </c:pt>
                <c:pt idx="1163">
                  <c:v>7499</c:v>
                </c:pt>
                <c:pt idx="1164">
                  <c:v>7502</c:v>
                </c:pt>
                <c:pt idx="1165">
                  <c:v>7503</c:v>
                </c:pt>
                <c:pt idx="1166">
                  <c:v>7505</c:v>
                </c:pt>
                <c:pt idx="1167">
                  <c:v>7506</c:v>
                </c:pt>
                <c:pt idx="1168">
                  <c:v>7507</c:v>
                </c:pt>
                <c:pt idx="1169">
                  <c:v>7507</c:v>
                </c:pt>
                <c:pt idx="1170">
                  <c:v>7508</c:v>
                </c:pt>
                <c:pt idx="1171">
                  <c:v>7508</c:v>
                </c:pt>
                <c:pt idx="1172">
                  <c:v>7508</c:v>
                </c:pt>
                <c:pt idx="1173">
                  <c:v>7512</c:v>
                </c:pt>
                <c:pt idx="1174">
                  <c:v>7514</c:v>
                </c:pt>
                <c:pt idx="1175">
                  <c:v>7514</c:v>
                </c:pt>
                <c:pt idx="1176">
                  <c:v>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graph'!$K$1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graph'!$J$2:$J$51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graph'!$K$2:$K$51</c:f>
              <c:numCache>
                <c:formatCode>General</c:formatCode>
                <c:ptCount val="50"/>
                <c:pt idx="0">
                  <c:v>49</c:v>
                </c:pt>
                <c:pt idx="1">
                  <c:v>21</c:v>
                </c:pt>
                <c:pt idx="2">
                  <c:v>8</c:v>
                </c:pt>
                <c:pt idx="3">
                  <c:v>17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graph'!$O$2:$O$3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'Rank(Algo) graph'!$N$2:$N$3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704526</xdr:colOff>
      <xdr:row>4</xdr:row>
      <xdr:rowOff>139052</xdr:rowOff>
    </xdr:from>
    <xdr:to>
      <xdr:col>17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435694</xdr:colOff>
      <xdr:row>5</xdr:row>
      <xdr:rowOff>9270</xdr:rowOff>
    </xdr:from>
    <xdr:to>
      <xdr:col>15</xdr:col>
      <xdr:colOff>472259</xdr:colOff>
      <xdr:row>6</xdr:row>
      <xdr:rowOff>18085</xdr:rowOff>
    </xdr:to>
    <xdr:sp macro="" textlink="$J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15</xdr:col>
      <xdr:colOff>55621</xdr:colOff>
      <xdr:row>5</xdr:row>
      <xdr:rowOff>9270</xdr:rowOff>
    </xdr:from>
    <xdr:to>
      <xdr:col>16</xdr:col>
      <xdr:colOff>523465</xdr:colOff>
      <xdr:row>6</xdr:row>
      <xdr:rowOff>18084</xdr:rowOff>
    </xdr:to>
    <xdr:sp macro="" textlink="$K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224"/>
  <sheetViews>
    <sheetView tabSelected="1" topLeftCell="AE1" zoomScale="163" zoomScaleNormal="75" workbookViewId="0">
      <selection activeCell="AM12" sqref="AM12"/>
    </sheetView>
  </sheetViews>
  <sheetFormatPr baseColWidth="10" defaultColWidth="11" defaultRowHeight="16" x14ac:dyDescent="0.2"/>
  <cols>
    <col min="1" max="1" width="8.33203125" style="1" customWidth="1"/>
    <col min="2" max="2" width="9.83203125" style="1" customWidth="1"/>
    <col min="3" max="3" width="10.83203125" style="1"/>
    <col min="4" max="4" width="13.1640625" bestFit="1" customWidth="1"/>
    <col min="5" max="5" width="9.33203125" style="16" customWidth="1"/>
    <col min="6" max="6" width="10.83203125" style="1"/>
    <col min="7" max="7" width="14.33203125" bestFit="1" customWidth="1"/>
    <col min="8" max="8" width="10.33203125" style="16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7.83203125" style="1" customWidth="1"/>
    <col min="17" max="17" width="9.33203125" style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6" t="s">
        <v>197</v>
      </c>
      <c r="F1" s="2" t="s">
        <v>198</v>
      </c>
      <c r="G1" s="2" t="s">
        <v>271</v>
      </c>
      <c r="H1" s="26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COUNTIF($I$3:$I$1179,"="&amp;$AF2)</f>
        <v>209</v>
      </c>
      <c r="AH2" s="6">
        <f>SUMIF($I$3:$I$1179,"="&amp;$AF2,$M$3:$M$1179)</f>
        <v>650</v>
      </c>
      <c r="AI2" s="7">
        <f>AH2/AG2</f>
        <v>3.1100478468899522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 t="shared" ref="AG3:AG6" si="2">COUNTIF($I$3:$I$1179,"="&amp;$AF3)</f>
        <v>459</v>
      </c>
      <c r="AH3" s="6">
        <f t="shared" ref="AH3:AH6" si="3">SUMIF($I$3:$I$1179,"="&amp;$AF3,$M$3:$M$1179)</f>
        <v>1230</v>
      </c>
      <c r="AI3" s="7">
        <f t="shared" ref="AI3:AI6" si="4">AH3/AG3</f>
        <v>2.6797385620915031</v>
      </c>
      <c r="AK3" s="5"/>
      <c r="AL3" s="6">
        <v>100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5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6">U4-U3</f>
        <v>3</v>
      </c>
      <c r="AC4">
        <f t="shared" si="1"/>
        <v>1.6666666666666668E-3</v>
      </c>
      <c r="AF4" s="5" t="s">
        <v>0</v>
      </c>
      <c r="AG4" s="6">
        <f t="shared" si="2"/>
        <v>337</v>
      </c>
      <c r="AH4" s="6">
        <f t="shared" si="3"/>
        <v>1153</v>
      </c>
      <c r="AI4" s="7">
        <f t="shared" si="4"/>
        <v>3.4213649851632049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5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6"/>
        <v>1</v>
      </c>
      <c r="AC5">
        <f t="shared" si="1"/>
        <v>1.9444444444444444E-3</v>
      </c>
      <c r="AF5" s="5" t="s">
        <v>3</v>
      </c>
      <c r="AG5" s="6">
        <f t="shared" si="2"/>
        <v>169</v>
      </c>
      <c r="AH5" s="6">
        <f t="shared" si="3"/>
        <v>491</v>
      </c>
      <c r="AI5" s="7">
        <f t="shared" si="4"/>
        <v>2.9053254437869822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5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6"/>
        <v>4</v>
      </c>
      <c r="AC6">
        <f t="shared" si="1"/>
        <v>1.9444444444444444E-3</v>
      </c>
      <c r="AF6" s="5" t="s">
        <v>117</v>
      </c>
      <c r="AG6" s="6">
        <f t="shared" si="2"/>
        <v>3</v>
      </c>
      <c r="AH6" s="6">
        <f t="shared" si="3"/>
        <v>3</v>
      </c>
      <c r="AI6" s="7">
        <f t="shared" si="4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5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6"/>
        <v>1</v>
      </c>
      <c r="AC7">
        <f t="shared" si="1"/>
        <v>2.2222222222222222E-3</v>
      </c>
      <c r="AF7" s="5" t="s">
        <v>204</v>
      </c>
      <c r="AG7" s="12">
        <f>SUM(AG2:AG6)</f>
        <v>1177</v>
      </c>
      <c r="AH7" s="12">
        <f t="shared" ref="AH7" si="7">SUM(AH2:AH6)</f>
        <v>3527</v>
      </c>
      <c r="AI7" s="7">
        <f>AH7/AG7</f>
        <v>2.9966015293118096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5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6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5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6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5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6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5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6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5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6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5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6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5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6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5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6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5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6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5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6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5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6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5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6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5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6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5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6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5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6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5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6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5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6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5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6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5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6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5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6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5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6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5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6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5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6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5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6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5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6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5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6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5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6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5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6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5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6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5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6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5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6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5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6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5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6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5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6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5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6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5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6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5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6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5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6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5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6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5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6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5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6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5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6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5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6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5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6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5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6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5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6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5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6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5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6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5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6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5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6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5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6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5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6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5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6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5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6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5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6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5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6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5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6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5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6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5"/>
        <v>1</v>
      </c>
      <c r="N66">
        <f t="shared" ref="N66:N129" si="8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6"/>
        <v>6</v>
      </c>
      <c r="AC66">
        <f t="shared" ref="AC66:AC129" si="9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5"/>
        <v>3</v>
      </c>
      <c r="N67">
        <f t="shared" si="8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6"/>
        <v>25</v>
      </c>
      <c r="AC67">
        <f t="shared" si="9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10">F68-F67</f>
        <v>1</v>
      </c>
      <c r="N68">
        <f t="shared" si="8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11">U68-U67</f>
        <v>4</v>
      </c>
      <c r="AC68">
        <f t="shared" si="9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10"/>
        <v>3</v>
      </c>
      <c r="N69">
        <f t="shared" si="8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11"/>
        <v>4</v>
      </c>
      <c r="AC69">
        <f t="shared" si="9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10"/>
        <v>23</v>
      </c>
      <c r="N70">
        <f t="shared" si="8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11"/>
        <v>2</v>
      </c>
      <c r="AC70">
        <f t="shared" si="9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10"/>
        <v>2</v>
      </c>
      <c r="N71">
        <f t="shared" si="8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11"/>
        <v>2</v>
      </c>
      <c r="AC71">
        <f t="shared" si="9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10"/>
        <v>26</v>
      </c>
      <c r="N72">
        <f t="shared" si="8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11"/>
        <v>1</v>
      </c>
      <c r="AC72">
        <f t="shared" si="9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10"/>
        <v>1</v>
      </c>
      <c r="N73">
        <f t="shared" si="8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11"/>
        <v>1</v>
      </c>
      <c r="AC73">
        <f t="shared" si="9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10"/>
        <v>3</v>
      </c>
      <c r="N74">
        <f t="shared" si="8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11"/>
        <v>7</v>
      </c>
      <c r="AC74">
        <f t="shared" si="9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10"/>
        <v>3</v>
      </c>
      <c r="N75">
        <f t="shared" si="8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11"/>
        <v>0</v>
      </c>
      <c r="AC75">
        <f t="shared" si="9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10"/>
        <v>12</v>
      </c>
      <c r="N76">
        <f t="shared" si="8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11"/>
        <v>5</v>
      </c>
      <c r="AC76">
        <f t="shared" si="9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10"/>
        <v>1</v>
      </c>
      <c r="N77">
        <f t="shared" si="8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11"/>
        <v>1</v>
      </c>
      <c r="AC77">
        <f t="shared" si="9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10"/>
        <v>17</v>
      </c>
      <c r="N78">
        <f t="shared" si="8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11"/>
        <v>1</v>
      </c>
      <c r="AC78">
        <f t="shared" si="9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10"/>
        <v>3</v>
      </c>
      <c r="N79">
        <f t="shared" si="8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11"/>
        <v>1</v>
      </c>
      <c r="AC79">
        <f t="shared" si="9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10"/>
        <v>15</v>
      </c>
      <c r="N80">
        <f t="shared" si="8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11"/>
        <v>4</v>
      </c>
      <c r="AC80">
        <f t="shared" si="9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10"/>
        <v>0</v>
      </c>
      <c r="N81">
        <f t="shared" si="8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11"/>
        <v>5</v>
      </c>
      <c r="AC81">
        <f t="shared" si="9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10"/>
        <v>1</v>
      </c>
      <c r="N82">
        <f t="shared" si="8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11"/>
        <v>10</v>
      </c>
      <c r="AC82">
        <f t="shared" si="9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10"/>
        <v>4</v>
      </c>
      <c r="N83">
        <f t="shared" si="8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11"/>
        <v>3</v>
      </c>
      <c r="AC83">
        <f t="shared" si="9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10"/>
        <v>1</v>
      </c>
      <c r="N84">
        <f t="shared" si="8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11"/>
        <v>1</v>
      </c>
      <c r="AC84">
        <f t="shared" si="9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10"/>
        <v>4</v>
      </c>
      <c r="N85">
        <f t="shared" si="8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11"/>
        <v>1</v>
      </c>
      <c r="AC85">
        <f t="shared" si="9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10"/>
        <v>1</v>
      </c>
      <c r="N86">
        <f t="shared" si="8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11"/>
        <v>14</v>
      </c>
      <c r="AC86">
        <f t="shared" si="9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10"/>
        <v>1</v>
      </c>
      <c r="N87">
        <f t="shared" si="8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11"/>
        <v>1</v>
      </c>
      <c r="AC87">
        <f t="shared" si="9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10"/>
        <v>0</v>
      </c>
      <c r="N88">
        <f t="shared" si="8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11"/>
        <v>2</v>
      </c>
      <c r="AC88">
        <f t="shared" si="9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10"/>
        <v>13</v>
      </c>
      <c r="N89">
        <f t="shared" si="8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11"/>
        <v>18</v>
      </c>
      <c r="AC89">
        <f t="shared" si="9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10"/>
        <v>1</v>
      </c>
      <c r="N90">
        <f t="shared" si="8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11"/>
        <v>1</v>
      </c>
      <c r="AC90">
        <f t="shared" si="9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10"/>
        <v>2</v>
      </c>
      <c r="N91">
        <f t="shared" si="8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11"/>
        <v>3</v>
      </c>
      <c r="AC91">
        <f t="shared" si="9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10"/>
        <v>6</v>
      </c>
      <c r="N92">
        <f t="shared" si="8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11"/>
        <v>2</v>
      </c>
      <c r="AC92">
        <f t="shared" si="9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10"/>
        <v>4</v>
      </c>
      <c r="N93">
        <f t="shared" si="8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11"/>
        <v>11</v>
      </c>
      <c r="AC93">
        <f t="shared" si="9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10"/>
        <v>4</v>
      </c>
      <c r="N94">
        <f t="shared" si="8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11"/>
        <v>2</v>
      </c>
      <c r="AC94">
        <f t="shared" si="9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10"/>
        <v>11</v>
      </c>
      <c r="N95">
        <f t="shared" si="8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11"/>
        <v>2</v>
      </c>
      <c r="AC95">
        <f t="shared" si="9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10"/>
        <v>2</v>
      </c>
      <c r="N96">
        <f t="shared" si="8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11"/>
        <v>3</v>
      </c>
      <c r="AC96">
        <f t="shared" si="9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10"/>
        <v>1</v>
      </c>
      <c r="N97">
        <f t="shared" si="8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11"/>
        <v>2</v>
      </c>
      <c r="AC97">
        <f t="shared" si="9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10"/>
        <v>1</v>
      </c>
      <c r="N98">
        <f t="shared" si="8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11"/>
        <v>2</v>
      </c>
      <c r="AC98">
        <f t="shared" si="9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10"/>
        <v>1</v>
      </c>
      <c r="N99">
        <f t="shared" si="8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11"/>
        <v>32</v>
      </c>
      <c r="AC99">
        <f t="shared" si="9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10"/>
        <v>14</v>
      </c>
      <c r="N100">
        <f t="shared" si="8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11"/>
        <v>2</v>
      </c>
      <c r="AC100">
        <f t="shared" si="9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10"/>
        <v>0</v>
      </c>
      <c r="N101">
        <f t="shared" si="8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11"/>
        <v>3</v>
      </c>
      <c r="AC101">
        <f t="shared" si="9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10"/>
        <v>7</v>
      </c>
      <c r="N102">
        <f t="shared" si="8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11"/>
        <v>1</v>
      </c>
      <c r="AC102">
        <f t="shared" si="9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10"/>
        <v>2</v>
      </c>
      <c r="N103">
        <f t="shared" si="8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11"/>
        <v>5</v>
      </c>
      <c r="AC103">
        <f t="shared" si="9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10"/>
        <v>1</v>
      </c>
      <c r="N104">
        <f t="shared" si="8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11"/>
        <v>24</v>
      </c>
      <c r="AC104">
        <f t="shared" si="9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10"/>
        <v>4</v>
      </c>
      <c r="N105">
        <f t="shared" si="8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11"/>
        <v>0</v>
      </c>
      <c r="AC105">
        <f t="shared" si="9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10"/>
        <v>1</v>
      </c>
      <c r="N106">
        <f t="shared" si="8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11"/>
        <v>1</v>
      </c>
      <c r="AC106">
        <f t="shared" si="9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10"/>
        <v>1</v>
      </c>
      <c r="N107">
        <f t="shared" si="8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11"/>
        <v>13</v>
      </c>
      <c r="AC107">
        <f t="shared" si="9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10"/>
        <v>15</v>
      </c>
      <c r="N108">
        <f t="shared" si="8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11"/>
        <v>1</v>
      </c>
      <c r="AC108">
        <f t="shared" si="9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10"/>
        <v>9</v>
      </c>
      <c r="N109">
        <f t="shared" si="8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11"/>
        <v>4</v>
      </c>
      <c r="AC109">
        <f t="shared" si="9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10"/>
        <v>1</v>
      </c>
      <c r="N110">
        <f t="shared" si="8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11"/>
        <v>0</v>
      </c>
      <c r="AC110">
        <f t="shared" si="9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10"/>
        <v>2</v>
      </c>
      <c r="N111">
        <f t="shared" si="8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11"/>
        <v>1</v>
      </c>
      <c r="AC111">
        <f t="shared" si="9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10"/>
        <v>0</v>
      </c>
      <c r="N112">
        <f t="shared" si="8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11"/>
        <v>0</v>
      </c>
      <c r="AC112">
        <f t="shared" si="9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10"/>
        <v>37</v>
      </c>
      <c r="N113">
        <f t="shared" si="8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11"/>
        <v>1</v>
      </c>
      <c r="AC113">
        <f t="shared" si="9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10"/>
        <v>1</v>
      </c>
      <c r="N114">
        <f t="shared" si="8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11"/>
        <v>1</v>
      </c>
      <c r="AC114">
        <f t="shared" si="9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10"/>
        <v>3</v>
      </c>
      <c r="N115">
        <f t="shared" si="8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11"/>
        <v>0</v>
      </c>
      <c r="AC115">
        <f t="shared" si="9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10"/>
        <v>2</v>
      </c>
      <c r="N116">
        <f t="shared" si="8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11"/>
        <v>11</v>
      </c>
      <c r="AC116">
        <f t="shared" si="9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10"/>
        <v>1</v>
      </c>
      <c r="N117">
        <f t="shared" si="8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11"/>
        <v>1</v>
      </c>
      <c r="AC117">
        <f t="shared" si="9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10"/>
        <v>1</v>
      </c>
      <c r="N118">
        <f t="shared" si="8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11"/>
        <v>2</v>
      </c>
      <c r="AC118">
        <f t="shared" si="9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10"/>
        <v>1</v>
      </c>
      <c r="N119">
        <f t="shared" si="8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11"/>
        <v>1</v>
      </c>
      <c r="AC119">
        <f t="shared" si="9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10"/>
        <v>4</v>
      </c>
      <c r="N120">
        <f t="shared" si="8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11"/>
        <v>9</v>
      </c>
      <c r="AC120">
        <f t="shared" si="9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10"/>
        <v>1</v>
      </c>
      <c r="N121">
        <f t="shared" si="8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11"/>
        <v>2</v>
      </c>
      <c r="AC121">
        <f t="shared" si="9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10"/>
        <v>2</v>
      </c>
      <c r="N122">
        <f t="shared" si="8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11"/>
        <v>0</v>
      </c>
      <c r="AC122">
        <f t="shared" si="9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10"/>
        <v>1</v>
      </c>
      <c r="N123">
        <f t="shared" si="8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11"/>
        <v>1</v>
      </c>
      <c r="AC123">
        <f t="shared" si="9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10"/>
        <v>2</v>
      </c>
      <c r="N124">
        <f t="shared" si="8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11"/>
        <v>4</v>
      </c>
      <c r="AC124">
        <f t="shared" si="9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10"/>
        <v>1</v>
      </c>
      <c r="N125">
        <f t="shared" si="8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11"/>
        <v>12</v>
      </c>
      <c r="AC125">
        <f t="shared" si="9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10"/>
        <v>2</v>
      </c>
      <c r="N126">
        <f t="shared" si="8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11"/>
        <v>1</v>
      </c>
      <c r="AC126">
        <f t="shared" si="9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10"/>
        <v>1</v>
      </c>
      <c r="N127">
        <f t="shared" si="8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11"/>
        <v>1</v>
      </c>
      <c r="AC127">
        <f t="shared" si="9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10"/>
        <v>4</v>
      </c>
      <c r="N128">
        <f t="shared" si="8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11"/>
        <v>16</v>
      </c>
      <c r="AC128">
        <f t="shared" si="9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10"/>
        <v>1</v>
      </c>
      <c r="N129">
        <f t="shared" si="8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11"/>
        <v>3</v>
      </c>
      <c r="AC129">
        <f t="shared" si="9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10"/>
        <v>1</v>
      </c>
      <c r="N130">
        <f t="shared" ref="N130:N193" si="12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11"/>
        <v>5</v>
      </c>
      <c r="AC130">
        <f t="shared" ref="AC130:AC193" si="13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10"/>
        <v>1</v>
      </c>
      <c r="N131">
        <f t="shared" si="12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11"/>
        <v>8</v>
      </c>
      <c r="AC131">
        <f t="shared" si="13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4">F132-F131</f>
        <v>4</v>
      </c>
      <c r="N132">
        <f t="shared" si="12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5">U132-U131</f>
        <v>8</v>
      </c>
      <c r="AC132">
        <f t="shared" si="13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4"/>
        <v>7</v>
      </c>
      <c r="N133">
        <f t="shared" si="12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5"/>
        <v>17</v>
      </c>
      <c r="AC133">
        <f t="shared" si="13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4"/>
        <v>1</v>
      </c>
      <c r="N134">
        <f t="shared" si="12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5"/>
        <v>4</v>
      </c>
      <c r="AC134">
        <f t="shared" si="13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4"/>
        <v>1</v>
      </c>
      <c r="N135">
        <f t="shared" si="12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5"/>
        <v>4</v>
      </c>
      <c r="AC135">
        <f t="shared" si="13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4"/>
        <v>1</v>
      </c>
      <c r="N136">
        <f t="shared" si="12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5"/>
        <v>1</v>
      </c>
      <c r="AC136">
        <f t="shared" si="13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4"/>
        <v>4</v>
      </c>
      <c r="N137">
        <f t="shared" si="12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5"/>
        <v>7</v>
      </c>
      <c r="AC137">
        <f t="shared" si="13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4"/>
        <v>1</v>
      </c>
      <c r="N138">
        <f t="shared" si="12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5"/>
        <v>0</v>
      </c>
      <c r="AC138">
        <f t="shared" si="13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4"/>
        <v>7</v>
      </c>
      <c r="N139">
        <f t="shared" si="12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5"/>
        <v>1</v>
      </c>
      <c r="AC139">
        <f t="shared" si="13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4"/>
        <v>1</v>
      </c>
      <c r="N140">
        <f t="shared" si="12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5"/>
        <v>2</v>
      </c>
      <c r="AC140">
        <f t="shared" si="13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4"/>
        <v>4</v>
      </c>
      <c r="N141">
        <f t="shared" si="12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5"/>
        <v>2</v>
      </c>
      <c r="AC141">
        <f t="shared" si="13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4"/>
        <v>1</v>
      </c>
      <c r="N142">
        <f t="shared" si="12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5"/>
        <v>10</v>
      </c>
      <c r="AC142">
        <f t="shared" si="13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4"/>
        <v>10</v>
      </c>
      <c r="N143">
        <f t="shared" si="12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5"/>
        <v>1</v>
      </c>
      <c r="AC143">
        <f t="shared" si="13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4"/>
        <v>1</v>
      </c>
      <c r="N144">
        <f t="shared" si="12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5"/>
        <v>1</v>
      </c>
      <c r="AC144">
        <f t="shared" si="13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4"/>
        <v>2</v>
      </c>
      <c r="N145">
        <f t="shared" si="12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5"/>
        <v>12</v>
      </c>
      <c r="AC145">
        <f t="shared" si="13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4"/>
        <v>1</v>
      </c>
      <c r="N146">
        <f t="shared" si="12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5"/>
        <v>8</v>
      </c>
      <c r="AC146">
        <f t="shared" si="13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4"/>
        <v>4</v>
      </c>
      <c r="N147">
        <f t="shared" si="12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5"/>
        <v>1</v>
      </c>
      <c r="AC147">
        <f t="shared" si="13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4"/>
        <v>3</v>
      </c>
      <c r="N148">
        <f t="shared" si="12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5"/>
        <v>1</v>
      </c>
      <c r="AC148">
        <f t="shared" si="13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4"/>
        <v>1</v>
      </c>
      <c r="N149">
        <f t="shared" si="12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5"/>
        <v>1</v>
      </c>
      <c r="AC149">
        <f t="shared" si="13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4"/>
        <v>8</v>
      </c>
      <c r="N150">
        <f t="shared" si="12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5"/>
        <v>1</v>
      </c>
      <c r="AC150">
        <f t="shared" si="13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4"/>
        <v>1</v>
      </c>
      <c r="N151">
        <f t="shared" si="12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5"/>
        <v>2</v>
      </c>
      <c r="AC151">
        <f t="shared" si="13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4"/>
        <v>1</v>
      </c>
      <c r="N152">
        <f t="shared" si="12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5"/>
        <v>2</v>
      </c>
      <c r="AC152">
        <f t="shared" si="13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4"/>
        <v>2</v>
      </c>
      <c r="N153">
        <f t="shared" si="12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5"/>
        <v>1</v>
      </c>
      <c r="AC153">
        <f t="shared" si="13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4"/>
        <v>2</v>
      </c>
      <c r="N154">
        <f t="shared" si="12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5"/>
        <v>2</v>
      </c>
      <c r="AC154">
        <f t="shared" si="13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4"/>
        <v>10</v>
      </c>
      <c r="N155">
        <f t="shared" si="12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5"/>
        <v>2</v>
      </c>
      <c r="AC155">
        <f t="shared" si="13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4"/>
        <v>1</v>
      </c>
      <c r="N156">
        <f t="shared" si="12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5"/>
        <v>10</v>
      </c>
      <c r="AC156">
        <f t="shared" si="13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4"/>
        <v>2</v>
      </c>
      <c r="N157">
        <f t="shared" si="12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5"/>
        <v>3</v>
      </c>
      <c r="AC157">
        <f t="shared" si="13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4"/>
        <v>2</v>
      </c>
      <c r="N158">
        <f t="shared" si="12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5"/>
        <v>3</v>
      </c>
      <c r="AC158">
        <f t="shared" si="13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4"/>
        <v>2</v>
      </c>
      <c r="N159">
        <f t="shared" si="12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5"/>
        <v>0</v>
      </c>
      <c r="AC159">
        <f t="shared" si="13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4"/>
        <v>1</v>
      </c>
      <c r="N160">
        <f t="shared" si="12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5"/>
        <v>3</v>
      </c>
      <c r="AC160">
        <f t="shared" si="13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4"/>
        <v>1</v>
      </c>
      <c r="N161">
        <f t="shared" si="12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5"/>
        <v>1</v>
      </c>
      <c r="AC161">
        <f t="shared" si="13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4"/>
        <v>1</v>
      </c>
      <c r="N162">
        <f t="shared" si="12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5"/>
        <v>1</v>
      </c>
      <c r="AC162">
        <f t="shared" si="13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4"/>
        <v>1</v>
      </c>
      <c r="N163">
        <f t="shared" si="12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5"/>
        <v>1</v>
      </c>
      <c r="AC163">
        <f t="shared" si="13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4"/>
        <v>1</v>
      </c>
      <c r="N164">
        <f t="shared" si="12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5"/>
        <v>2</v>
      </c>
      <c r="AC164">
        <f t="shared" si="13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4"/>
        <v>1</v>
      </c>
      <c r="N165">
        <f t="shared" si="12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5"/>
        <v>7</v>
      </c>
      <c r="AC165">
        <f t="shared" si="13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4"/>
        <v>0</v>
      </c>
      <c r="N166">
        <f t="shared" si="12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5"/>
        <v>2</v>
      </c>
      <c r="AC166">
        <f t="shared" si="13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4"/>
        <v>1</v>
      </c>
      <c r="N167">
        <f t="shared" si="12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5"/>
        <v>3</v>
      </c>
      <c r="AC167">
        <f t="shared" si="13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4"/>
        <v>1</v>
      </c>
      <c r="N168">
        <f t="shared" si="12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5"/>
        <v>2</v>
      </c>
      <c r="AC168">
        <f t="shared" si="13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4"/>
        <v>2</v>
      </c>
      <c r="N169">
        <f t="shared" si="12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5"/>
        <v>1</v>
      </c>
      <c r="AC169">
        <f t="shared" si="13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4"/>
        <v>1</v>
      </c>
      <c r="N170">
        <f t="shared" si="12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5"/>
        <v>2</v>
      </c>
      <c r="AC170">
        <f t="shared" si="13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4"/>
        <v>1</v>
      </c>
      <c r="N171">
        <f t="shared" si="12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5"/>
        <v>1</v>
      </c>
      <c r="AC171">
        <f t="shared" si="13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4"/>
        <v>2</v>
      </c>
      <c r="N172">
        <f t="shared" si="12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5"/>
        <v>2</v>
      </c>
      <c r="AC172">
        <f t="shared" si="13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4"/>
        <v>13</v>
      </c>
      <c r="N173">
        <f t="shared" si="12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5"/>
        <v>1</v>
      </c>
      <c r="AC173">
        <f t="shared" si="13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4"/>
        <v>1</v>
      </c>
      <c r="N174">
        <f t="shared" si="12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5"/>
        <v>5</v>
      </c>
      <c r="AC174">
        <f t="shared" si="13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4"/>
        <v>3</v>
      </c>
      <c r="N175">
        <f t="shared" si="12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5"/>
        <v>0</v>
      </c>
      <c r="AC175">
        <f t="shared" si="13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4"/>
        <v>25</v>
      </c>
      <c r="N176">
        <f t="shared" si="12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5"/>
        <v>1</v>
      </c>
      <c r="AC176">
        <f t="shared" si="13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4"/>
        <v>1</v>
      </c>
      <c r="N177">
        <f t="shared" si="12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5"/>
        <v>2</v>
      </c>
      <c r="AC177">
        <f t="shared" si="13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4"/>
        <v>0</v>
      </c>
      <c r="N178">
        <f t="shared" si="12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5"/>
        <v>1</v>
      </c>
      <c r="AC178">
        <f t="shared" si="13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4"/>
        <v>2</v>
      </c>
      <c r="N179">
        <f t="shared" si="12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5"/>
        <v>50</v>
      </c>
      <c r="AC179">
        <f t="shared" si="13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4"/>
        <v>1</v>
      </c>
      <c r="N180">
        <f t="shared" si="12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5"/>
        <v>1</v>
      </c>
      <c r="AC180">
        <f t="shared" si="13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4"/>
        <v>10</v>
      </c>
      <c r="N181">
        <f t="shared" si="12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5"/>
        <v>4</v>
      </c>
      <c r="AC181">
        <f t="shared" si="13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4"/>
        <v>1</v>
      </c>
      <c r="N182">
        <f t="shared" si="12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5"/>
        <v>0</v>
      </c>
      <c r="AC182">
        <f t="shared" si="13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4"/>
        <v>1</v>
      </c>
      <c r="N183">
        <f t="shared" si="12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5"/>
        <v>1</v>
      </c>
      <c r="AC183">
        <f t="shared" si="13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4"/>
        <v>1</v>
      </c>
      <c r="N184">
        <f t="shared" si="12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5"/>
        <v>1</v>
      </c>
      <c r="AC184">
        <f t="shared" si="13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4"/>
        <v>1</v>
      </c>
      <c r="N185">
        <f t="shared" si="12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5"/>
        <v>1</v>
      </c>
      <c r="AC185">
        <f t="shared" si="13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4"/>
        <v>6</v>
      </c>
      <c r="N186">
        <f t="shared" si="12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5"/>
        <v>1</v>
      </c>
      <c r="AC186">
        <f t="shared" si="13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4"/>
        <v>1</v>
      </c>
      <c r="N187">
        <f t="shared" si="12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5"/>
        <v>1</v>
      </c>
      <c r="AC187">
        <f t="shared" si="13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4"/>
        <v>2</v>
      </c>
      <c r="N188">
        <f t="shared" si="12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5"/>
        <v>0</v>
      </c>
      <c r="AC188">
        <f t="shared" si="13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4"/>
        <v>5</v>
      </c>
      <c r="N189">
        <f t="shared" si="12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5"/>
        <v>1</v>
      </c>
      <c r="AC189">
        <f t="shared" si="13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4"/>
        <v>1</v>
      </c>
      <c r="N190">
        <f t="shared" si="12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5"/>
        <v>14</v>
      </c>
      <c r="AC190">
        <f t="shared" si="13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4"/>
        <v>1</v>
      </c>
      <c r="N191">
        <f t="shared" si="12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5"/>
        <v>1</v>
      </c>
      <c r="AC191">
        <f t="shared" si="13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4"/>
        <v>1</v>
      </c>
      <c r="N192">
        <f t="shared" si="12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5"/>
        <v>2</v>
      </c>
      <c r="AC192">
        <f t="shared" si="13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4"/>
        <v>1</v>
      </c>
      <c r="N193">
        <f t="shared" si="12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5"/>
        <v>7</v>
      </c>
      <c r="AC193">
        <f t="shared" si="13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4"/>
        <v>0</v>
      </c>
      <c r="N194">
        <f t="shared" ref="N194:N257" si="16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5"/>
        <v>3</v>
      </c>
      <c r="AC194">
        <f t="shared" ref="AC194:AC257" si="17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4"/>
        <v>5</v>
      </c>
      <c r="N195">
        <f t="shared" si="16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5"/>
        <v>8</v>
      </c>
      <c r="AC195">
        <f t="shared" si="17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8">F196-F195</f>
        <v>2</v>
      </c>
      <c r="N196">
        <f t="shared" si="16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9">U196-U195</f>
        <v>2</v>
      </c>
      <c r="AC196">
        <f t="shared" si="17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8"/>
        <v>1</v>
      </c>
      <c r="N197">
        <f t="shared" si="16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9"/>
        <v>2</v>
      </c>
      <c r="AC197">
        <f t="shared" si="17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8"/>
        <v>1</v>
      </c>
      <c r="N198">
        <f t="shared" si="16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9"/>
        <v>1</v>
      </c>
      <c r="AC198">
        <f t="shared" si="17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8"/>
        <v>3</v>
      </c>
      <c r="N199">
        <f t="shared" si="16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9"/>
        <v>24</v>
      </c>
      <c r="AC199">
        <f t="shared" si="17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8"/>
        <v>2</v>
      </c>
      <c r="N200">
        <f t="shared" si="16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9"/>
        <v>7</v>
      </c>
      <c r="AC200">
        <f t="shared" si="17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8"/>
        <v>1</v>
      </c>
      <c r="N201">
        <f t="shared" si="16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9"/>
        <v>2</v>
      </c>
      <c r="AC201">
        <f t="shared" si="17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8"/>
        <v>1</v>
      </c>
      <c r="N202">
        <f t="shared" si="16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9"/>
        <v>1</v>
      </c>
      <c r="AC202">
        <f t="shared" si="17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8"/>
        <v>1</v>
      </c>
      <c r="N203">
        <f t="shared" si="16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9"/>
        <v>2</v>
      </c>
      <c r="AC203">
        <f t="shared" si="17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8"/>
        <v>1</v>
      </c>
      <c r="N204">
        <f t="shared" si="16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9"/>
        <v>1</v>
      </c>
      <c r="AC204">
        <f t="shared" si="17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8"/>
        <v>3</v>
      </c>
      <c r="N205">
        <f t="shared" si="16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9"/>
        <v>1</v>
      </c>
      <c r="AC205">
        <f t="shared" si="17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8"/>
        <v>1</v>
      </c>
      <c r="N206">
        <f t="shared" si="16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9"/>
        <v>4</v>
      </c>
      <c r="AC206">
        <f t="shared" si="17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8"/>
        <v>1</v>
      </c>
      <c r="N207">
        <f t="shared" si="16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9"/>
        <v>1</v>
      </c>
      <c r="AC207">
        <f t="shared" si="17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8"/>
        <v>1</v>
      </c>
      <c r="N208">
        <f t="shared" si="16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9"/>
        <v>2</v>
      </c>
      <c r="AC208">
        <f t="shared" si="17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8"/>
        <v>1</v>
      </c>
      <c r="N209">
        <f t="shared" si="16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9"/>
        <v>1</v>
      </c>
      <c r="AC209">
        <f t="shared" si="17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8"/>
        <v>2</v>
      </c>
      <c r="N210">
        <f t="shared" si="16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9"/>
        <v>1</v>
      </c>
      <c r="AC210">
        <f t="shared" si="17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8"/>
        <v>3</v>
      </c>
      <c r="N211">
        <f t="shared" si="16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9"/>
        <v>1</v>
      </c>
      <c r="AC211">
        <f t="shared" si="17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8"/>
        <v>1</v>
      </c>
      <c r="N212">
        <f t="shared" si="16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9"/>
        <v>9</v>
      </c>
      <c r="AC212">
        <f t="shared" si="17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8"/>
        <v>30</v>
      </c>
      <c r="N213">
        <f t="shared" si="16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9"/>
        <v>8</v>
      </c>
      <c r="AC213">
        <f t="shared" si="17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8"/>
        <v>1</v>
      </c>
      <c r="N214">
        <f t="shared" si="16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9"/>
        <v>1</v>
      </c>
      <c r="AC214">
        <f t="shared" si="17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8"/>
        <v>1</v>
      </c>
      <c r="N215">
        <f t="shared" si="16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9"/>
        <v>5</v>
      </c>
      <c r="AC215">
        <f t="shared" si="17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8"/>
        <v>0</v>
      </c>
      <c r="N216">
        <f t="shared" si="16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9"/>
        <v>1</v>
      </c>
      <c r="AC216">
        <f t="shared" si="17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8"/>
        <v>2</v>
      </c>
      <c r="N217">
        <f t="shared" si="16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9"/>
        <v>1</v>
      </c>
      <c r="AC217">
        <f t="shared" si="17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8"/>
        <v>1</v>
      </c>
      <c r="N218">
        <f t="shared" si="16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9"/>
        <v>3</v>
      </c>
      <c r="AC218">
        <f t="shared" si="17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8"/>
        <v>2</v>
      </c>
      <c r="N219">
        <f t="shared" si="16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9"/>
        <v>2</v>
      </c>
      <c r="AC219">
        <f t="shared" si="17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8"/>
        <v>4</v>
      </c>
      <c r="N220">
        <f t="shared" si="16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9"/>
        <v>4</v>
      </c>
      <c r="AC220">
        <f t="shared" si="17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8"/>
        <v>2</v>
      </c>
      <c r="N221">
        <f t="shared" si="16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9"/>
        <v>1</v>
      </c>
      <c r="AC221">
        <f t="shared" si="17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8"/>
        <v>1</v>
      </c>
      <c r="N222">
        <f t="shared" si="16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9"/>
        <v>4</v>
      </c>
      <c r="AC222">
        <f t="shared" si="17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8"/>
        <v>1</v>
      </c>
      <c r="N223">
        <f t="shared" si="16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9"/>
        <v>1</v>
      </c>
      <c r="AC223">
        <f t="shared" si="17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8"/>
        <v>1</v>
      </c>
      <c r="N224">
        <f t="shared" si="16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9"/>
        <v>1</v>
      </c>
      <c r="AC224">
        <f t="shared" si="17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8"/>
        <v>1</v>
      </c>
      <c r="N225">
        <f t="shared" si="16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9"/>
        <v>5</v>
      </c>
      <c r="AC225">
        <f t="shared" si="17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8"/>
        <v>0</v>
      </c>
      <c r="N226">
        <f t="shared" si="16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9"/>
        <v>1</v>
      </c>
      <c r="AC226">
        <f t="shared" si="17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8"/>
        <v>0</v>
      </c>
      <c r="N227">
        <f t="shared" si="16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9"/>
        <v>0</v>
      </c>
      <c r="AC227">
        <f t="shared" si="17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8"/>
        <v>1</v>
      </c>
      <c r="N228">
        <f t="shared" si="16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9"/>
        <v>2</v>
      </c>
      <c r="AC228">
        <f t="shared" si="17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8"/>
        <v>1</v>
      </c>
      <c r="N229">
        <f t="shared" si="16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9"/>
        <v>10</v>
      </c>
      <c r="AC229">
        <f t="shared" si="17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8"/>
        <v>2</v>
      </c>
      <c r="N230">
        <f t="shared" si="16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9"/>
        <v>0</v>
      </c>
      <c r="AC230">
        <f t="shared" si="17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8"/>
        <v>3</v>
      </c>
      <c r="N231">
        <f t="shared" si="16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9"/>
        <v>2</v>
      </c>
      <c r="AC231">
        <f t="shared" si="17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8"/>
        <v>1</v>
      </c>
      <c r="N232">
        <f t="shared" si="16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9"/>
        <v>3</v>
      </c>
      <c r="AC232">
        <f t="shared" si="17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8"/>
        <v>5</v>
      </c>
      <c r="N233">
        <f t="shared" si="16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9"/>
        <v>2</v>
      </c>
      <c r="AC233">
        <f t="shared" si="17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8"/>
        <v>4</v>
      </c>
      <c r="N234">
        <f t="shared" si="16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9"/>
        <v>1</v>
      </c>
      <c r="AC234">
        <f t="shared" si="17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8"/>
        <v>3</v>
      </c>
      <c r="N235">
        <f t="shared" si="16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9"/>
        <v>2</v>
      </c>
      <c r="AC235">
        <f t="shared" si="17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8"/>
        <v>6</v>
      </c>
      <c r="N236">
        <f t="shared" si="16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9"/>
        <v>2</v>
      </c>
      <c r="AC236">
        <f t="shared" si="17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8"/>
        <v>2</v>
      </c>
      <c r="N237">
        <f t="shared" si="16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9"/>
        <v>8</v>
      </c>
      <c r="AC237">
        <f t="shared" si="17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8"/>
        <v>1</v>
      </c>
      <c r="N238">
        <f t="shared" si="16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9"/>
        <v>9</v>
      </c>
      <c r="AC238">
        <f t="shared" si="17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8"/>
        <v>1</v>
      </c>
      <c r="N239">
        <f t="shared" si="16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9"/>
        <v>1</v>
      </c>
      <c r="AC239">
        <f t="shared" si="17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8"/>
        <v>1</v>
      </c>
      <c r="N240">
        <f t="shared" si="16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9"/>
        <v>1</v>
      </c>
      <c r="AC240">
        <f t="shared" si="17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8"/>
        <v>2</v>
      </c>
      <c r="N241">
        <f t="shared" si="16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9"/>
        <v>3</v>
      </c>
      <c r="AC241">
        <f t="shared" si="17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8"/>
        <v>1</v>
      </c>
      <c r="N242">
        <f t="shared" si="16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9"/>
        <v>1</v>
      </c>
      <c r="AC242">
        <f t="shared" si="17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8"/>
        <v>1</v>
      </c>
      <c r="N243">
        <f t="shared" si="16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9"/>
        <v>1</v>
      </c>
      <c r="AC243">
        <f t="shared" si="17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8"/>
        <v>1</v>
      </c>
      <c r="N244">
        <f t="shared" si="16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9"/>
        <v>1</v>
      </c>
      <c r="AC244">
        <f t="shared" si="17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8"/>
        <v>4</v>
      </c>
      <c r="N245">
        <f t="shared" si="16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9"/>
        <v>0</v>
      </c>
      <c r="AC245">
        <f t="shared" si="17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8"/>
        <v>2</v>
      </c>
      <c r="N246">
        <f t="shared" si="16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9"/>
        <v>0</v>
      </c>
      <c r="AC246">
        <f t="shared" si="17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8"/>
        <v>1</v>
      </c>
      <c r="N247">
        <f t="shared" si="16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9"/>
        <v>1</v>
      </c>
      <c r="AC247">
        <f t="shared" si="17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8"/>
        <v>1</v>
      </c>
      <c r="N248">
        <f t="shared" si="16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9"/>
        <v>4</v>
      </c>
      <c r="AC248">
        <f t="shared" si="17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8"/>
        <v>1</v>
      </c>
      <c r="N249">
        <f t="shared" si="16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9"/>
        <v>2</v>
      </c>
      <c r="AC249">
        <f t="shared" si="17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8"/>
        <v>1</v>
      </c>
      <c r="N250">
        <f t="shared" si="16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9"/>
        <v>6</v>
      </c>
      <c r="AC250">
        <f t="shared" si="17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8"/>
        <v>1</v>
      </c>
      <c r="N251">
        <f t="shared" si="16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9"/>
        <v>6</v>
      </c>
      <c r="AC251">
        <f t="shared" si="17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8"/>
        <v>2</v>
      </c>
      <c r="N252">
        <f t="shared" si="16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9"/>
        <v>0</v>
      </c>
      <c r="AC252">
        <f t="shared" si="17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8"/>
        <v>1</v>
      </c>
      <c r="N253">
        <f t="shared" si="16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9"/>
        <v>22</v>
      </c>
      <c r="AC253">
        <f t="shared" si="17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8"/>
        <v>1</v>
      </c>
      <c r="N254">
        <f t="shared" si="16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9"/>
        <v>2</v>
      </c>
      <c r="AC254">
        <f t="shared" si="17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8"/>
        <v>18</v>
      </c>
      <c r="N255">
        <f t="shared" si="16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9"/>
        <v>8</v>
      </c>
      <c r="AC255">
        <f t="shared" si="17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8"/>
        <v>1</v>
      </c>
      <c r="N256">
        <f t="shared" si="16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9"/>
        <v>8</v>
      </c>
      <c r="AC256">
        <f t="shared" si="17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8"/>
        <v>8</v>
      </c>
      <c r="N257">
        <f t="shared" si="16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9"/>
        <v>3</v>
      </c>
      <c r="AC257">
        <f t="shared" si="17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8"/>
        <v>1</v>
      </c>
      <c r="N258">
        <f t="shared" ref="N258:N321" si="20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9"/>
        <v>7</v>
      </c>
      <c r="AC258">
        <f t="shared" ref="AC258:AC321" si="21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8"/>
        <v>1</v>
      </c>
      <c r="N259">
        <f t="shared" si="20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9"/>
        <v>5</v>
      </c>
      <c r="AC259">
        <f t="shared" si="21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2">F260-F259</f>
        <v>1</v>
      </c>
      <c r="N260">
        <f t="shared" si="20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3">U260-U259</f>
        <v>1</v>
      </c>
      <c r="AC260">
        <f t="shared" si="21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2"/>
        <v>5</v>
      </c>
      <c r="N261">
        <f t="shared" si="20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3"/>
        <v>1</v>
      </c>
      <c r="AC261">
        <f t="shared" si="21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2"/>
        <v>1</v>
      </c>
      <c r="N262">
        <f t="shared" si="20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3"/>
        <v>1</v>
      </c>
      <c r="AC262">
        <f t="shared" si="21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2"/>
        <v>1</v>
      </c>
      <c r="N263">
        <f t="shared" si="20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3"/>
        <v>2</v>
      </c>
      <c r="AC263">
        <f t="shared" si="21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2"/>
        <v>12</v>
      </c>
      <c r="N264">
        <f t="shared" si="20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3"/>
        <v>8</v>
      </c>
      <c r="AC264">
        <f t="shared" si="21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2"/>
        <v>6</v>
      </c>
      <c r="N265">
        <f t="shared" si="20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3"/>
        <v>2</v>
      </c>
      <c r="AC265">
        <f t="shared" si="21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2"/>
        <v>15</v>
      </c>
      <c r="N266">
        <f t="shared" si="20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3"/>
        <v>4</v>
      </c>
      <c r="AC266">
        <f t="shared" si="21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2"/>
        <v>5</v>
      </c>
      <c r="N267">
        <f t="shared" si="20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3"/>
        <v>1</v>
      </c>
      <c r="AC267">
        <f t="shared" si="21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2"/>
        <v>57</v>
      </c>
      <c r="N268">
        <f t="shared" si="20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3"/>
        <v>1</v>
      </c>
      <c r="AC268">
        <f t="shared" si="21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2"/>
        <v>1</v>
      </c>
      <c r="N269">
        <f t="shared" si="20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3"/>
        <v>0</v>
      </c>
      <c r="AC269">
        <f t="shared" si="21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2"/>
        <v>5</v>
      </c>
      <c r="N270">
        <f t="shared" si="20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3"/>
        <v>1</v>
      </c>
      <c r="AC270">
        <f t="shared" si="21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2"/>
        <v>1</v>
      </c>
      <c r="N271">
        <f t="shared" si="20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3"/>
        <v>1</v>
      </c>
      <c r="AC271">
        <f t="shared" si="21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2"/>
        <v>4</v>
      </c>
      <c r="N272">
        <f t="shared" si="20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3"/>
        <v>2</v>
      </c>
      <c r="AC272">
        <f t="shared" si="21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2"/>
        <v>4</v>
      </c>
      <c r="N273">
        <f t="shared" si="20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3"/>
        <v>1</v>
      </c>
      <c r="AC273">
        <f t="shared" si="21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2"/>
        <v>1</v>
      </c>
      <c r="N274">
        <f t="shared" si="20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3"/>
        <v>0</v>
      </c>
      <c r="AC274">
        <f t="shared" si="21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2"/>
        <v>6</v>
      </c>
      <c r="N275">
        <f t="shared" si="20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3"/>
        <v>1</v>
      </c>
      <c r="AC275">
        <f t="shared" si="21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2"/>
        <v>7</v>
      </c>
      <c r="N276">
        <f t="shared" si="20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3"/>
        <v>1</v>
      </c>
      <c r="AC276">
        <f t="shared" si="21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2"/>
        <v>2</v>
      </c>
      <c r="N277">
        <f t="shared" si="20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3"/>
        <v>21</v>
      </c>
      <c r="AC277">
        <f t="shared" si="21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2"/>
        <v>1</v>
      </c>
      <c r="N278">
        <f t="shared" si="20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3"/>
        <v>4</v>
      </c>
      <c r="AC278">
        <f t="shared" si="21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2"/>
        <v>1</v>
      </c>
      <c r="N279">
        <f t="shared" si="20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3"/>
        <v>1</v>
      </c>
      <c r="AC279">
        <f t="shared" si="21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2"/>
        <v>1</v>
      </c>
      <c r="N280">
        <f t="shared" si="20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3"/>
        <v>11</v>
      </c>
      <c r="AC280">
        <f t="shared" si="21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2"/>
        <v>4</v>
      </c>
      <c r="N281">
        <f t="shared" si="20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3"/>
        <v>3</v>
      </c>
      <c r="AC281">
        <f t="shared" si="21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2"/>
        <v>2</v>
      </c>
      <c r="N282">
        <f t="shared" si="20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3"/>
        <v>4</v>
      </c>
      <c r="AC282">
        <f t="shared" si="21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2"/>
        <v>1</v>
      </c>
      <c r="N283">
        <f t="shared" si="20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3"/>
        <v>7</v>
      </c>
      <c r="AC283">
        <f t="shared" si="21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2"/>
        <v>9</v>
      </c>
      <c r="N284">
        <f t="shared" si="20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3"/>
        <v>1</v>
      </c>
      <c r="AC284">
        <f t="shared" si="21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2"/>
        <v>2</v>
      </c>
      <c r="N285">
        <f t="shared" si="20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3"/>
        <v>1</v>
      </c>
      <c r="AC285">
        <f t="shared" si="21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2"/>
        <v>4</v>
      </c>
      <c r="N286">
        <f t="shared" si="20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3"/>
        <v>2</v>
      </c>
      <c r="AC286">
        <f t="shared" si="21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2"/>
        <v>9</v>
      </c>
      <c r="N287">
        <f t="shared" si="20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3"/>
        <v>2</v>
      </c>
      <c r="AC287">
        <f t="shared" si="21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2"/>
        <v>0</v>
      </c>
      <c r="N288">
        <f t="shared" si="20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3"/>
        <v>1</v>
      </c>
      <c r="AC288">
        <f t="shared" si="21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2"/>
        <v>2</v>
      </c>
      <c r="N289">
        <f t="shared" si="20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3"/>
        <v>1</v>
      </c>
      <c r="AC289">
        <f t="shared" si="21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2"/>
        <v>17</v>
      </c>
      <c r="N290">
        <f t="shared" si="20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3"/>
        <v>1</v>
      </c>
      <c r="AC290">
        <f t="shared" si="21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2"/>
        <v>22</v>
      </c>
      <c r="N291">
        <f t="shared" si="20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3"/>
        <v>1</v>
      </c>
      <c r="AC291">
        <f t="shared" si="21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2"/>
        <v>13</v>
      </c>
      <c r="N292">
        <f t="shared" si="20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3"/>
        <v>1</v>
      </c>
      <c r="AC292">
        <f t="shared" si="21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2"/>
        <v>9</v>
      </c>
      <c r="N293">
        <f t="shared" si="20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3"/>
        <v>2</v>
      </c>
      <c r="AC293">
        <f t="shared" si="21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2"/>
        <v>11</v>
      </c>
      <c r="N294">
        <f t="shared" si="20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3"/>
        <v>1</v>
      </c>
      <c r="AC294">
        <f t="shared" si="21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2"/>
        <v>18</v>
      </c>
      <c r="N295">
        <f t="shared" si="20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3"/>
        <v>1</v>
      </c>
      <c r="AC295">
        <f t="shared" si="21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2"/>
        <v>1</v>
      </c>
      <c r="N296">
        <f t="shared" si="20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3"/>
        <v>2</v>
      </c>
      <c r="AC296">
        <f t="shared" si="21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2"/>
        <v>1</v>
      </c>
      <c r="N297">
        <f t="shared" si="20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3"/>
        <v>12</v>
      </c>
      <c r="AC297">
        <f t="shared" si="21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2"/>
        <v>1</v>
      </c>
      <c r="N298">
        <f t="shared" si="20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3"/>
        <v>1</v>
      </c>
      <c r="AC298">
        <f t="shared" si="21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2"/>
        <v>3</v>
      </c>
      <c r="N299">
        <f t="shared" si="20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3"/>
        <v>0</v>
      </c>
      <c r="AC299">
        <f t="shared" si="21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2"/>
        <v>1</v>
      </c>
      <c r="N300">
        <f t="shared" si="20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3"/>
        <v>2</v>
      </c>
      <c r="AC300">
        <f t="shared" si="21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2"/>
        <v>1</v>
      </c>
      <c r="N301">
        <f t="shared" si="20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3"/>
        <v>1</v>
      </c>
      <c r="AC301">
        <f t="shared" si="21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2"/>
        <v>1</v>
      </c>
      <c r="N302">
        <f t="shared" si="20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3"/>
        <v>1</v>
      </c>
      <c r="AC302">
        <f t="shared" si="21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2"/>
        <v>4</v>
      </c>
      <c r="N303">
        <f t="shared" si="20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3"/>
        <v>1</v>
      </c>
      <c r="AC303">
        <f t="shared" si="21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2"/>
        <v>1</v>
      </c>
      <c r="N304">
        <f t="shared" si="20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3"/>
        <v>0</v>
      </c>
      <c r="AC304">
        <f t="shared" si="21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2"/>
        <v>1</v>
      </c>
      <c r="N305">
        <f t="shared" si="20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3"/>
        <v>3</v>
      </c>
      <c r="AC305">
        <f t="shared" si="21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2"/>
        <v>2</v>
      </c>
      <c r="N306">
        <f t="shared" si="20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3"/>
        <v>1</v>
      </c>
      <c r="AC306">
        <f t="shared" si="21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2"/>
        <v>0</v>
      </c>
      <c r="N307">
        <f t="shared" si="20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3"/>
        <v>1</v>
      </c>
      <c r="AC307">
        <f t="shared" si="21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2"/>
        <v>1</v>
      </c>
      <c r="N308">
        <f t="shared" si="20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3"/>
        <v>1</v>
      </c>
      <c r="AC308">
        <f t="shared" si="21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2"/>
        <v>4</v>
      </c>
      <c r="N309">
        <f t="shared" si="20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3"/>
        <v>0</v>
      </c>
      <c r="AC309">
        <f t="shared" si="21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2"/>
        <v>1</v>
      </c>
      <c r="N310">
        <f t="shared" si="20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3"/>
        <v>2</v>
      </c>
      <c r="AC310">
        <f t="shared" si="21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2"/>
        <v>1</v>
      </c>
      <c r="N311">
        <f t="shared" si="20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3"/>
        <v>0</v>
      </c>
      <c r="AC311">
        <f t="shared" si="21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2"/>
        <v>1</v>
      </c>
      <c r="N312">
        <f t="shared" si="20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3"/>
        <v>2</v>
      </c>
      <c r="AC312">
        <f t="shared" si="21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2"/>
        <v>1</v>
      </c>
      <c r="N313">
        <f t="shared" si="20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3"/>
        <v>3</v>
      </c>
      <c r="AC313">
        <f t="shared" si="21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2"/>
        <v>0</v>
      </c>
      <c r="N314">
        <f t="shared" si="20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3"/>
        <v>4</v>
      </c>
      <c r="AC314">
        <f t="shared" si="21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2"/>
        <v>0</v>
      </c>
      <c r="N315">
        <f t="shared" si="20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3"/>
        <v>1</v>
      </c>
      <c r="AC315">
        <f t="shared" si="21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2"/>
        <v>1</v>
      </c>
      <c r="N316">
        <f t="shared" si="20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3"/>
        <v>2</v>
      </c>
      <c r="AC316">
        <f t="shared" si="21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2"/>
        <v>1</v>
      </c>
      <c r="N317">
        <f t="shared" si="20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3"/>
        <v>1</v>
      </c>
      <c r="AC317">
        <f t="shared" si="21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2"/>
        <v>1</v>
      </c>
      <c r="N318">
        <f t="shared" si="20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3"/>
        <v>2</v>
      </c>
      <c r="AC318">
        <f t="shared" si="21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2"/>
        <v>1</v>
      </c>
      <c r="N319">
        <f t="shared" si="20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3"/>
        <v>1</v>
      </c>
      <c r="AC319">
        <f t="shared" si="21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2"/>
        <v>1</v>
      </c>
      <c r="N320">
        <f t="shared" si="20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3"/>
        <v>7</v>
      </c>
      <c r="AC320">
        <f t="shared" si="21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2"/>
        <v>1</v>
      </c>
      <c r="N321">
        <f t="shared" si="20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3"/>
        <v>1</v>
      </c>
      <c r="AC321">
        <f t="shared" si="21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2"/>
        <v>21</v>
      </c>
      <c r="N322">
        <f t="shared" ref="N322:N385" si="24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3"/>
        <v>9</v>
      </c>
      <c r="AC322">
        <f t="shared" ref="AC322:AC385" si="25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2"/>
        <v>0</v>
      </c>
      <c r="N323">
        <f t="shared" si="24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3"/>
        <v>1</v>
      </c>
      <c r="AC323">
        <f t="shared" si="25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6">F324-F323</f>
        <v>25</v>
      </c>
      <c r="N324">
        <f t="shared" si="24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7">U324-U323</f>
        <v>0</v>
      </c>
      <c r="AC324">
        <f t="shared" si="25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6"/>
        <v>0</v>
      </c>
      <c r="N325">
        <f t="shared" si="24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7"/>
        <v>1</v>
      </c>
      <c r="AC325">
        <f t="shared" si="25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6"/>
        <v>1</v>
      </c>
      <c r="N326">
        <f t="shared" si="24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7"/>
        <v>3</v>
      </c>
      <c r="AC326">
        <f t="shared" si="25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6"/>
        <v>4</v>
      </c>
      <c r="N327">
        <f t="shared" si="24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7"/>
        <v>2</v>
      </c>
      <c r="AC327">
        <f t="shared" si="25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6"/>
        <v>10</v>
      </c>
      <c r="N328">
        <f t="shared" si="24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7"/>
        <v>0</v>
      </c>
      <c r="AC328">
        <f t="shared" si="25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6"/>
        <v>2</v>
      </c>
      <c r="N329">
        <f t="shared" si="24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7"/>
        <v>14</v>
      </c>
      <c r="AC329">
        <f t="shared" si="25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6"/>
        <v>6</v>
      </c>
      <c r="N330">
        <f t="shared" si="24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7"/>
        <v>1</v>
      </c>
      <c r="AC330">
        <f t="shared" si="25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6"/>
        <v>1</v>
      </c>
      <c r="N331">
        <f t="shared" si="24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7"/>
        <v>2</v>
      </c>
      <c r="AC331">
        <f t="shared" si="25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6"/>
        <v>1</v>
      </c>
      <c r="N332">
        <f t="shared" si="24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7"/>
        <v>14</v>
      </c>
      <c r="AC332">
        <f t="shared" si="25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6"/>
        <v>0</v>
      </c>
      <c r="N333">
        <f t="shared" si="24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7"/>
        <v>2</v>
      </c>
      <c r="AC333">
        <f t="shared" si="25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6"/>
        <v>1</v>
      </c>
      <c r="N334">
        <f t="shared" si="24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7"/>
        <v>2</v>
      </c>
      <c r="AC334">
        <f t="shared" si="25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6"/>
        <v>1</v>
      </c>
      <c r="N335">
        <f t="shared" si="24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7"/>
        <v>2</v>
      </c>
      <c r="AC335">
        <f t="shared" si="25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6"/>
        <v>1</v>
      </c>
      <c r="N336">
        <f t="shared" si="24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7"/>
        <v>13</v>
      </c>
      <c r="AC336">
        <f t="shared" si="25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6"/>
        <v>3</v>
      </c>
      <c r="N337">
        <f t="shared" si="24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7"/>
        <v>1</v>
      </c>
      <c r="AC337">
        <f t="shared" si="25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6"/>
        <v>2</v>
      </c>
      <c r="N338">
        <f t="shared" si="24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7"/>
        <v>14</v>
      </c>
      <c r="AC338">
        <f t="shared" si="25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6"/>
        <v>8</v>
      </c>
      <c r="N339">
        <f t="shared" si="24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7"/>
        <v>0</v>
      </c>
      <c r="AC339">
        <f t="shared" si="25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6"/>
        <v>1</v>
      </c>
      <c r="N340">
        <f t="shared" si="24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7"/>
        <v>4</v>
      </c>
      <c r="AC340">
        <f t="shared" si="25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6"/>
        <v>1</v>
      </c>
      <c r="N341">
        <f t="shared" si="24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7"/>
        <v>1</v>
      </c>
      <c r="AC341">
        <f t="shared" si="25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6"/>
        <v>1</v>
      </c>
      <c r="N342">
        <f t="shared" si="24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7"/>
        <v>1</v>
      </c>
      <c r="AC342">
        <f t="shared" si="25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6"/>
        <v>2</v>
      </c>
      <c r="N343">
        <f t="shared" si="24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7"/>
        <v>3</v>
      </c>
      <c r="AC343">
        <f t="shared" si="25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6"/>
        <v>20</v>
      </c>
      <c r="N344">
        <f t="shared" si="24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7"/>
        <v>1</v>
      </c>
      <c r="AC344">
        <f t="shared" si="25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6"/>
        <v>1</v>
      </c>
      <c r="N345">
        <f t="shared" si="24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7"/>
        <v>1</v>
      </c>
      <c r="AC345">
        <f t="shared" si="25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6"/>
        <v>1</v>
      </c>
      <c r="N346">
        <f t="shared" si="24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7"/>
        <v>13</v>
      </c>
      <c r="AC346">
        <f t="shared" si="25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6"/>
        <v>2</v>
      </c>
      <c r="N347">
        <f t="shared" si="24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7"/>
        <v>2</v>
      </c>
      <c r="AC347">
        <f t="shared" si="25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6"/>
        <v>1</v>
      </c>
      <c r="N348">
        <f t="shared" si="24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7"/>
        <v>1</v>
      </c>
      <c r="AC348">
        <f t="shared" si="25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6"/>
        <v>1</v>
      </c>
      <c r="N349">
        <f t="shared" si="24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7"/>
        <v>0</v>
      </c>
      <c r="AC349">
        <f t="shared" si="25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6"/>
        <v>1</v>
      </c>
      <c r="N350">
        <f t="shared" si="24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7"/>
        <v>1</v>
      </c>
      <c r="AC350">
        <f t="shared" si="25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6"/>
        <v>23</v>
      </c>
      <c r="N351">
        <f t="shared" si="24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7"/>
        <v>1</v>
      </c>
      <c r="AC351">
        <f t="shared" si="25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6"/>
        <v>2</v>
      </c>
      <c r="N352">
        <f t="shared" si="24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7"/>
        <v>1</v>
      </c>
      <c r="AC352">
        <f t="shared" si="25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6"/>
        <v>1</v>
      </c>
      <c r="N353">
        <f t="shared" si="24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7"/>
        <v>15</v>
      </c>
      <c r="AC353">
        <f t="shared" si="25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6"/>
        <v>5</v>
      </c>
      <c r="N354">
        <f t="shared" si="24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7"/>
        <v>2</v>
      </c>
      <c r="AC354">
        <f t="shared" si="25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6"/>
        <v>0</v>
      </c>
      <c r="N355">
        <f t="shared" si="24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7"/>
        <v>1</v>
      </c>
      <c r="AC355">
        <f t="shared" si="25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6"/>
        <v>1</v>
      </c>
      <c r="N356">
        <f t="shared" si="24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7"/>
        <v>2</v>
      </c>
      <c r="AC356">
        <f t="shared" si="25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6"/>
        <v>5</v>
      </c>
      <c r="N357">
        <f t="shared" si="24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7"/>
        <v>4</v>
      </c>
      <c r="AC357">
        <f t="shared" si="25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6"/>
        <v>3</v>
      </c>
      <c r="N358">
        <f t="shared" si="24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7"/>
        <v>2</v>
      </c>
      <c r="AC358">
        <f t="shared" si="25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6"/>
        <v>7</v>
      </c>
      <c r="N359">
        <f t="shared" si="24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7"/>
        <v>1</v>
      </c>
      <c r="AC359">
        <f t="shared" si="25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6"/>
        <v>3</v>
      </c>
      <c r="N360">
        <f t="shared" si="24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7"/>
        <v>1</v>
      </c>
      <c r="AC360">
        <f t="shared" si="25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6"/>
        <v>5</v>
      </c>
      <c r="N361">
        <f t="shared" si="24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7"/>
        <v>3</v>
      </c>
      <c r="AC361">
        <f t="shared" si="25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6"/>
        <v>6</v>
      </c>
      <c r="N362">
        <f t="shared" si="24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7"/>
        <v>1</v>
      </c>
      <c r="AC362">
        <f t="shared" si="25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6"/>
        <v>1</v>
      </c>
      <c r="N363">
        <f t="shared" si="24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7"/>
        <v>2</v>
      </c>
      <c r="AC363">
        <f t="shared" si="25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6"/>
        <v>2</v>
      </c>
      <c r="N364">
        <f t="shared" si="24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7"/>
        <v>1</v>
      </c>
      <c r="AC364">
        <f t="shared" si="25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6"/>
        <v>2</v>
      </c>
      <c r="N365">
        <f t="shared" si="24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7"/>
        <v>1</v>
      </c>
      <c r="AC365">
        <f t="shared" si="25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6"/>
        <v>2</v>
      </c>
      <c r="N366">
        <f t="shared" si="24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7"/>
        <v>7</v>
      </c>
      <c r="AC366">
        <f t="shared" si="25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6"/>
        <v>2</v>
      </c>
      <c r="N367">
        <f t="shared" si="24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7"/>
        <v>2</v>
      </c>
      <c r="AC367">
        <f t="shared" si="25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6"/>
        <v>1</v>
      </c>
      <c r="N368">
        <f t="shared" si="24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7"/>
        <v>2</v>
      </c>
      <c r="AC368">
        <f t="shared" si="25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6"/>
        <v>1</v>
      </c>
      <c r="N369">
        <f t="shared" si="24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7"/>
        <v>1</v>
      </c>
      <c r="AC369">
        <f t="shared" si="25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6"/>
        <v>1</v>
      </c>
      <c r="N370">
        <f t="shared" si="24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7"/>
        <v>4</v>
      </c>
      <c r="AC370">
        <f t="shared" si="25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6"/>
        <v>2</v>
      </c>
      <c r="N371">
        <f t="shared" si="24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7"/>
        <v>1</v>
      </c>
      <c r="AC371">
        <f t="shared" si="25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6"/>
        <v>0</v>
      </c>
      <c r="N372">
        <f t="shared" si="24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7"/>
        <v>1</v>
      </c>
      <c r="AC372">
        <f t="shared" si="25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6"/>
        <v>10</v>
      </c>
      <c r="N373">
        <f t="shared" si="24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7"/>
        <v>6</v>
      </c>
      <c r="AC373">
        <f t="shared" si="25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6"/>
        <v>7</v>
      </c>
      <c r="N374">
        <f t="shared" si="24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7"/>
        <v>1</v>
      </c>
      <c r="AC374">
        <f t="shared" si="25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6"/>
        <v>1</v>
      </c>
      <c r="N375">
        <f t="shared" si="24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7"/>
        <v>16</v>
      </c>
      <c r="AC375">
        <f t="shared" si="25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6"/>
        <v>1</v>
      </c>
      <c r="N376">
        <f t="shared" si="24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7"/>
        <v>1</v>
      </c>
      <c r="AC376">
        <f t="shared" si="25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6"/>
        <v>1</v>
      </c>
      <c r="N377">
        <f t="shared" si="24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7"/>
        <v>1</v>
      </c>
      <c r="AC377">
        <f t="shared" si="25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6"/>
        <v>2</v>
      </c>
      <c r="N378">
        <f t="shared" si="24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7"/>
        <v>2</v>
      </c>
      <c r="AC378">
        <f t="shared" si="25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6"/>
        <v>1</v>
      </c>
      <c r="N379">
        <f t="shared" si="24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7"/>
        <v>1</v>
      </c>
      <c r="AC379">
        <f t="shared" si="25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6"/>
        <v>3</v>
      </c>
      <c r="N380">
        <f t="shared" si="24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7"/>
        <v>1</v>
      </c>
      <c r="AC380">
        <f t="shared" si="25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6"/>
        <v>2</v>
      </c>
      <c r="N381">
        <f t="shared" si="24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7"/>
        <v>8</v>
      </c>
      <c r="AC381">
        <f t="shared" si="25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6"/>
        <v>1</v>
      </c>
      <c r="N382">
        <f t="shared" si="24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7"/>
        <v>4</v>
      </c>
      <c r="AC382">
        <f t="shared" si="25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6"/>
        <v>1</v>
      </c>
      <c r="N383">
        <f t="shared" si="24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7"/>
        <v>1</v>
      </c>
      <c r="AC383">
        <f t="shared" si="25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6"/>
        <v>8</v>
      </c>
      <c r="N384">
        <f t="shared" si="24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7"/>
        <v>1</v>
      </c>
      <c r="AC384">
        <f t="shared" si="25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6"/>
        <v>6</v>
      </c>
      <c r="N385">
        <f t="shared" si="24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7"/>
        <v>1</v>
      </c>
      <c r="AC385">
        <f t="shared" si="25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6"/>
        <v>4</v>
      </c>
      <c r="N386">
        <f t="shared" ref="N386:N449" si="28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7"/>
        <v>1</v>
      </c>
      <c r="AC386">
        <f t="shared" ref="AC386:AC449" si="29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6"/>
        <v>1</v>
      </c>
      <c r="N387">
        <f t="shared" si="28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7"/>
        <v>6</v>
      </c>
      <c r="AC387">
        <f t="shared" si="29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30">F388-F387</f>
        <v>0</v>
      </c>
      <c r="N388">
        <f t="shared" si="28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31">U388-U387</f>
        <v>0</v>
      </c>
      <c r="AC388">
        <f t="shared" si="29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30"/>
        <v>10</v>
      </c>
      <c r="N389">
        <f t="shared" si="28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31"/>
        <v>1</v>
      </c>
      <c r="AC389">
        <f t="shared" si="29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30"/>
        <v>2</v>
      </c>
      <c r="N390">
        <f t="shared" si="28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31"/>
        <v>1</v>
      </c>
      <c r="AC390">
        <f t="shared" si="29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30"/>
        <v>1</v>
      </c>
      <c r="N391">
        <f t="shared" si="28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31"/>
        <v>1</v>
      </c>
      <c r="AC391">
        <f t="shared" si="29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30"/>
        <v>1</v>
      </c>
      <c r="N392">
        <f t="shared" si="28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31"/>
        <v>1</v>
      </c>
      <c r="AC392">
        <f t="shared" si="29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30"/>
        <v>1</v>
      </c>
      <c r="N393">
        <f t="shared" si="28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31"/>
        <v>9</v>
      </c>
      <c r="AC393">
        <f t="shared" si="29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30"/>
        <v>1</v>
      </c>
      <c r="N394">
        <f t="shared" si="28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31"/>
        <v>1</v>
      </c>
      <c r="AC394">
        <f t="shared" si="29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30"/>
        <v>2</v>
      </c>
      <c r="N395">
        <f t="shared" si="28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31"/>
        <v>1</v>
      </c>
      <c r="AC395">
        <f t="shared" si="29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30"/>
        <v>0</v>
      </c>
      <c r="N396">
        <f t="shared" si="28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31"/>
        <v>1</v>
      </c>
      <c r="AC396">
        <f t="shared" si="29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30"/>
        <v>1</v>
      </c>
      <c r="N397">
        <f t="shared" si="28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31"/>
        <v>10</v>
      </c>
      <c r="AC397">
        <f t="shared" si="29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30"/>
        <v>1</v>
      </c>
      <c r="N398">
        <f t="shared" si="28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31"/>
        <v>2</v>
      </c>
      <c r="AC398">
        <f t="shared" si="29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30"/>
        <v>2</v>
      </c>
      <c r="N399">
        <f t="shared" si="28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31"/>
        <v>16</v>
      </c>
      <c r="AC399">
        <f t="shared" si="29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30"/>
        <v>1</v>
      </c>
      <c r="N400">
        <f t="shared" si="28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31"/>
        <v>1</v>
      </c>
      <c r="AC400">
        <f t="shared" si="29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30"/>
        <v>0</v>
      </c>
      <c r="N401">
        <f t="shared" si="28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31"/>
        <v>15</v>
      </c>
      <c r="AC401">
        <f t="shared" si="29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30"/>
        <v>3</v>
      </c>
      <c r="N402">
        <f t="shared" si="28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31"/>
        <v>1</v>
      </c>
      <c r="AC402">
        <f t="shared" si="29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30"/>
        <v>3</v>
      </c>
      <c r="N403">
        <f t="shared" si="28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31"/>
        <v>5</v>
      </c>
      <c r="AC403">
        <f t="shared" si="29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30"/>
        <v>1</v>
      </c>
      <c r="N404">
        <f t="shared" si="28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31"/>
        <v>1</v>
      </c>
      <c r="AC404">
        <f t="shared" si="29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30"/>
        <v>2</v>
      </c>
      <c r="N405">
        <f t="shared" si="28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31"/>
        <v>1</v>
      </c>
      <c r="AC405">
        <f t="shared" si="29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30"/>
        <v>2</v>
      </c>
      <c r="N406">
        <f t="shared" si="28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31"/>
        <v>1</v>
      </c>
      <c r="AC406">
        <f t="shared" si="29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30"/>
        <v>0</v>
      </c>
      <c r="N407">
        <f t="shared" si="28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31"/>
        <v>1</v>
      </c>
      <c r="AC407">
        <f t="shared" si="29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30"/>
        <v>1</v>
      </c>
      <c r="N408">
        <f t="shared" si="28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31"/>
        <v>1</v>
      </c>
      <c r="AC408">
        <f t="shared" si="29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30"/>
        <v>1</v>
      </c>
      <c r="N409">
        <f t="shared" si="28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31"/>
        <v>2</v>
      </c>
      <c r="AC409">
        <f t="shared" si="29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30"/>
        <v>21</v>
      </c>
      <c r="N410">
        <f t="shared" si="28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31"/>
        <v>2</v>
      </c>
      <c r="AC410">
        <f t="shared" si="29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30"/>
        <v>3</v>
      </c>
      <c r="N411">
        <f t="shared" si="28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31"/>
        <v>7</v>
      </c>
      <c r="AC411">
        <f t="shared" si="29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30"/>
        <v>2</v>
      </c>
      <c r="N412">
        <f t="shared" si="28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31"/>
        <v>2</v>
      </c>
      <c r="AC412">
        <f t="shared" si="29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30"/>
        <v>1</v>
      </c>
      <c r="N413">
        <f t="shared" si="28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31"/>
        <v>1</v>
      </c>
      <c r="AC413">
        <f t="shared" si="29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30"/>
        <v>5</v>
      </c>
      <c r="N414">
        <f t="shared" si="28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31"/>
        <v>1</v>
      </c>
      <c r="AC414">
        <f t="shared" si="29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30"/>
        <v>3</v>
      </c>
      <c r="N415">
        <f t="shared" si="28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31"/>
        <v>1</v>
      </c>
      <c r="AC415">
        <f t="shared" si="29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30"/>
        <v>1</v>
      </c>
      <c r="N416">
        <f t="shared" si="28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31"/>
        <v>1</v>
      </c>
      <c r="AC416">
        <f t="shared" si="29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30"/>
        <v>2</v>
      </c>
      <c r="N417">
        <f t="shared" si="28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31"/>
        <v>0</v>
      </c>
      <c r="AC417">
        <f t="shared" si="29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30"/>
        <v>1</v>
      </c>
      <c r="N418">
        <f t="shared" si="28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31"/>
        <v>2</v>
      </c>
      <c r="AC418">
        <f t="shared" si="29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30"/>
        <v>4</v>
      </c>
      <c r="N419">
        <f t="shared" si="28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31"/>
        <v>1</v>
      </c>
      <c r="AC419">
        <f t="shared" si="29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30"/>
        <v>5</v>
      </c>
      <c r="N420">
        <f t="shared" si="28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31"/>
        <v>7</v>
      </c>
      <c r="AC420">
        <f t="shared" si="29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30"/>
        <v>0</v>
      </c>
      <c r="N421">
        <f t="shared" si="28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31"/>
        <v>1</v>
      </c>
      <c r="AC421">
        <f t="shared" si="29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30"/>
        <v>1</v>
      </c>
      <c r="N422">
        <f t="shared" si="28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31"/>
        <v>1</v>
      </c>
      <c r="AC422">
        <f t="shared" si="29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30"/>
        <v>2</v>
      </c>
      <c r="N423">
        <f t="shared" si="28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31"/>
        <v>1</v>
      </c>
      <c r="AC423">
        <f t="shared" si="29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30"/>
        <v>3</v>
      </c>
      <c r="N424">
        <f t="shared" si="28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31"/>
        <v>1</v>
      </c>
      <c r="AC424">
        <f t="shared" si="29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30"/>
        <v>21</v>
      </c>
      <c r="N425">
        <f t="shared" si="28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31"/>
        <v>3</v>
      </c>
      <c r="AC425">
        <f t="shared" si="29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30"/>
        <v>7</v>
      </c>
      <c r="N426">
        <f t="shared" si="28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31"/>
        <v>1</v>
      </c>
      <c r="AC426">
        <f t="shared" si="29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30"/>
        <v>1</v>
      </c>
      <c r="N427">
        <f t="shared" si="28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31"/>
        <v>1</v>
      </c>
      <c r="AC427">
        <f t="shared" si="29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30"/>
        <v>1</v>
      </c>
      <c r="N428">
        <f t="shared" si="28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31"/>
        <v>20</v>
      </c>
      <c r="AC428">
        <f t="shared" si="29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30"/>
        <v>4</v>
      </c>
      <c r="N429">
        <f t="shared" si="28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31"/>
        <v>0</v>
      </c>
      <c r="AC429">
        <f t="shared" si="29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30"/>
        <v>1</v>
      </c>
      <c r="N430">
        <f t="shared" si="28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31"/>
        <v>2</v>
      </c>
      <c r="AC430">
        <f t="shared" si="29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30"/>
        <v>1</v>
      </c>
      <c r="N431">
        <f t="shared" si="28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31"/>
        <v>1</v>
      </c>
      <c r="AC431">
        <f t="shared" si="29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30"/>
        <v>6</v>
      </c>
      <c r="N432">
        <f t="shared" si="28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31"/>
        <v>6</v>
      </c>
      <c r="AC432">
        <f t="shared" si="29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30"/>
        <v>1</v>
      </c>
      <c r="N433">
        <f t="shared" si="28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31"/>
        <v>1</v>
      </c>
      <c r="AC433">
        <f t="shared" si="29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30"/>
        <v>16</v>
      </c>
      <c r="N434">
        <f t="shared" si="28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31"/>
        <v>1</v>
      </c>
      <c r="AC434">
        <f t="shared" si="29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30"/>
        <v>1</v>
      </c>
      <c r="N435">
        <f t="shared" si="28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31"/>
        <v>1</v>
      </c>
      <c r="AC435">
        <f t="shared" si="29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30"/>
        <v>4</v>
      </c>
      <c r="N436">
        <f t="shared" si="28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31"/>
        <v>1</v>
      </c>
      <c r="AC436">
        <f t="shared" si="29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30"/>
        <v>1</v>
      </c>
      <c r="N437">
        <f t="shared" si="28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31"/>
        <v>1</v>
      </c>
      <c r="AC437">
        <f t="shared" si="29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30"/>
        <v>4</v>
      </c>
      <c r="N438">
        <f t="shared" si="28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31"/>
        <v>20</v>
      </c>
      <c r="AC438">
        <f t="shared" si="29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30"/>
        <v>1</v>
      </c>
      <c r="N439">
        <f t="shared" si="28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31"/>
        <v>1</v>
      </c>
      <c r="AC439">
        <f t="shared" si="29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30"/>
        <v>2</v>
      </c>
      <c r="N440">
        <f t="shared" si="28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31"/>
        <v>1</v>
      </c>
      <c r="AC440">
        <f t="shared" si="29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30"/>
        <v>1</v>
      </c>
      <c r="N441">
        <f t="shared" si="28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31"/>
        <v>3</v>
      </c>
      <c r="AC441">
        <f t="shared" si="29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30"/>
        <v>0</v>
      </c>
      <c r="N442">
        <f t="shared" si="28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31"/>
        <v>1</v>
      </c>
      <c r="AC442">
        <f t="shared" si="29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30"/>
        <v>1</v>
      </c>
      <c r="N443">
        <f t="shared" si="28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31"/>
        <v>0</v>
      </c>
      <c r="AC443">
        <f t="shared" si="29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30"/>
        <v>2</v>
      </c>
      <c r="N444">
        <f t="shared" si="28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31"/>
        <v>1</v>
      </c>
      <c r="AC444">
        <f t="shared" si="29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30"/>
        <v>7</v>
      </c>
      <c r="N445">
        <f t="shared" si="28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31"/>
        <v>1</v>
      </c>
      <c r="AC445">
        <f t="shared" si="29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30"/>
        <v>1</v>
      </c>
      <c r="N446">
        <f t="shared" si="28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31"/>
        <v>5</v>
      </c>
      <c r="AC446">
        <f t="shared" si="29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30"/>
        <v>1</v>
      </c>
      <c r="N447">
        <f t="shared" si="28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31"/>
        <v>0</v>
      </c>
      <c r="AC447">
        <f t="shared" si="29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30"/>
        <v>7</v>
      </c>
      <c r="N448">
        <f t="shared" si="28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31"/>
        <v>2</v>
      </c>
      <c r="AC448">
        <f t="shared" si="29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30"/>
        <v>0</v>
      </c>
      <c r="N449">
        <f t="shared" si="28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31"/>
        <v>1</v>
      </c>
      <c r="AC449">
        <f t="shared" si="29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30"/>
        <v>1</v>
      </c>
      <c r="N450">
        <f t="shared" ref="N450:N513" si="32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31"/>
        <v>4</v>
      </c>
      <c r="AC450">
        <f t="shared" ref="AC450:AC513" si="33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30"/>
        <v>2</v>
      </c>
      <c r="N451">
        <f t="shared" si="32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31"/>
        <v>1</v>
      </c>
      <c r="AC451">
        <f t="shared" si="33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4">F452-F451</f>
        <v>1</v>
      </c>
      <c r="N452">
        <f t="shared" si="32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5">U452-U451</f>
        <v>8</v>
      </c>
      <c r="AC452">
        <f t="shared" si="33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4"/>
        <v>2</v>
      </c>
      <c r="N453">
        <f t="shared" si="32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5"/>
        <v>2</v>
      </c>
      <c r="AC453">
        <f t="shared" si="33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4"/>
        <v>0</v>
      </c>
      <c r="N454">
        <f t="shared" si="32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5"/>
        <v>3</v>
      </c>
      <c r="AC454">
        <f t="shared" si="33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4"/>
        <v>2</v>
      </c>
      <c r="N455">
        <f t="shared" si="32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5"/>
        <v>1</v>
      </c>
      <c r="AC455">
        <f t="shared" si="33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4"/>
        <v>2</v>
      </c>
      <c r="N456">
        <f t="shared" si="32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5"/>
        <v>1</v>
      </c>
      <c r="AC456">
        <f t="shared" si="33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4"/>
        <v>6</v>
      </c>
      <c r="N457">
        <f t="shared" si="32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5"/>
        <v>1</v>
      </c>
      <c r="AC457">
        <f t="shared" si="33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4"/>
        <v>1</v>
      </c>
      <c r="N458">
        <f t="shared" si="32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5"/>
        <v>1</v>
      </c>
      <c r="AC458">
        <f t="shared" si="33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4"/>
        <v>6</v>
      </c>
      <c r="N459">
        <f t="shared" si="32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5"/>
        <v>26</v>
      </c>
      <c r="AC459">
        <f t="shared" si="33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4"/>
        <v>26</v>
      </c>
      <c r="N460">
        <f t="shared" si="32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5"/>
        <v>0</v>
      </c>
      <c r="AC460">
        <f t="shared" si="33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4"/>
        <v>1</v>
      </c>
      <c r="N461">
        <f t="shared" si="32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5"/>
        <v>3</v>
      </c>
      <c r="AC461">
        <f t="shared" si="33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4"/>
        <v>2</v>
      </c>
      <c r="N462">
        <f t="shared" si="32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5"/>
        <v>1</v>
      </c>
      <c r="AC462">
        <f t="shared" si="33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4"/>
        <v>1</v>
      </c>
      <c r="N463">
        <f t="shared" si="32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5"/>
        <v>1</v>
      </c>
      <c r="AC463">
        <f t="shared" si="33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4"/>
        <v>1</v>
      </c>
      <c r="N464">
        <f t="shared" si="32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5"/>
        <v>0</v>
      </c>
      <c r="AC464">
        <f t="shared" si="33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4"/>
        <v>1</v>
      </c>
      <c r="N465">
        <f t="shared" si="32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5"/>
        <v>1</v>
      </c>
      <c r="AC465">
        <f t="shared" si="33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4"/>
        <v>1</v>
      </c>
      <c r="N466">
        <f t="shared" si="32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5"/>
        <v>1</v>
      </c>
      <c r="AC466">
        <f t="shared" si="33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4"/>
        <v>1</v>
      </c>
      <c r="N467">
        <f t="shared" si="32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5"/>
        <v>2</v>
      </c>
      <c r="AC467">
        <f t="shared" si="33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4"/>
        <v>0</v>
      </c>
      <c r="N468">
        <f t="shared" si="32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5"/>
        <v>3</v>
      </c>
      <c r="AC468">
        <f t="shared" si="33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4"/>
        <v>1</v>
      </c>
      <c r="N469">
        <f t="shared" si="32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5"/>
        <v>1</v>
      </c>
      <c r="AC469">
        <f t="shared" si="33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4"/>
        <v>1</v>
      </c>
      <c r="N470">
        <f t="shared" si="32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5"/>
        <v>2</v>
      </c>
      <c r="AC470">
        <f t="shared" si="33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4"/>
        <v>27</v>
      </c>
      <c r="N471">
        <f t="shared" si="32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5"/>
        <v>2</v>
      </c>
      <c r="AC471">
        <f t="shared" si="33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4"/>
        <v>1</v>
      </c>
      <c r="N472">
        <f t="shared" si="32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5"/>
        <v>0</v>
      </c>
      <c r="AC472">
        <f t="shared" si="33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4"/>
        <v>1</v>
      </c>
      <c r="N473">
        <f t="shared" si="32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5"/>
        <v>0</v>
      </c>
      <c r="AC473">
        <f t="shared" si="33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4"/>
        <v>12</v>
      </c>
      <c r="N474">
        <f t="shared" si="32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5"/>
        <v>42</v>
      </c>
      <c r="AC474">
        <f t="shared" si="33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4"/>
        <v>1</v>
      </c>
      <c r="N475">
        <f t="shared" si="32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5"/>
        <v>5</v>
      </c>
      <c r="AC475">
        <f t="shared" si="33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4"/>
        <v>0</v>
      </c>
      <c r="N476">
        <f t="shared" si="32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5"/>
        <v>2</v>
      </c>
      <c r="AC476">
        <f t="shared" si="33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4"/>
        <v>1</v>
      </c>
      <c r="N477">
        <f t="shared" si="32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5"/>
        <v>1</v>
      </c>
      <c r="AC477">
        <f t="shared" si="33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4"/>
        <v>2</v>
      </c>
      <c r="N478">
        <f t="shared" si="32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5"/>
        <v>1</v>
      </c>
      <c r="AC478">
        <f t="shared" si="33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4"/>
        <v>1</v>
      </c>
      <c r="N479">
        <f t="shared" si="32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5"/>
        <v>1</v>
      </c>
      <c r="AC479">
        <f t="shared" si="33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4"/>
        <v>1</v>
      </c>
      <c r="N480">
        <f t="shared" si="32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5"/>
        <v>4</v>
      </c>
      <c r="AC480">
        <f t="shared" si="33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4"/>
        <v>10</v>
      </c>
      <c r="N481">
        <f t="shared" si="32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5"/>
        <v>1</v>
      </c>
      <c r="AC481">
        <f t="shared" si="33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4"/>
        <v>1</v>
      </c>
      <c r="N482">
        <f t="shared" si="32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5"/>
        <v>1</v>
      </c>
      <c r="AC482">
        <f t="shared" si="33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4"/>
        <v>11</v>
      </c>
      <c r="N483">
        <f t="shared" si="32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5"/>
        <v>2</v>
      </c>
      <c r="AC483">
        <f t="shared" si="33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4"/>
        <v>2</v>
      </c>
      <c r="N484">
        <f t="shared" si="32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5"/>
        <v>1</v>
      </c>
      <c r="AC484">
        <f t="shared" si="33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4"/>
        <v>6</v>
      </c>
      <c r="N485">
        <f t="shared" si="32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5"/>
        <v>3</v>
      </c>
      <c r="AC485">
        <f t="shared" si="33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4"/>
        <v>1</v>
      </c>
      <c r="N486">
        <f t="shared" si="32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5"/>
        <v>4</v>
      </c>
      <c r="AC486">
        <f t="shared" si="33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4"/>
        <v>0</v>
      </c>
      <c r="N487">
        <f t="shared" si="32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5"/>
        <v>15</v>
      </c>
      <c r="AC487">
        <f t="shared" si="33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4"/>
        <v>0</v>
      </c>
      <c r="N488">
        <f t="shared" si="32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5"/>
        <v>6</v>
      </c>
      <c r="AC488">
        <f t="shared" si="33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4"/>
        <v>1</v>
      </c>
      <c r="N489">
        <f t="shared" si="32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5"/>
        <v>2</v>
      </c>
      <c r="AC489">
        <f t="shared" si="33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4"/>
        <v>0</v>
      </c>
      <c r="N490">
        <f t="shared" si="32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5"/>
        <v>1</v>
      </c>
      <c r="AC490">
        <f t="shared" si="33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4"/>
        <v>1</v>
      </c>
      <c r="N491">
        <f t="shared" si="32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5"/>
        <v>0</v>
      </c>
      <c r="AC491">
        <f t="shared" si="33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4"/>
        <v>1</v>
      </c>
      <c r="N492">
        <f t="shared" si="32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5"/>
        <v>2</v>
      </c>
      <c r="AC492">
        <f t="shared" si="33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4"/>
        <v>2</v>
      </c>
      <c r="N493">
        <f t="shared" si="32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5"/>
        <v>7</v>
      </c>
      <c r="AC493">
        <f t="shared" si="33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4"/>
        <v>2</v>
      </c>
      <c r="N494">
        <f t="shared" si="32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5"/>
        <v>1</v>
      </c>
      <c r="AC494">
        <f t="shared" si="33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4"/>
        <v>2</v>
      </c>
      <c r="N495">
        <f t="shared" si="32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5"/>
        <v>2</v>
      </c>
      <c r="AC495">
        <f t="shared" si="33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4"/>
        <v>6</v>
      </c>
      <c r="N496">
        <f t="shared" si="32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5"/>
        <v>8</v>
      </c>
      <c r="AC496">
        <f t="shared" si="33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4"/>
        <v>2</v>
      </c>
      <c r="N497">
        <f t="shared" si="32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5"/>
        <v>4</v>
      </c>
      <c r="AC497">
        <f t="shared" si="33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4"/>
        <v>1</v>
      </c>
      <c r="N498">
        <f t="shared" si="32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5"/>
        <v>1</v>
      </c>
      <c r="AC498">
        <f t="shared" si="33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4"/>
        <v>1</v>
      </c>
      <c r="N499">
        <f t="shared" si="32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5"/>
        <v>2</v>
      </c>
      <c r="AC499">
        <f t="shared" si="33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4"/>
        <v>1</v>
      </c>
      <c r="N500">
        <f t="shared" si="32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5"/>
        <v>0</v>
      </c>
      <c r="AC500">
        <f t="shared" si="33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4"/>
        <v>1</v>
      </c>
      <c r="N501">
        <f t="shared" si="32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5"/>
        <v>9</v>
      </c>
      <c r="AC501">
        <f t="shared" si="33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4"/>
        <v>1</v>
      </c>
      <c r="N502">
        <f t="shared" si="32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5"/>
        <v>0</v>
      </c>
      <c r="AC502">
        <f t="shared" si="33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4"/>
        <v>17</v>
      </c>
      <c r="N503">
        <f t="shared" si="32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5"/>
        <v>1</v>
      </c>
      <c r="AC503">
        <f t="shared" si="33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4"/>
        <v>2</v>
      </c>
      <c r="N504">
        <f t="shared" si="32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5"/>
        <v>1</v>
      </c>
      <c r="AC504">
        <f t="shared" si="33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4"/>
        <v>2</v>
      </c>
      <c r="N505">
        <f t="shared" si="32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5"/>
        <v>1</v>
      </c>
      <c r="AC505">
        <f t="shared" si="33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4"/>
        <v>1</v>
      </c>
      <c r="N506">
        <f t="shared" si="32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5"/>
        <v>1</v>
      </c>
      <c r="AC506">
        <f t="shared" si="33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4"/>
        <v>2</v>
      </c>
      <c r="N507">
        <f t="shared" si="32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5"/>
        <v>2</v>
      </c>
      <c r="AC507">
        <f t="shared" si="33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4"/>
        <v>7</v>
      </c>
      <c r="N508">
        <f t="shared" si="32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5"/>
        <v>6</v>
      </c>
      <c r="AC508">
        <f t="shared" si="33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4"/>
        <v>1</v>
      </c>
      <c r="N509">
        <f t="shared" si="32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5"/>
        <v>2</v>
      </c>
      <c r="AC509">
        <f t="shared" si="33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4"/>
        <v>4</v>
      </c>
      <c r="N510">
        <f t="shared" si="32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5"/>
        <v>1</v>
      </c>
      <c r="AC510">
        <f t="shared" si="33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4"/>
        <v>1</v>
      </c>
      <c r="N511">
        <f t="shared" si="32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5"/>
        <v>22</v>
      </c>
      <c r="AC511">
        <f t="shared" si="33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4"/>
        <v>4</v>
      </c>
      <c r="N512">
        <f t="shared" si="32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5"/>
        <v>1</v>
      </c>
      <c r="AC512">
        <f t="shared" si="33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4"/>
        <v>1</v>
      </c>
      <c r="N513">
        <f t="shared" si="32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5"/>
        <v>2</v>
      </c>
      <c r="AC513">
        <f t="shared" si="33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4"/>
        <v>2</v>
      </c>
      <c r="N514">
        <f t="shared" ref="N514:N577" si="36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5"/>
        <v>0</v>
      </c>
      <c r="AC514">
        <f t="shared" ref="AC514:AC577" si="37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4"/>
        <v>2</v>
      </c>
      <c r="N515">
        <f t="shared" si="36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5"/>
        <v>0</v>
      </c>
      <c r="AC515">
        <f t="shared" si="37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8">F516-F515</f>
        <v>1</v>
      </c>
      <c r="N516">
        <f t="shared" si="36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9">U516-U515</f>
        <v>2</v>
      </c>
      <c r="AC516">
        <f t="shared" si="37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8"/>
        <v>1</v>
      </c>
      <c r="N517">
        <f t="shared" si="36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9"/>
        <v>1</v>
      </c>
      <c r="AC517">
        <f t="shared" si="37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8"/>
        <v>1</v>
      </c>
      <c r="N518">
        <f t="shared" si="36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9"/>
        <v>0</v>
      </c>
      <c r="AC518">
        <f t="shared" si="37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8"/>
        <v>1</v>
      </c>
      <c r="N519">
        <f t="shared" si="36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9"/>
        <v>2</v>
      </c>
      <c r="AC519">
        <f t="shared" si="37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8"/>
        <v>2</v>
      </c>
      <c r="N520">
        <f t="shared" si="36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9"/>
        <v>1</v>
      </c>
      <c r="AC520">
        <f t="shared" si="37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8"/>
        <v>2</v>
      </c>
      <c r="N521">
        <f t="shared" si="36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9"/>
        <v>9</v>
      </c>
      <c r="AC521">
        <f t="shared" si="37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8"/>
        <v>11</v>
      </c>
      <c r="N522">
        <f t="shared" si="36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9"/>
        <v>1</v>
      </c>
      <c r="AC522">
        <f t="shared" si="37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8"/>
        <v>2</v>
      </c>
      <c r="N523">
        <f t="shared" si="36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9"/>
        <v>2</v>
      </c>
      <c r="AC523">
        <f t="shared" si="37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8"/>
        <v>1</v>
      </c>
      <c r="N524">
        <f t="shared" si="36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9"/>
        <v>1</v>
      </c>
      <c r="AC524">
        <f t="shared" si="37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8"/>
        <v>2</v>
      </c>
      <c r="N525">
        <f t="shared" si="36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9"/>
        <v>1</v>
      </c>
      <c r="AC525">
        <f t="shared" si="37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8"/>
        <v>0</v>
      </c>
      <c r="N526">
        <f t="shared" si="36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9"/>
        <v>1</v>
      </c>
      <c r="AC526">
        <f t="shared" si="37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8"/>
        <v>2</v>
      </c>
      <c r="N527">
        <f t="shared" si="36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9"/>
        <v>1</v>
      </c>
      <c r="AC527">
        <f t="shared" si="37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8"/>
        <v>1</v>
      </c>
      <c r="N528">
        <f t="shared" si="36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9"/>
        <v>1</v>
      </c>
      <c r="AC528">
        <f t="shared" si="37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8"/>
        <v>1</v>
      </c>
      <c r="N529">
        <f t="shared" si="36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9"/>
        <v>2</v>
      </c>
      <c r="AC529">
        <f t="shared" si="37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8"/>
        <v>8</v>
      </c>
      <c r="N530">
        <f t="shared" si="36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9"/>
        <v>1</v>
      </c>
      <c r="AC530">
        <f t="shared" si="37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8"/>
        <v>7</v>
      </c>
      <c r="N531">
        <f t="shared" si="36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9"/>
        <v>1</v>
      </c>
      <c r="AC531">
        <f t="shared" si="37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8"/>
        <v>2</v>
      </c>
      <c r="N532">
        <f t="shared" si="36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9"/>
        <v>4</v>
      </c>
      <c r="AC532">
        <f t="shared" si="37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8"/>
        <v>1</v>
      </c>
      <c r="N533">
        <f t="shared" si="36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9"/>
        <v>1</v>
      </c>
      <c r="AC533">
        <f t="shared" si="37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8"/>
        <v>1</v>
      </c>
      <c r="N534">
        <f t="shared" si="36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9"/>
        <v>1</v>
      </c>
      <c r="AC534">
        <f t="shared" si="37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8"/>
        <v>1</v>
      </c>
      <c r="N535">
        <f t="shared" si="36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9"/>
        <v>2</v>
      </c>
      <c r="AC535">
        <f t="shared" si="37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8"/>
        <v>2</v>
      </c>
      <c r="N536">
        <f t="shared" si="36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9"/>
        <v>1</v>
      </c>
      <c r="AC536">
        <f t="shared" si="37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8"/>
        <v>1</v>
      </c>
      <c r="N537">
        <f t="shared" si="36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9"/>
        <v>0</v>
      </c>
      <c r="AC537">
        <f t="shared" si="37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8"/>
        <v>1</v>
      </c>
      <c r="N538">
        <f t="shared" si="36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9"/>
        <v>2</v>
      </c>
      <c r="AC538">
        <f t="shared" si="37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8"/>
        <v>1</v>
      </c>
      <c r="N539">
        <f t="shared" si="36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9"/>
        <v>1</v>
      </c>
      <c r="AC539">
        <f t="shared" si="37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8"/>
        <v>0</v>
      </c>
      <c r="N540">
        <f t="shared" si="36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9"/>
        <v>4</v>
      </c>
      <c r="AC540">
        <f t="shared" si="37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8"/>
        <v>1</v>
      </c>
      <c r="N541">
        <f t="shared" si="36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9"/>
        <v>1</v>
      </c>
      <c r="AC541">
        <f t="shared" si="37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8"/>
        <v>1</v>
      </c>
      <c r="N542">
        <f t="shared" si="36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9"/>
        <v>31</v>
      </c>
      <c r="AC542">
        <f t="shared" si="37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8"/>
        <v>1</v>
      </c>
      <c r="N543">
        <f t="shared" si="36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9"/>
        <v>1</v>
      </c>
      <c r="AC543">
        <f t="shared" si="37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8"/>
        <v>1</v>
      </c>
      <c r="N544">
        <f t="shared" si="36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9"/>
        <v>1</v>
      </c>
      <c r="AC544">
        <f t="shared" si="37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8"/>
        <v>2</v>
      </c>
      <c r="N545">
        <f t="shared" si="36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9"/>
        <v>2</v>
      </c>
      <c r="AC545">
        <f t="shared" si="37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8"/>
        <v>1</v>
      </c>
      <c r="N546">
        <f t="shared" si="36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9"/>
        <v>2</v>
      </c>
      <c r="AC546">
        <f t="shared" si="37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8"/>
        <v>1</v>
      </c>
      <c r="N547">
        <f t="shared" si="36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9"/>
        <v>1</v>
      </c>
      <c r="AC547">
        <f t="shared" si="37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8"/>
        <v>0</v>
      </c>
      <c r="N548">
        <f t="shared" si="36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9"/>
        <v>2</v>
      </c>
      <c r="AC548">
        <f t="shared" si="37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8"/>
        <v>1</v>
      </c>
      <c r="N549">
        <f t="shared" si="36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9"/>
        <v>1</v>
      </c>
      <c r="AC549">
        <f t="shared" si="37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8"/>
        <v>0</v>
      </c>
      <c r="N550">
        <f t="shared" si="36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9"/>
        <v>2</v>
      </c>
      <c r="AC550">
        <f t="shared" si="37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8"/>
        <v>1</v>
      </c>
      <c r="N551">
        <f t="shared" si="36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9"/>
        <v>1</v>
      </c>
      <c r="AC551">
        <f t="shared" si="37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8"/>
        <v>1</v>
      </c>
      <c r="N552">
        <f t="shared" si="36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9"/>
        <v>2</v>
      </c>
      <c r="AC552">
        <f t="shared" si="37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8"/>
        <v>1</v>
      </c>
      <c r="N553">
        <f t="shared" si="36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9"/>
        <v>2</v>
      </c>
      <c r="AC553">
        <f t="shared" si="37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8"/>
        <v>1</v>
      </c>
      <c r="N554">
        <f t="shared" si="36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9"/>
        <v>1</v>
      </c>
      <c r="AC554">
        <f t="shared" si="37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8"/>
        <v>1</v>
      </c>
      <c r="N555">
        <f t="shared" si="36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9"/>
        <v>2</v>
      </c>
      <c r="AC555">
        <f t="shared" si="37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8"/>
        <v>1</v>
      </c>
      <c r="N556">
        <f t="shared" si="36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9"/>
        <v>1</v>
      </c>
      <c r="AC556">
        <f t="shared" si="37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8"/>
        <v>1</v>
      </c>
      <c r="N557">
        <f t="shared" si="36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9"/>
        <v>5</v>
      </c>
      <c r="AC557">
        <f t="shared" si="37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8"/>
        <v>6</v>
      </c>
      <c r="N558">
        <f t="shared" si="36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9"/>
        <v>6</v>
      </c>
      <c r="AC558">
        <f t="shared" si="37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8"/>
        <v>1</v>
      </c>
      <c r="N559">
        <f t="shared" si="36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9"/>
        <v>1</v>
      </c>
      <c r="AC559">
        <f t="shared" si="37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8"/>
        <v>1</v>
      </c>
      <c r="N560">
        <f t="shared" si="36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9"/>
        <v>1</v>
      </c>
      <c r="AC560">
        <f t="shared" si="37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8"/>
        <v>2</v>
      </c>
      <c r="N561">
        <f t="shared" si="36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9"/>
        <v>6</v>
      </c>
      <c r="AC561">
        <f t="shared" si="37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8"/>
        <v>1</v>
      </c>
      <c r="N562">
        <f t="shared" si="36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9"/>
        <v>2</v>
      </c>
      <c r="AC562">
        <f t="shared" si="37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8"/>
        <v>21</v>
      </c>
      <c r="N563">
        <f t="shared" si="36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9"/>
        <v>4</v>
      </c>
      <c r="AC563">
        <f t="shared" si="37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8"/>
        <v>5</v>
      </c>
      <c r="N564">
        <f t="shared" si="36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9"/>
        <v>1</v>
      </c>
      <c r="AC564">
        <f t="shared" si="37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8"/>
        <v>2</v>
      </c>
      <c r="N565">
        <f t="shared" si="36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9"/>
        <v>1</v>
      </c>
      <c r="AC565">
        <f t="shared" si="37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8"/>
        <v>16</v>
      </c>
      <c r="N566">
        <f t="shared" si="36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9"/>
        <v>1</v>
      </c>
      <c r="AC566">
        <f t="shared" si="37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8"/>
        <v>1</v>
      </c>
      <c r="N567">
        <f t="shared" si="36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9"/>
        <v>1</v>
      </c>
      <c r="AC567">
        <f t="shared" si="37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8"/>
        <v>1</v>
      </c>
      <c r="N568">
        <f t="shared" si="36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9"/>
        <v>1</v>
      </c>
      <c r="AC568">
        <f t="shared" si="37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8"/>
        <v>2</v>
      </c>
      <c r="N569">
        <f t="shared" si="36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9"/>
        <v>3</v>
      </c>
      <c r="AC569">
        <f t="shared" si="37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8"/>
        <v>0</v>
      </c>
      <c r="N570">
        <f t="shared" si="36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9"/>
        <v>1</v>
      </c>
      <c r="AC570">
        <f t="shared" si="37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8"/>
        <v>1</v>
      </c>
      <c r="N571">
        <f t="shared" si="36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9"/>
        <v>2</v>
      </c>
      <c r="AC571">
        <f t="shared" si="37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8"/>
        <v>5</v>
      </c>
      <c r="N572">
        <f t="shared" si="36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9"/>
        <v>2</v>
      </c>
      <c r="AC572">
        <f t="shared" si="37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8"/>
        <v>2</v>
      </c>
      <c r="N573">
        <f t="shared" si="36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9"/>
        <v>3</v>
      </c>
      <c r="AC573">
        <f t="shared" si="37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8"/>
        <v>0</v>
      </c>
      <c r="N574">
        <f t="shared" si="36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9"/>
        <v>2</v>
      </c>
      <c r="AC574">
        <f t="shared" si="37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8"/>
        <v>1</v>
      </c>
      <c r="N575">
        <f t="shared" si="36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9"/>
        <v>1</v>
      </c>
      <c r="AC575">
        <f t="shared" si="37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8"/>
        <v>1</v>
      </c>
      <c r="N576">
        <f t="shared" si="36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9"/>
        <v>0</v>
      </c>
      <c r="AC576">
        <f t="shared" si="37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8"/>
        <v>3</v>
      </c>
      <c r="N577">
        <f t="shared" si="36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9"/>
        <v>1</v>
      </c>
      <c r="AC577">
        <f t="shared" si="37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8"/>
        <v>1</v>
      </c>
      <c r="N578">
        <f t="shared" ref="N578:N641" si="40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9"/>
        <v>1</v>
      </c>
      <c r="AC578">
        <f t="shared" ref="AC578:AC641" si="41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8"/>
        <v>1</v>
      </c>
      <c r="N579">
        <f t="shared" si="40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9"/>
        <v>2</v>
      </c>
      <c r="AC579">
        <f t="shared" si="41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2">F580-F579</f>
        <v>1</v>
      </c>
      <c r="N580">
        <f t="shared" si="40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3">U580-U579</f>
        <v>2</v>
      </c>
      <c r="AC580">
        <f t="shared" si="41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2"/>
        <v>0</v>
      </c>
      <c r="N581">
        <f t="shared" si="40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3"/>
        <v>2</v>
      </c>
      <c r="AC581">
        <f t="shared" si="41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2"/>
        <v>1</v>
      </c>
      <c r="N582">
        <f t="shared" si="40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3"/>
        <v>1</v>
      </c>
      <c r="AC582">
        <f t="shared" si="41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2"/>
        <v>1</v>
      </c>
      <c r="N583">
        <f t="shared" si="40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3"/>
        <v>1</v>
      </c>
      <c r="AC583">
        <f t="shared" si="41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2"/>
        <v>1</v>
      </c>
      <c r="N584">
        <f t="shared" si="40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3"/>
        <v>1</v>
      </c>
      <c r="AC584">
        <f t="shared" si="41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2"/>
        <v>1</v>
      </c>
      <c r="N585">
        <f t="shared" si="40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3"/>
        <v>2</v>
      </c>
      <c r="AC585">
        <f t="shared" si="41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2"/>
        <v>4</v>
      </c>
      <c r="N586">
        <f t="shared" si="40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3"/>
        <v>1</v>
      </c>
      <c r="AC586">
        <f t="shared" si="41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2"/>
        <v>7</v>
      </c>
      <c r="N587">
        <f t="shared" si="40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3"/>
        <v>0</v>
      </c>
      <c r="AC587">
        <f t="shared" si="41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2"/>
        <v>2</v>
      </c>
      <c r="N588">
        <f t="shared" si="40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3"/>
        <v>1</v>
      </c>
      <c r="AC588">
        <f t="shared" si="41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2"/>
        <v>3</v>
      </c>
      <c r="N589">
        <f t="shared" si="40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3"/>
        <v>3</v>
      </c>
      <c r="AC589">
        <f t="shared" si="41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2"/>
        <v>1</v>
      </c>
      <c r="N590">
        <f t="shared" si="40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3"/>
        <v>2</v>
      </c>
      <c r="AC590">
        <f t="shared" si="41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2"/>
        <v>1</v>
      </c>
      <c r="N591">
        <f t="shared" si="40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3"/>
        <v>1</v>
      </c>
      <c r="AC591">
        <f t="shared" si="41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2"/>
        <v>1</v>
      </c>
      <c r="N592">
        <f t="shared" si="40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3"/>
        <v>1</v>
      </c>
      <c r="AC592">
        <f t="shared" si="41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2"/>
        <v>1</v>
      </c>
      <c r="N593">
        <f t="shared" si="40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3"/>
        <v>1</v>
      </c>
      <c r="AC593">
        <f t="shared" si="41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2"/>
        <v>2</v>
      </c>
      <c r="N594">
        <f t="shared" si="40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3"/>
        <v>1</v>
      </c>
      <c r="AC594">
        <f t="shared" si="41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2"/>
        <v>1</v>
      </c>
      <c r="N595">
        <f t="shared" si="40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3"/>
        <v>4</v>
      </c>
      <c r="AC595">
        <f t="shared" si="41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2"/>
        <v>1</v>
      </c>
      <c r="N596">
        <f t="shared" si="40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3"/>
        <v>1</v>
      </c>
      <c r="AC596">
        <f t="shared" si="41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2"/>
        <v>0</v>
      </c>
      <c r="N597">
        <f t="shared" si="40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3"/>
        <v>5</v>
      </c>
      <c r="AC597">
        <f t="shared" si="41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2"/>
        <v>1</v>
      </c>
      <c r="N598">
        <f t="shared" si="40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3"/>
        <v>16</v>
      </c>
      <c r="AC598">
        <f t="shared" si="41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2"/>
        <v>0</v>
      </c>
      <c r="N599">
        <f t="shared" si="40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3"/>
        <v>2</v>
      </c>
      <c r="AC599">
        <f t="shared" si="41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2"/>
        <v>2</v>
      </c>
      <c r="N600">
        <f t="shared" si="40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3"/>
        <v>2</v>
      </c>
      <c r="AC600">
        <f t="shared" si="41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2"/>
        <v>7</v>
      </c>
      <c r="N601">
        <f t="shared" si="40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3"/>
        <v>4</v>
      </c>
      <c r="AC601">
        <f t="shared" si="41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2"/>
        <v>0</v>
      </c>
      <c r="N602">
        <f t="shared" si="40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3"/>
        <v>1</v>
      </c>
      <c r="AC602">
        <f t="shared" si="41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2"/>
        <v>8</v>
      </c>
      <c r="N603">
        <f t="shared" si="40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3"/>
        <v>2</v>
      </c>
      <c r="AC603">
        <f t="shared" si="41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2"/>
        <v>2</v>
      </c>
      <c r="N604">
        <f t="shared" si="40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3"/>
        <v>1</v>
      </c>
      <c r="AC604">
        <f t="shared" si="41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2"/>
        <v>1</v>
      </c>
      <c r="N605">
        <f t="shared" si="40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3"/>
        <v>1</v>
      </c>
      <c r="AC605">
        <f t="shared" si="41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2"/>
        <v>2</v>
      </c>
      <c r="N606">
        <f t="shared" si="40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3"/>
        <v>2</v>
      </c>
      <c r="AC606">
        <f t="shared" si="41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2"/>
        <v>1</v>
      </c>
      <c r="N607">
        <f t="shared" si="40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3"/>
        <v>2</v>
      </c>
      <c r="AC607">
        <f t="shared" si="41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2"/>
        <v>7</v>
      </c>
      <c r="N608">
        <f t="shared" si="40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3"/>
        <v>3</v>
      </c>
      <c r="AC608">
        <f t="shared" si="41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2"/>
        <v>2</v>
      </c>
      <c r="N609">
        <f t="shared" si="40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3"/>
        <v>1</v>
      </c>
      <c r="AC609">
        <f t="shared" si="41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2"/>
        <v>1</v>
      </c>
      <c r="N610">
        <f t="shared" si="40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3"/>
        <v>2</v>
      </c>
      <c r="AC610">
        <f t="shared" si="41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2"/>
        <v>2</v>
      </c>
      <c r="N611">
        <f t="shared" si="40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3"/>
        <v>1</v>
      </c>
      <c r="AC611">
        <f t="shared" si="41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2"/>
        <v>1</v>
      </c>
      <c r="N612">
        <f t="shared" si="40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3"/>
        <v>5</v>
      </c>
      <c r="AC612">
        <f t="shared" si="41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2"/>
        <v>2</v>
      </c>
      <c r="N613">
        <f t="shared" si="40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3"/>
        <v>1</v>
      </c>
      <c r="AC613">
        <f t="shared" si="41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2"/>
        <v>8</v>
      </c>
      <c r="N614">
        <f t="shared" si="40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3"/>
        <v>1</v>
      </c>
      <c r="AC614">
        <f t="shared" si="41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2"/>
        <v>0</v>
      </c>
      <c r="N615">
        <f t="shared" si="40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3"/>
        <v>4</v>
      </c>
      <c r="AC615">
        <f t="shared" si="41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2"/>
        <v>1</v>
      </c>
      <c r="N616">
        <f t="shared" si="40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3"/>
        <v>1</v>
      </c>
      <c r="AC616">
        <f t="shared" si="41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2"/>
        <v>2</v>
      </c>
      <c r="N617">
        <f t="shared" si="40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3"/>
        <v>1</v>
      </c>
      <c r="AC617">
        <f t="shared" si="41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2"/>
        <v>1</v>
      </c>
      <c r="N618">
        <f t="shared" si="40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3"/>
        <v>1</v>
      </c>
      <c r="AC618">
        <f t="shared" si="41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2"/>
        <v>1</v>
      </c>
      <c r="N619">
        <f t="shared" si="40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3"/>
        <v>1</v>
      </c>
      <c r="AC619">
        <f t="shared" si="41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2"/>
        <v>1</v>
      </c>
      <c r="N620">
        <f t="shared" si="40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3"/>
        <v>1</v>
      </c>
      <c r="AC620">
        <f t="shared" si="41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2"/>
        <v>1</v>
      </c>
      <c r="N621">
        <f t="shared" si="40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3"/>
        <v>4</v>
      </c>
      <c r="AC621">
        <f t="shared" si="41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2"/>
        <v>1</v>
      </c>
      <c r="N622">
        <f t="shared" si="40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3"/>
        <v>1</v>
      </c>
      <c r="AC622">
        <f t="shared" si="41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2"/>
        <v>1</v>
      </c>
      <c r="N623">
        <f t="shared" si="40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3"/>
        <v>3</v>
      </c>
      <c r="AC623">
        <f t="shared" si="41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2"/>
        <v>0</v>
      </c>
      <c r="N624">
        <f t="shared" si="40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3"/>
        <v>14</v>
      </c>
      <c r="AC624">
        <f t="shared" si="41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2"/>
        <v>4</v>
      </c>
      <c r="N625">
        <f t="shared" si="40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3"/>
        <v>2</v>
      </c>
      <c r="AC625">
        <f t="shared" si="41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2"/>
        <v>1</v>
      </c>
      <c r="N626">
        <f t="shared" si="40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3"/>
        <v>1</v>
      </c>
      <c r="AC626">
        <f t="shared" si="41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2"/>
        <v>0</v>
      </c>
      <c r="N627">
        <f t="shared" si="40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3"/>
        <v>1</v>
      </c>
      <c r="AC627">
        <f t="shared" si="41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2"/>
        <v>1</v>
      </c>
      <c r="N628">
        <f t="shared" si="40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3"/>
        <v>1</v>
      </c>
      <c r="AC628">
        <f t="shared" si="41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2"/>
        <v>1</v>
      </c>
      <c r="N629">
        <f t="shared" si="40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3"/>
        <v>0</v>
      </c>
      <c r="AC629">
        <f t="shared" si="41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2"/>
        <v>0</v>
      </c>
      <c r="N630">
        <f t="shared" si="40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3"/>
        <v>1</v>
      </c>
      <c r="AC630">
        <f t="shared" si="41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2"/>
        <v>1</v>
      </c>
      <c r="N631">
        <f t="shared" si="40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3"/>
        <v>15</v>
      </c>
      <c r="AC631">
        <f t="shared" si="41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2"/>
        <v>0</v>
      </c>
      <c r="N632">
        <f t="shared" si="40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3"/>
        <v>6</v>
      </c>
      <c r="AC632">
        <f t="shared" si="41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2"/>
        <v>5</v>
      </c>
      <c r="N633">
        <f t="shared" si="40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3"/>
        <v>0</v>
      </c>
      <c r="AC633">
        <f t="shared" si="41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2"/>
        <v>1</v>
      </c>
      <c r="N634">
        <f t="shared" si="40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3"/>
        <v>2</v>
      </c>
      <c r="AC634">
        <f t="shared" si="41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2"/>
        <v>1</v>
      </c>
      <c r="N635">
        <f t="shared" si="40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3"/>
        <v>1</v>
      </c>
      <c r="AC635">
        <f t="shared" si="41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2"/>
        <v>1</v>
      </c>
      <c r="N636">
        <f t="shared" si="40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3"/>
        <v>0</v>
      </c>
      <c r="AC636">
        <f t="shared" si="41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2"/>
        <v>2</v>
      </c>
      <c r="N637">
        <f t="shared" si="40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3"/>
        <v>1</v>
      </c>
      <c r="AC637">
        <f t="shared" si="41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2"/>
        <v>0</v>
      </c>
      <c r="N638">
        <f t="shared" si="40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3"/>
        <v>1</v>
      </c>
      <c r="AC638">
        <f t="shared" si="41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2"/>
        <v>1</v>
      </c>
      <c r="N639">
        <f t="shared" si="40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3"/>
        <v>0</v>
      </c>
      <c r="AC639">
        <f t="shared" si="41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2"/>
        <v>0</v>
      </c>
      <c r="N640">
        <f t="shared" si="40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3"/>
        <v>1</v>
      </c>
      <c r="AC640">
        <f t="shared" si="41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2"/>
        <v>2</v>
      </c>
      <c r="N641">
        <f t="shared" si="40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3"/>
        <v>0</v>
      </c>
      <c r="AC641">
        <f t="shared" si="41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2"/>
        <v>27</v>
      </c>
      <c r="N642">
        <f t="shared" ref="N642:N705" si="44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3"/>
        <v>1</v>
      </c>
      <c r="AC642">
        <f t="shared" ref="AC642:AC705" si="45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2"/>
        <v>1</v>
      </c>
      <c r="N643">
        <f t="shared" si="44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3"/>
        <v>2</v>
      </c>
      <c r="AC643">
        <f t="shared" si="45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6">F644-F643</f>
        <v>1</v>
      </c>
      <c r="N644">
        <f t="shared" si="44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7">U644-U643</f>
        <v>1</v>
      </c>
      <c r="AC644">
        <f t="shared" si="45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6"/>
        <v>1</v>
      </c>
      <c r="N645">
        <f t="shared" si="44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7"/>
        <v>2</v>
      </c>
      <c r="AC645">
        <f t="shared" si="45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6"/>
        <v>1</v>
      </c>
      <c r="N646">
        <f t="shared" si="44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7"/>
        <v>0</v>
      </c>
      <c r="AC646">
        <f t="shared" si="45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6"/>
        <v>1</v>
      </c>
      <c r="N647">
        <f t="shared" si="44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7"/>
        <v>7</v>
      </c>
      <c r="AC647">
        <f t="shared" si="45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6"/>
        <v>1</v>
      </c>
      <c r="N648">
        <f t="shared" si="44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7"/>
        <v>1</v>
      </c>
      <c r="AC648">
        <f t="shared" si="45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6"/>
        <v>1</v>
      </c>
      <c r="N649">
        <f t="shared" si="44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7"/>
        <v>2</v>
      </c>
      <c r="AC649">
        <f t="shared" si="45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6"/>
        <v>2</v>
      </c>
      <c r="N650">
        <f t="shared" si="44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7"/>
        <v>2</v>
      </c>
      <c r="AC650">
        <f t="shared" si="45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6"/>
        <v>0</v>
      </c>
      <c r="N651">
        <f t="shared" si="44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7"/>
        <v>1</v>
      </c>
      <c r="AC651">
        <f t="shared" si="45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6"/>
        <v>1</v>
      </c>
      <c r="N652">
        <f t="shared" si="44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7"/>
        <v>0</v>
      </c>
      <c r="AC652">
        <f t="shared" si="45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6"/>
        <v>0</v>
      </c>
      <c r="N653">
        <f t="shared" si="44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7"/>
        <v>2</v>
      </c>
      <c r="AC653">
        <f t="shared" si="45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6"/>
        <v>1</v>
      </c>
      <c r="N654">
        <f t="shared" si="44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7"/>
        <v>0</v>
      </c>
      <c r="AC654">
        <f t="shared" si="45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6"/>
        <v>7</v>
      </c>
      <c r="N655">
        <f t="shared" si="44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7"/>
        <v>0</v>
      </c>
      <c r="AC655">
        <f t="shared" si="45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6"/>
        <v>2</v>
      </c>
      <c r="N656">
        <f t="shared" si="44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7"/>
        <v>1</v>
      </c>
      <c r="AC656">
        <f t="shared" si="45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6"/>
        <v>0</v>
      </c>
      <c r="N657">
        <f t="shared" si="44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7"/>
        <v>15</v>
      </c>
      <c r="AC657">
        <f t="shared" si="45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6"/>
        <v>1</v>
      </c>
      <c r="N658">
        <f t="shared" si="44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7"/>
        <v>2</v>
      </c>
      <c r="AC658">
        <f t="shared" si="45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6"/>
        <v>1</v>
      </c>
      <c r="N659">
        <f t="shared" si="44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7"/>
        <v>1</v>
      </c>
      <c r="AC659">
        <f t="shared" si="45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6"/>
        <v>2</v>
      </c>
      <c r="N660">
        <f t="shared" si="44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7"/>
        <v>1</v>
      </c>
      <c r="AC660">
        <f t="shared" si="45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6"/>
        <v>0</v>
      </c>
      <c r="N661">
        <f t="shared" si="44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7"/>
        <v>2</v>
      </c>
      <c r="AC661">
        <f t="shared" si="45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6"/>
        <v>1</v>
      </c>
      <c r="N662">
        <f t="shared" si="44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7"/>
        <v>0</v>
      </c>
      <c r="AC662">
        <f t="shared" si="45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6"/>
        <v>11</v>
      </c>
      <c r="N663">
        <f t="shared" si="44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7"/>
        <v>1</v>
      </c>
      <c r="AC663">
        <f t="shared" si="45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6"/>
        <v>1</v>
      </c>
      <c r="N664">
        <f t="shared" si="44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7"/>
        <v>3</v>
      </c>
      <c r="AC664">
        <f t="shared" si="45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6"/>
        <v>2</v>
      </c>
      <c r="N665">
        <f t="shared" si="44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7"/>
        <v>7</v>
      </c>
      <c r="AC665">
        <f t="shared" si="45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6"/>
        <v>1</v>
      </c>
      <c r="N666">
        <f t="shared" si="44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7"/>
        <v>5</v>
      </c>
      <c r="AC666">
        <f t="shared" si="45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6"/>
        <v>1</v>
      </c>
      <c r="N667">
        <f t="shared" si="44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7"/>
        <v>1</v>
      </c>
      <c r="AC667">
        <f t="shared" si="45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6"/>
        <v>1</v>
      </c>
      <c r="N668">
        <f t="shared" si="44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7"/>
        <v>2</v>
      </c>
      <c r="AC668">
        <f t="shared" si="45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6"/>
        <v>3</v>
      </c>
      <c r="N669">
        <f t="shared" si="44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7"/>
        <v>2</v>
      </c>
      <c r="AC669">
        <f t="shared" si="45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6"/>
        <v>10</v>
      </c>
      <c r="N670">
        <f t="shared" si="44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7"/>
        <v>3</v>
      </c>
      <c r="AC670">
        <f t="shared" si="45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6"/>
        <v>1</v>
      </c>
      <c r="N671">
        <f t="shared" si="44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7"/>
        <v>1</v>
      </c>
      <c r="AC671">
        <f t="shared" si="45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6"/>
        <v>2</v>
      </c>
      <c r="N672">
        <f t="shared" si="44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7"/>
        <v>5</v>
      </c>
      <c r="AC672">
        <f t="shared" si="45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6"/>
        <v>2</v>
      </c>
      <c r="N673">
        <f t="shared" si="44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7"/>
        <v>1</v>
      </c>
      <c r="AC673">
        <f t="shared" si="45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6"/>
        <v>2</v>
      </c>
      <c r="N674">
        <f t="shared" si="44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7"/>
        <v>4</v>
      </c>
      <c r="AC674">
        <f t="shared" si="45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6"/>
        <v>2</v>
      </c>
      <c r="N675">
        <f t="shared" si="44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7"/>
        <v>2</v>
      </c>
      <c r="AC675">
        <f t="shared" si="45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6"/>
        <v>5</v>
      </c>
      <c r="N676">
        <f t="shared" si="44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7"/>
        <v>19</v>
      </c>
      <c r="AC676">
        <f t="shared" si="45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6"/>
        <v>7</v>
      </c>
      <c r="N677">
        <f t="shared" si="44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7"/>
        <v>4</v>
      </c>
      <c r="AC677">
        <f t="shared" si="45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6"/>
        <v>2</v>
      </c>
      <c r="N678">
        <f t="shared" si="44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7"/>
        <v>1</v>
      </c>
      <c r="AC678">
        <f t="shared" si="45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6"/>
        <v>9</v>
      </c>
      <c r="N679">
        <f t="shared" si="44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7"/>
        <v>1</v>
      </c>
      <c r="AC679">
        <f t="shared" si="45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6"/>
        <v>2</v>
      </c>
      <c r="N680">
        <f t="shared" si="44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7"/>
        <v>5</v>
      </c>
      <c r="AC680">
        <f t="shared" si="45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6"/>
        <v>1</v>
      </c>
      <c r="N681">
        <f t="shared" si="44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7"/>
        <v>2</v>
      </c>
      <c r="AC681">
        <f t="shared" si="45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6"/>
        <v>3</v>
      </c>
      <c r="N682">
        <f t="shared" si="44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7"/>
        <v>7</v>
      </c>
      <c r="AC682">
        <f t="shared" si="45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6"/>
        <v>4</v>
      </c>
      <c r="N683">
        <f t="shared" si="44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7"/>
        <v>4</v>
      </c>
      <c r="AC683">
        <f t="shared" si="45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6"/>
        <v>4</v>
      </c>
      <c r="N684">
        <f t="shared" si="44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7"/>
        <v>1</v>
      </c>
      <c r="AC684">
        <f t="shared" si="45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6"/>
        <v>1</v>
      </c>
      <c r="N685">
        <f t="shared" si="44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7"/>
        <v>0</v>
      </c>
      <c r="AC685">
        <f t="shared" si="45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6"/>
        <v>1</v>
      </c>
      <c r="N686">
        <f t="shared" si="44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7"/>
        <v>1</v>
      </c>
      <c r="AC686">
        <f t="shared" si="45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6"/>
        <v>19</v>
      </c>
      <c r="N687">
        <f t="shared" si="44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7"/>
        <v>2</v>
      </c>
      <c r="AC687">
        <f t="shared" si="45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6"/>
        <v>0</v>
      </c>
      <c r="N688">
        <f t="shared" si="44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7"/>
        <v>0</v>
      </c>
      <c r="AC688">
        <f t="shared" si="45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6"/>
        <v>6</v>
      </c>
      <c r="N689">
        <f t="shared" si="44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7"/>
        <v>3</v>
      </c>
      <c r="AC689">
        <f t="shared" si="45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6"/>
        <v>0</v>
      </c>
      <c r="N690">
        <f t="shared" si="44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7"/>
        <v>1</v>
      </c>
      <c r="AC690">
        <f t="shared" si="45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6"/>
        <v>1</v>
      </c>
      <c r="N691">
        <f t="shared" si="44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7"/>
        <v>1</v>
      </c>
      <c r="AC691">
        <f t="shared" si="45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6"/>
        <v>1</v>
      </c>
      <c r="N692">
        <f t="shared" si="44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7"/>
        <v>3</v>
      </c>
      <c r="AC692">
        <f t="shared" si="45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6"/>
        <v>1</v>
      </c>
      <c r="N693">
        <f t="shared" si="44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7"/>
        <v>1</v>
      </c>
      <c r="AC693">
        <f t="shared" si="45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6"/>
        <v>1</v>
      </c>
      <c r="N694">
        <f t="shared" si="44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7"/>
        <v>1</v>
      </c>
      <c r="AC694">
        <f t="shared" si="45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6"/>
        <v>1</v>
      </c>
      <c r="N695">
        <f t="shared" si="44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7"/>
        <v>1</v>
      </c>
      <c r="AC695">
        <f t="shared" si="45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6"/>
        <v>0</v>
      </c>
      <c r="N696">
        <f t="shared" si="44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7"/>
        <v>6</v>
      </c>
      <c r="AC696">
        <f t="shared" si="45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6"/>
        <v>1</v>
      </c>
      <c r="N697">
        <f t="shared" si="44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7"/>
        <v>0</v>
      </c>
      <c r="AC697">
        <f t="shared" si="45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6"/>
        <v>16</v>
      </c>
      <c r="N698">
        <f t="shared" si="44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7"/>
        <v>8</v>
      </c>
      <c r="AC698">
        <f t="shared" si="45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6"/>
        <v>1</v>
      </c>
      <c r="N699">
        <f t="shared" si="44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7"/>
        <v>2</v>
      </c>
      <c r="AC699">
        <f t="shared" si="45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6"/>
        <v>1</v>
      </c>
      <c r="N700">
        <f t="shared" si="44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7"/>
        <v>0</v>
      </c>
      <c r="AC700">
        <f t="shared" si="45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6"/>
        <v>1</v>
      </c>
      <c r="N701">
        <f t="shared" si="44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7"/>
        <v>1</v>
      </c>
      <c r="AC701">
        <f t="shared" si="45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6"/>
        <v>1</v>
      </c>
      <c r="N702">
        <f t="shared" si="44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7"/>
        <v>0</v>
      </c>
      <c r="AC702">
        <f t="shared" si="45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6"/>
        <v>5</v>
      </c>
      <c r="N703">
        <f t="shared" si="44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7"/>
        <v>4</v>
      </c>
      <c r="AC703">
        <f t="shared" si="45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6"/>
        <v>2</v>
      </c>
      <c r="N704">
        <f t="shared" si="44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7"/>
        <v>1</v>
      </c>
      <c r="AC704">
        <f t="shared" si="45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6"/>
        <v>1</v>
      </c>
      <c r="N705">
        <f t="shared" si="44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7"/>
        <v>2</v>
      </c>
      <c r="AC705">
        <f t="shared" si="45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6"/>
        <v>1</v>
      </c>
      <c r="N706">
        <f t="shared" ref="N706:N769" si="48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7"/>
        <v>4</v>
      </c>
      <c r="AC706">
        <f t="shared" ref="AC706:AC769" si="49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6"/>
        <v>18</v>
      </c>
      <c r="N707">
        <f t="shared" si="48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7"/>
        <v>1</v>
      </c>
      <c r="AC707">
        <f t="shared" si="49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50">F708-F707</f>
        <v>0</v>
      </c>
      <c r="N708">
        <f t="shared" si="48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51">U708-U707</f>
        <v>2</v>
      </c>
      <c r="AC708">
        <f t="shared" si="49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50"/>
        <v>1</v>
      </c>
      <c r="N709">
        <f t="shared" si="48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51"/>
        <v>27</v>
      </c>
      <c r="AC709">
        <f t="shared" si="49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50"/>
        <v>1</v>
      </c>
      <c r="N710">
        <f t="shared" si="48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51"/>
        <v>1</v>
      </c>
      <c r="AC710">
        <f t="shared" si="49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50"/>
        <v>1</v>
      </c>
      <c r="N711">
        <f t="shared" si="48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51"/>
        <v>0</v>
      </c>
      <c r="AC711">
        <f t="shared" si="49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50"/>
        <v>5</v>
      </c>
      <c r="N712">
        <f t="shared" si="48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51"/>
        <v>3</v>
      </c>
      <c r="AC712">
        <f t="shared" si="49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50"/>
        <v>2</v>
      </c>
      <c r="N713">
        <f t="shared" si="48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51"/>
        <v>1</v>
      </c>
      <c r="AC713">
        <f t="shared" si="49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50"/>
        <v>1</v>
      </c>
      <c r="N714">
        <f t="shared" si="48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51"/>
        <v>1</v>
      </c>
      <c r="AC714">
        <f t="shared" si="49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50"/>
        <v>2</v>
      </c>
      <c r="N715">
        <f t="shared" si="48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51"/>
        <v>0</v>
      </c>
      <c r="AC715">
        <f t="shared" si="49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50"/>
        <v>2</v>
      </c>
      <c r="N716">
        <f t="shared" si="48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51"/>
        <v>0</v>
      </c>
      <c r="AC716">
        <f t="shared" si="49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50"/>
        <v>2</v>
      </c>
      <c r="N717">
        <f t="shared" si="48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51"/>
        <v>1</v>
      </c>
      <c r="AC717">
        <f t="shared" si="49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50"/>
        <v>1</v>
      </c>
      <c r="N718">
        <f t="shared" si="48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51"/>
        <v>2</v>
      </c>
      <c r="AC718">
        <f t="shared" si="49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50"/>
        <v>1</v>
      </c>
      <c r="N719">
        <f t="shared" si="48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51"/>
        <v>2</v>
      </c>
      <c r="AC719">
        <f t="shared" si="49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50"/>
        <v>0</v>
      </c>
      <c r="N720">
        <f t="shared" si="48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51"/>
        <v>1</v>
      </c>
      <c r="AC720">
        <f t="shared" si="49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50"/>
        <v>1</v>
      </c>
      <c r="N721">
        <f t="shared" si="48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51"/>
        <v>1</v>
      </c>
      <c r="AC721">
        <f t="shared" si="49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50"/>
        <v>1</v>
      </c>
      <c r="N722">
        <f t="shared" si="48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51"/>
        <v>1</v>
      </c>
      <c r="AC722">
        <f t="shared" si="49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50"/>
        <v>2</v>
      </c>
      <c r="N723">
        <f t="shared" si="48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51"/>
        <v>1</v>
      </c>
      <c r="AC723">
        <f t="shared" si="49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50"/>
        <v>2</v>
      </c>
      <c r="N724">
        <f t="shared" si="48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51"/>
        <v>2</v>
      </c>
      <c r="AC724">
        <f t="shared" si="49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50"/>
        <v>1</v>
      </c>
      <c r="N725">
        <f t="shared" si="48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51"/>
        <v>1</v>
      </c>
      <c r="AC725">
        <f t="shared" si="49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50"/>
        <v>1</v>
      </c>
      <c r="N726">
        <f t="shared" si="48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51"/>
        <v>1</v>
      </c>
      <c r="AC726">
        <f t="shared" si="49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50"/>
        <v>1</v>
      </c>
      <c r="N727">
        <f t="shared" si="48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51"/>
        <v>1</v>
      </c>
      <c r="AC727">
        <f t="shared" si="49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50"/>
        <v>0</v>
      </c>
      <c r="N728">
        <f t="shared" si="48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51"/>
        <v>1</v>
      </c>
      <c r="AC728">
        <f t="shared" si="49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50"/>
        <v>1</v>
      </c>
      <c r="N729">
        <f t="shared" si="48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51"/>
        <v>11</v>
      </c>
      <c r="AC729">
        <f t="shared" si="49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50"/>
        <v>8</v>
      </c>
      <c r="N730">
        <f t="shared" si="48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51"/>
        <v>3</v>
      </c>
      <c r="AC730">
        <f t="shared" si="49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50"/>
        <v>1</v>
      </c>
      <c r="N731">
        <f t="shared" si="48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51"/>
        <v>0</v>
      </c>
      <c r="AC731">
        <f t="shared" si="49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50"/>
        <v>2</v>
      </c>
      <c r="N732">
        <f t="shared" si="48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51"/>
        <v>24</v>
      </c>
      <c r="AC732">
        <f t="shared" si="49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50"/>
        <v>2</v>
      </c>
      <c r="N733">
        <f t="shared" si="48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51"/>
        <v>1</v>
      </c>
      <c r="AC733">
        <f t="shared" si="49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50"/>
        <v>1</v>
      </c>
      <c r="N734">
        <f t="shared" si="48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51"/>
        <v>0</v>
      </c>
      <c r="AC734">
        <f t="shared" si="49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50"/>
        <v>4</v>
      </c>
      <c r="N735">
        <f t="shared" si="48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51"/>
        <v>2</v>
      </c>
      <c r="AC735">
        <f t="shared" si="49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50"/>
        <v>10</v>
      </c>
      <c r="N736">
        <f t="shared" si="48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51"/>
        <v>0</v>
      </c>
      <c r="AC736">
        <f t="shared" si="49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50"/>
        <v>3</v>
      </c>
      <c r="N737">
        <f t="shared" si="48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51"/>
        <v>1</v>
      </c>
      <c r="AC737">
        <f t="shared" si="49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50"/>
        <v>1</v>
      </c>
      <c r="N738">
        <f t="shared" si="48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51"/>
        <v>2</v>
      </c>
      <c r="AC738">
        <f t="shared" si="49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50"/>
        <v>4</v>
      </c>
      <c r="N739">
        <f t="shared" si="48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51"/>
        <v>1</v>
      </c>
      <c r="AC739">
        <f t="shared" si="49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50"/>
        <v>12</v>
      </c>
      <c r="N740">
        <f t="shared" si="48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51"/>
        <v>2</v>
      </c>
      <c r="AC740">
        <f t="shared" si="49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50"/>
        <v>1</v>
      </c>
      <c r="N741">
        <f t="shared" si="48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51"/>
        <v>2</v>
      </c>
      <c r="AC741">
        <f t="shared" si="49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50"/>
        <v>12</v>
      </c>
      <c r="N742">
        <f t="shared" si="48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51"/>
        <v>1</v>
      </c>
      <c r="AC742">
        <f t="shared" si="49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50"/>
        <v>1</v>
      </c>
      <c r="N743">
        <f t="shared" si="48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51"/>
        <v>2</v>
      </c>
      <c r="AC743">
        <f t="shared" si="49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50"/>
        <v>1</v>
      </c>
      <c r="N744">
        <f t="shared" si="48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51"/>
        <v>3</v>
      </c>
      <c r="AC744">
        <f t="shared" si="49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50"/>
        <v>1</v>
      </c>
      <c r="N745">
        <f t="shared" si="48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51"/>
        <v>0</v>
      </c>
      <c r="AC745">
        <f t="shared" si="49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50"/>
        <v>0</v>
      </c>
      <c r="N746">
        <f t="shared" si="48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51"/>
        <v>5</v>
      </c>
      <c r="AC746">
        <f t="shared" si="49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50"/>
        <v>1</v>
      </c>
      <c r="N747">
        <f t="shared" si="48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51"/>
        <v>5</v>
      </c>
      <c r="AC747">
        <f t="shared" si="49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50"/>
        <v>2</v>
      </c>
      <c r="N748">
        <f t="shared" si="48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51"/>
        <v>0</v>
      </c>
      <c r="AC748">
        <f t="shared" si="49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50"/>
        <v>6</v>
      </c>
      <c r="N749">
        <f t="shared" si="48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51"/>
        <v>5</v>
      </c>
      <c r="AC749">
        <f t="shared" si="49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50"/>
        <v>1</v>
      </c>
      <c r="N750">
        <f t="shared" si="48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51"/>
        <v>0</v>
      </c>
      <c r="AC750">
        <f t="shared" si="49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50"/>
        <v>2</v>
      </c>
      <c r="N751">
        <f t="shared" si="48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51"/>
        <v>1</v>
      </c>
      <c r="AC751">
        <f t="shared" si="49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50"/>
        <v>3</v>
      </c>
      <c r="N752">
        <f t="shared" si="48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51"/>
        <v>1</v>
      </c>
      <c r="AC752">
        <f t="shared" si="49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50"/>
        <v>1</v>
      </c>
      <c r="N753">
        <f t="shared" si="48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51"/>
        <v>0</v>
      </c>
      <c r="AC753">
        <f t="shared" si="49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50"/>
        <v>2</v>
      </c>
      <c r="N754">
        <f t="shared" si="48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51"/>
        <v>1</v>
      </c>
      <c r="AC754">
        <f t="shared" si="49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50"/>
        <v>6</v>
      </c>
      <c r="N755">
        <f t="shared" si="48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51"/>
        <v>1</v>
      </c>
      <c r="AC755">
        <f t="shared" si="49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50"/>
        <v>15</v>
      </c>
      <c r="N756">
        <f t="shared" si="48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51"/>
        <v>0</v>
      </c>
      <c r="AC756">
        <f t="shared" si="49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50"/>
        <v>0</v>
      </c>
      <c r="N757">
        <f t="shared" si="48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51"/>
        <v>1</v>
      </c>
      <c r="AC757">
        <f t="shared" si="49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50"/>
        <v>1</v>
      </c>
      <c r="N758">
        <f t="shared" si="48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51"/>
        <v>2</v>
      </c>
      <c r="AC758">
        <f t="shared" si="49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50"/>
        <v>3</v>
      </c>
      <c r="N759">
        <f t="shared" si="48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51"/>
        <v>2</v>
      </c>
      <c r="AC759">
        <f t="shared" si="49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50"/>
        <v>1</v>
      </c>
      <c r="N760">
        <f t="shared" si="48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51"/>
        <v>1</v>
      </c>
      <c r="AC760">
        <f t="shared" si="49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50"/>
        <v>1</v>
      </c>
      <c r="N761">
        <f t="shared" si="48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51"/>
        <v>3</v>
      </c>
      <c r="AC761">
        <f t="shared" si="49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50"/>
        <v>1</v>
      </c>
      <c r="N762">
        <f t="shared" si="48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51"/>
        <v>3</v>
      </c>
      <c r="AC762">
        <f t="shared" si="49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50"/>
        <v>1</v>
      </c>
      <c r="N763">
        <f t="shared" si="48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51"/>
        <v>2</v>
      </c>
      <c r="AC763">
        <f t="shared" si="49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50"/>
        <v>34</v>
      </c>
      <c r="N764">
        <f t="shared" si="48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51"/>
        <v>5</v>
      </c>
      <c r="AC764">
        <f t="shared" si="49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50"/>
        <v>2</v>
      </c>
      <c r="N765">
        <f t="shared" si="48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51"/>
        <v>2</v>
      </c>
      <c r="AC765">
        <f t="shared" si="49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50"/>
        <v>1</v>
      </c>
      <c r="N766">
        <f t="shared" si="48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51"/>
        <v>2</v>
      </c>
      <c r="AC766">
        <f t="shared" si="49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50"/>
        <v>1</v>
      </c>
      <c r="N767">
        <f t="shared" si="48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51"/>
        <v>0</v>
      </c>
      <c r="AC767">
        <f t="shared" si="49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50"/>
        <v>2</v>
      </c>
      <c r="N768">
        <f t="shared" si="48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51"/>
        <v>1</v>
      </c>
      <c r="AC768">
        <f t="shared" si="49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50"/>
        <v>1</v>
      </c>
      <c r="N769">
        <f t="shared" si="48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51"/>
        <v>4</v>
      </c>
      <c r="AC769">
        <f t="shared" si="49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50"/>
        <v>2</v>
      </c>
      <c r="N770">
        <f t="shared" ref="N770:N833" si="52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51"/>
        <v>1</v>
      </c>
      <c r="AC770">
        <f t="shared" ref="AC770:AC833" si="53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50"/>
        <v>2</v>
      </c>
      <c r="N771">
        <f t="shared" si="52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51"/>
        <v>1</v>
      </c>
      <c r="AC771">
        <f t="shared" si="53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4">F772-F771</f>
        <v>9</v>
      </c>
      <c r="N772">
        <f t="shared" si="52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5">U772-U771</f>
        <v>4</v>
      </c>
      <c r="AC772">
        <f t="shared" si="53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4"/>
        <v>1</v>
      </c>
      <c r="N773">
        <f t="shared" si="52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5"/>
        <v>16</v>
      </c>
      <c r="AC773">
        <f t="shared" si="53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4"/>
        <v>2</v>
      </c>
      <c r="N774">
        <f t="shared" si="52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5"/>
        <v>1</v>
      </c>
      <c r="AC774">
        <f t="shared" si="53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4"/>
        <v>1</v>
      </c>
      <c r="N775">
        <f t="shared" si="52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5"/>
        <v>1</v>
      </c>
      <c r="AC775">
        <f t="shared" si="53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4"/>
        <v>1</v>
      </c>
      <c r="N776">
        <f t="shared" si="52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5"/>
        <v>1</v>
      </c>
      <c r="AC776">
        <f t="shared" si="53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4"/>
        <v>2</v>
      </c>
      <c r="N777">
        <f t="shared" si="52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5"/>
        <v>1</v>
      </c>
      <c r="AC777">
        <f t="shared" si="53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4"/>
        <v>4</v>
      </c>
      <c r="N778">
        <f t="shared" si="52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5"/>
        <v>0</v>
      </c>
      <c r="AC778">
        <f t="shared" si="53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4"/>
        <v>8</v>
      </c>
      <c r="N779">
        <f t="shared" si="52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5"/>
        <v>4</v>
      </c>
      <c r="AC779">
        <f t="shared" si="53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4"/>
        <v>1</v>
      </c>
      <c r="N780">
        <f t="shared" si="52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5"/>
        <v>13</v>
      </c>
      <c r="AC780">
        <f t="shared" si="53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4"/>
        <v>5</v>
      </c>
      <c r="N781">
        <f t="shared" si="52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5"/>
        <v>1</v>
      </c>
      <c r="AC781">
        <f t="shared" si="53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4"/>
        <v>1</v>
      </c>
      <c r="N782">
        <f t="shared" si="52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5"/>
        <v>7</v>
      </c>
      <c r="AC782">
        <f t="shared" si="53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4"/>
        <v>1</v>
      </c>
      <c r="N783">
        <f t="shared" si="52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5"/>
        <v>4</v>
      </c>
      <c r="AC783">
        <f t="shared" si="53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4"/>
        <v>1</v>
      </c>
      <c r="N784">
        <f t="shared" si="52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5"/>
        <v>7</v>
      </c>
      <c r="AC784">
        <f t="shared" si="53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4"/>
        <v>1</v>
      </c>
      <c r="N785">
        <f t="shared" si="52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5"/>
        <v>0</v>
      </c>
      <c r="AC785">
        <f t="shared" si="53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4"/>
        <v>3</v>
      </c>
      <c r="N786">
        <f t="shared" si="52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5"/>
        <v>0</v>
      </c>
      <c r="AC786">
        <f t="shared" si="53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4"/>
        <v>1</v>
      </c>
      <c r="N787">
        <f t="shared" si="52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5"/>
        <v>1</v>
      </c>
      <c r="AC787">
        <f t="shared" si="53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4"/>
        <v>1</v>
      </c>
      <c r="N788">
        <f t="shared" si="52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5"/>
        <v>1</v>
      </c>
      <c r="AC788">
        <f t="shared" si="53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4"/>
        <v>0</v>
      </c>
      <c r="N789">
        <f t="shared" si="52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5"/>
        <v>1</v>
      </c>
      <c r="AC789">
        <f t="shared" si="53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4"/>
        <v>8</v>
      </c>
      <c r="N790">
        <f t="shared" si="52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5"/>
        <v>1</v>
      </c>
      <c r="AC790">
        <f t="shared" si="53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4"/>
        <v>1</v>
      </c>
      <c r="N791">
        <f t="shared" si="52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5"/>
        <v>1</v>
      </c>
      <c r="AC791">
        <f t="shared" si="53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4"/>
        <v>1</v>
      </c>
      <c r="N792">
        <f t="shared" si="52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5"/>
        <v>1</v>
      </c>
      <c r="AC792">
        <f t="shared" si="53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4"/>
        <v>1</v>
      </c>
      <c r="N793">
        <f t="shared" si="52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5"/>
        <v>4</v>
      </c>
      <c r="AC793">
        <f t="shared" si="53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4"/>
        <v>1</v>
      </c>
      <c r="N794">
        <f t="shared" si="52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5"/>
        <v>0</v>
      </c>
      <c r="AC794">
        <f t="shared" si="53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4"/>
        <v>1</v>
      </c>
      <c r="N795">
        <f t="shared" si="52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5"/>
        <v>1</v>
      </c>
      <c r="AC795">
        <f t="shared" si="53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4"/>
        <v>21</v>
      </c>
      <c r="N796">
        <f t="shared" si="52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5"/>
        <v>5</v>
      </c>
      <c r="AC796">
        <f t="shared" si="53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4"/>
        <v>6</v>
      </c>
      <c r="N797">
        <f t="shared" si="52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5"/>
        <v>1</v>
      </c>
      <c r="AC797">
        <f t="shared" si="53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4"/>
        <v>1</v>
      </c>
      <c r="N798">
        <f t="shared" si="52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5"/>
        <v>3</v>
      </c>
      <c r="AC798">
        <f t="shared" si="53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4"/>
        <v>11</v>
      </c>
      <c r="N799">
        <f t="shared" si="52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5"/>
        <v>3</v>
      </c>
      <c r="AC799">
        <f t="shared" si="53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4"/>
        <v>1</v>
      </c>
      <c r="N800">
        <f t="shared" si="52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5"/>
        <v>2</v>
      </c>
      <c r="AC800">
        <f t="shared" si="53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4"/>
        <v>2</v>
      </c>
      <c r="N801">
        <f t="shared" si="52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5"/>
        <v>1</v>
      </c>
      <c r="AC801">
        <f t="shared" si="53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4"/>
        <v>4</v>
      </c>
      <c r="N802">
        <f t="shared" si="52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5"/>
        <v>1</v>
      </c>
      <c r="AC802">
        <f t="shared" si="53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4"/>
        <v>0</v>
      </c>
      <c r="N803">
        <f t="shared" si="52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5"/>
        <v>0</v>
      </c>
      <c r="AC803">
        <f t="shared" si="53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4"/>
        <v>0</v>
      </c>
      <c r="N804">
        <f t="shared" si="52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5"/>
        <v>1</v>
      </c>
      <c r="AC804">
        <f t="shared" si="53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4"/>
        <v>15</v>
      </c>
      <c r="N805">
        <f t="shared" si="52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5"/>
        <v>3</v>
      </c>
      <c r="AC805">
        <f t="shared" si="53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4"/>
        <v>1</v>
      </c>
      <c r="N806">
        <f t="shared" si="52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5"/>
        <v>1</v>
      </c>
      <c r="AC806">
        <f t="shared" si="53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4"/>
        <v>1</v>
      </c>
      <c r="N807">
        <f t="shared" si="52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5"/>
        <v>10</v>
      </c>
      <c r="AC807">
        <f t="shared" si="53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4"/>
        <v>2</v>
      </c>
      <c r="N808">
        <f t="shared" si="52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5"/>
        <v>1</v>
      </c>
      <c r="AC808">
        <f t="shared" si="53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4"/>
        <v>1</v>
      </c>
      <c r="N809">
        <f t="shared" si="52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5"/>
        <v>2</v>
      </c>
      <c r="AC809">
        <f t="shared" si="53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4"/>
        <v>7</v>
      </c>
      <c r="N810">
        <f t="shared" si="52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5"/>
        <v>1</v>
      </c>
      <c r="AC810">
        <f t="shared" si="53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4"/>
        <v>4</v>
      </c>
      <c r="N811">
        <f t="shared" si="52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5"/>
        <v>1</v>
      </c>
      <c r="AC811">
        <f t="shared" si="53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4"/>
        <v>9</v>
      </c>
      <c r="N812">
        <f t="shared" si="52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5"/>
        <v>7</v>
      </c>
      <c r="AC812">
        <f t="shared" si="53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4"/>
        <v>1</v>
      </c>
      <c r="N813">
        <f t="shared" si="52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5"/>
        <v>1</v>
      </c>
      <c r="AC813">
        <f t="shared" si="53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4"/>
        <v>0</v>
      </c>
      <c r="N814">
        <f t="shared" si="52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5"/>
        <v>0</v>
      </c>
      <c r="AC814">
        <f t="shared" si="53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4"/>
        <v>17</v>
      </c>
      <c r="N815">
        <f t="shared" si="52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5"/>
        <v>1</v>
      </c>
      <c r="AC815">
        <f t="shared" si="53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4"/>
        <v>2</v>
      </c>
      <c r="N816">
        <f t="shared" si="52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5"/>
        <v>15</v>
      </c>
      <c r="AC816">
        <f t="shared" si="53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4"/>
        <v>1</v>
      </c>
      <c r="N817">
        <f t="shared" si="52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5"/>
        <v>1</v>
      </c>
      <c r="AC817">
        <f t="shared" si="53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4"/>
        <v>7</v>
      </c>
      <c r="N818">
        <f t="shared" si="52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5"/>
        <v>1</v>
      </c>
      <c r="AC818">
        <f t="shared" si="53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4"/>
        <v>0</v>
      </c>
      <c r="N819">
        <f t="shared" si="52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5"/>
        <v>1</v>
      </c>
      <c r="AC819">
        <f t="shared" si="53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4"/>
        <v>1</v>
      </c>
      <c r="N820">
        <f t="shared" si="52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5"/>
        <v>10</v>
      </c>
      <c r="AC820">
        <f t="shared" si="53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4"/>
        <v>6</v>
      </c>
      <c r="N821">
        <f t="shared" si="52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5"/>
        <v>4</v>
      </c>
      <c r="AC821">
        <f t="shared" si="53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4"/>
        <v>1</v>
      </c>
      <c r="N822">
        <f t="shared" si="52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5"/>
        <v>2</v>
      </c>
      <c r="AC822">
        <f t="shared" si="53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4"/>
        <v>1</v>
      </c>
      <c r="N823">
        <f t="shared" si="52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5"/>
        <v>1</v>
      </c>
      <c r="AC823">
        <f t="shared" si="53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4"/>
        <v>22</v>
      </c>
      <c r="N824">
        <f t="shared" si="52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5"/>
        <v>6</v>
      </c>
      <c r="AC824">
        <f t="shared" si="53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4"/>
        <v>4</v>
      </c>
      <c r="N825">
        <f t="shared" si="52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5"/>
        <v>1</v>
      </c>
      <c r="AC825">
        <f t="shared" si="53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4"/>
        <v>20</v>
      </c>
      <c r="N826">
        <f t="shared" si="52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5"/>
        <v>3</v>
      </c>
      <c r="AC826">
        <f t="shared" si="53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4"/>
        <v>1</v>
      </c>
      <c r="N827">
        <f t="shared" si="52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5"/>
        <v>2</v>
      </c>
      <c r="AC827">
        <f t="shared" si="53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4"/>
        <v>3</v>
      </c>
      <c r="N828">
        <f t="shared" si="52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5"/>
        <v>0</v>
      </c>
      <c r="AC828">
        <f t="shared" si="53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4"/>
        <v>0</v>
      </c>
      <c r="N829">
        <f t="shared" si="52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5"/>
        <v>1</v>
      </c>
      <c r="AC829">
        <f t="shared" si="53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4"/>
        <v>1</v>
      </c>
      <c r="N830">
        <f t="shared" si="52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5"/>
        <v>1</v>
      </c>
      <c r="AC830">
        <f t="shared" si="53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4"/>
        <v>1</v>
      </c>
      <c r="N831">
        <f t="shared" si="52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5"/>
        <v>1</v>
      </c>
      <c r="AC831">
        <f t="shared" si="53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4"/>
        <v>0</v>
      </c>
      <c r="N832">
        <f t="shared" si="52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5"/>
        <v>2</v>
      </c>
      <c r="AC832">
        <f t="shared" si="53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4"/>
        <v>3</v>
      </c>
      <c r="N833">
        <f t="shared" si="52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5"/>
        <v>2</v>
      </c>
      <c r="AC833">
        <f t="shared" si="53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4"/>
        <v>0</v>
      </c>
      <c r="N834">
        <f t="shared" ref="N834:N897" si="56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5"/>
        <v>1</v>
      </c>
      <c r="AC834">
        <f t="shared" ref="AC834:AC897" si="57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4"/>
        <v>2</v>
      </c>
      <c r="N835">
        <f t="shared" si="56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5"/>
        <v>5</v>
      </c>
      <c r="AC835">
        <f t="shared" si="57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8">F836-F835</f>
        <v>15</v>
      </c>
      <c r="N836">
        <f t="shared" si="56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9">U836-U835</f>
        <v>1</v>
      </c>
      <c r="AC836">
        <f t="shared" si="57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8"/>
        <v>1</v>
      </c>
      <c r="N837">
        <f t="shared" si="56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9"/>
        <v>16</v>
      </c>
      <c r="AC837">
        <f t="shared" si="57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8"/>
        <v>2</v>
      </c>
      <c r="N838">
        <f t="shared" si="56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9"/>
        <v>2</v>
      </c>
      <c r="AC838">
        <f t="shared" si="57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8"/>
        <v>2</v>
      </c>
      <c r="N839">
        <f t="shared" si="56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9"/>
        <v>1</v>
      </c>
      <c r="AC839">
        <f t="shared" si="57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8"/>
        <v>2</v>
      </c>
      <c r="N840">
        <f t="shared" si="56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9"/>
        <v>4</v>
      </c>
      <c r="AC840">
        <f t="shared" si="57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8"/>
        <v>1</v>
      </c>
      <c r="N841">
        <f t="shared" si="56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9"/>
        <v>7</v>
      </c>
      <c r="AC841">
        <f t="shared" si="57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8"/>
        <v>5</v>
      </c>
      <c r="N842">
        <f t="shared" si="56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9"/>
        <v>2</v>
      </c>
      <c r="AC842">
        <f t="shared" si="57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8"/>
        <v>1</v>
      </c>
      <c r="N843">
        <f t="shared" si="56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9"/>
        <v>2</v>
      </c>
      <c r="AC843">
        <f t="shared" si="57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8"/>
        <v>4</v>
      </c>
      <c r="N844">
        <f t="shared" si="56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9"/>
        <v>1</v>
      </c>
      <c r="AC844">
        <f t="shared" si="57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8"/>
        <v>2</v>
      </c>
      <c r="N845">
        <f t="shared" si="56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9"/>
        <v>7</v>
      </c>
      <c r="AC845">
        <f t="shared" si="57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8"/>
        <v>50</v>
      </c>
      <c r="N846">
        <f t="shared" si="56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9"/>
        <v>1</v>
      </c>
      <c r="AC846">
        <f t="shared" si="57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8"/>
        <v>3</v>
      </c>
      <c r="N847">
        <f t="shared" si="56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9"/>
        <v>4</v>
      </c>
      <c r="AC847">
        <f t="shared" si="57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8"/>
        <v>1</v>
      </c>
      <c r="N848">
        <f t="shared" si="56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9"/>
        <v>1</v>
      </c>
      <c r="AC848">
        <f t="shared" si="57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8"/>
        <v>2</v>
      </c>
      <c r="N849">
        <f t="shared" si="56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9"/>
        <v>2</v>
      </c>
      <c r="AC849">
        <f t="shared" si="57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8"/>
        <v>0</v>
      </c>
      <c r="N850">
        <f t="shared" si="56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9"/>
        <v>1</v>
      </c>
      <c r="AC850">
        <f t="shared" si="57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8"/>
        <v>1</v>
      </c>
      <c r="N851">
        <f t="shared" si="56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9"/>
        <v>1</v>
      </c>
      <c r="AC851">
        <f t="shared" si="57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8"/>
        <v>2</v>
      </c>
      <c r="N852">
        <f t="shared" si="56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9"/>
        <v>2</v>
      </c>
      <c r="AC852">
        <f t="shared" si="57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8"/>
        <v>1</v>
      </c>
      <c r="N853">
        <f t="shared" si="56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9"/>
        <v>0</v>
      </c>
      <c r="AC853">
        <f t="shared" si="57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8"/>
        <v>10</v>
      </c>
      <c r="N854">
        <f t="shared" si="56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9"/>
        <v>1</v>
      </c>
      <c r="AC854">
        <f t="shared" si="57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8"/>
        <v>0</v>
      </c>
      <c r="N855">
        <f t="shared" si="56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9"/>
        <v>1</v>
      </c>
      <c r="AC855">
        <f t="shared" si="57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8"/>
        <v>15</v>
      </c>
      <c r="N856">
        <f t="shared" si="56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9"/>
        <v>1</v>
      </c>
      <c r="AC856">
        <f t="shared" si="57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8"/>
        <v>1</v>
      </c>
      <c r="N857">
        <f t="shared" si="56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9"/>
        <v>1</v>
      </c>
      <c r="AC857">
        <f t="shared" si="57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8"/>
        <v>1</v>
      </c>
      <c r="N858">
        <f t="shared" si="56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9"/>
        <v>2</v>
      </c>
      <c r="AC858">
        <f t="shared" si="57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8"/>
        <v>1</v>
      </c>
      <c r="N859">
        <f t="shared" si="56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9"/>
        <v>1</v>
      </c>
      <c r="AC859">
        <f t="shared" si="57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8"/>
        <v>4</v>
      </c>
      <c r="N860">
        <f t="shared" si="56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9"/>
        <v>5</v>
      </c>
      <c r="AC860">
        <f t="shared" si="57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8"/>
        <v>1</v>
      </c>
      <c r="N861">
        <f t="shared" si="56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9"/>
        <v>0</v>
      </c>
      <c r="AC861">
        <f t="shared" si="57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8"/>
        <v>9</v>
      </c>
      <c r="N862">
        <f t="shared" si="56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9"/>
        <v>2</v>
      </c>
      <c r="AC862">
        <f t="shared" si="57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8"/>
        <v>6</v>
      </c>
      <c r="N863">
        <f t="shared" si="56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9"/>
        <v>1</v>
      </c>
      <c r="AC863">
        <f t="shared" si="57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8"/>
        <v>0</v>
      </c>
      <c r="N864">
        <f t="shared" si="56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9"/>
        <v>1</v>
      </c>
      <c r="AC864">
        <f t="shared" si="57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8"/>
        <v>2</v>
      </c>
      <c r="N865">
        <f t="shared" si="56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9"/>
        <v>5</v>
      </c>
      <c r="AC865">
        <f t="shared" si="57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8"/>
        <v>4</v>
      </c>
      <c r="N866">
        <f t="shared" si="56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9"/>
        <v>1</v>
      </c>
      <c r="AC866">
        <f t="shared" si="57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8"/>
        <v>1</v>
      </c>
      <c r="N867">
        <f t="shared" si="56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9"/>
        <v>6</v>
      </c>
      <c r="AC867">
        <f t="shared" si="57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8"/>
        <v>2</v>
      </c>
      <c r="N868">
        <f t="shared" si="56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9"/>
        <v>2</v>
      </c>
      <c r="AC868">
        <f t="shared" si="57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8"/>
        <v>12</v>
      </c>
      <c r="N869">
        <f t="shared" si="56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9"/>
        <v>1</v>
      </c>
      <c r="AC869">
        <f t="shared" si="57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8"/>
        <v>1</v>
      </c>
      <c r="N870">
        <f t="shared" si="56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9"/>
        <v>1</v>
      </c>
      <c r="AC870">
        <f t="shared" si="57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8"/>
        <v>1</v>
      </c>
      <c r="N871">
        <f t="shared" si="56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9"/>
        <v>1</v>
      </c>
      <c r="AC871">
        <f t="shared" si="57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8"/>
        <v>7</v>
      </c>
      <c r="N872">
        <f t="shared" si="56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9"/>
        <v>10</v>
      </c>
      <c r="AC872">
        <f t="shared" si="57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8"/>
        <v>1</v>
      </c>
      <c r="N873">
        <f t="shared" si="56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9"/>
        <v>1</v>
      </c>
      <c r="AC873">
        <f t="shared" si="57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8"/>
        <v>1</v>
      </c>
      <c r="N874">
        <f t="shared" si="56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9"/>
        <v>0</v>
      </c>
      <c r="AC874">
        <f t="shared" si="57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8"/>
        <v>1</v>
      </c>
      <c r="N875">
        <f t="shared" si="56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9"/>
        <v>6</v>
      </c>
      <c r="AC875">
        <f t="shared" si="57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8"/>
        <v>0</v>
      </c>
      <c r="N876">
        <f t="shared" si="56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9"/>
        <v>1</v>
      </c>
      <c r="AC876">
        <f t="shared" si="57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8"/>
        <v>1</v>
      </c>
      <c r="N877">
        <f t="shared" si="56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9"/>
        <v>12</v>
      </c>
      <c r="AC877">
        <f t="shared" si="57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8"/>
        <v>3</v>
      </c>
      <c r="N878">
        <f t="shared" si="56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9"/>
        <v>1</v>
      </c>
      <c r="AC878">
        <f t="shared" si="57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8"/>
        <v>2</v>
      </c>
      <c r="N879">
        <f t="shared" si="56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9"/>
        <v>12</v>
      </c>
      <c r="AC879">
        <f t="shared" si="57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8"/>
        <v>1</v>
      </c>
      <c r="N880">
        <f t="shared" si="56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9"/>
        <v>16</v>
      </c>
      <c r="AC880">
        <f t="shared" si="57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8"/>
        <v>20</v>
      </c>
      <c r="N881">
        <f t="shared" si="56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9"/>
        <v>1</v>
      </c>
      <c r="AC881">
        <f t="shared" si="57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8"/>
        <v>2</v>
      </c>
      <c r="N882">
        <f t="shared" si="56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9"/>
        <v>0</v>
      </c>
      <c r="AC882">
        <f t="shared" si="57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8"/>
        <v>1</v>
      </c>
      <c r="N883">
        <f t="shared" si="56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9"/>
        <v>0</v>
      </c>
      <c r="AC883">
        <f t="shared" si="57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8"/>
        <v>1</v>
      </c>
      <c r="N884">
        <f t="shared" si="56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9"/>
        <v>3</v>
      </c>
      <c r="AC884">
        <f t="shared" si="57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8"/>
        <v>3</v>
      </c>
      <c r="N885">
        <f t="shared" si="56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9"/>
        <v>1</v>
      </c>
      <c r="AC885">
        <f t="shared" si="57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8"/>
        <v>1</v>
      </c>
      <c r="N886">
        <f t="shared" si="56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9"/>
        <v>5</v>
      </c>
      <c r="AC886">
        <f t="shared" si="57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8"/>
        <v>1</v>
      </c>
      <c r="N887">
        <f t="shared" si="56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9"/>
        <v>1</v>
      </c>
      <c r="AC887">
        <f t="shared" si="57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8"/>
        <v>1</v>
      </c>
      <c r="N888">
        <f t="shared" si="56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9"/>
        <v>2</v>
      </c>
      <c r="AC888">
        <f t="shared" si="57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8"/>
        <v>3</v>
      </c>
      <c r="N889">
        <f t="shared" si="56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9"/>
        <v>1</v>
      </c>
      <c r="AC889">
        <f t="shared" si="57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8"/>
        <v>1</v>
      </c>
      <c r="N890">
        <f t="shared" si="56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9"/>
        <v>2</v>
      </c>
      <c r="AC890">
        <f t="shared" si="57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8"/>
        <v>1</v>
      </c>
      <c r="N891">
        <f t="shared" si="56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9"/>
        <v>1</v>
      </c>
      <c r="AC891">
        <f t="shared" si="57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8"/>
        <v>2</v>
      </c>
      <c r="N892">
        <f t="shared" si="56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9"/>
        <v>0</v>
      </c>
      <c r="AC892">
        <f t="shared" si="57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8"/>
        <v>2</v>
      </c>
      <c r="N893">
        <f t="shared" si="56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9"/>
        <v>28</v>
      </c>
      <c r="AC893">
        <f t="shared" si="57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8"/>
        <v>1</v>
      </c>
      <c r="N894">
        <f t="shared" si="56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9"/>
        <v>2</v>
      </c>
      <c r="AC894">
        <f t="shared" si="57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8"/>
        <v>2</v>
      </c>
      <c r="N895">
        <f t="shared" si="56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9"/>
        <v>1</v>
      </c>
      <c r="AC895">
        <f t="shared" si="57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8"/>
        <v>0</v>
      </c>
      <c r="N896">
        <f t="shared" si="56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9"/>
        <v>1</v>
      </c>
      <c r="AC896">
        <f t="shared" si="57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8"/>
        <v>1</v>
      </c>
      <c r="N897">
        <f t="shared" si="56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9"/>
        <v>4</v>
      </c>
      <c r="AC897">
        <f t="shared" si="57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8"/>
        <v>1</v>
      </c>
      <c r="N898">
        <f t="shared" ref="N898:N961" si="60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9"/>
        <v>1</v>
      </c>
      <c r="AC898">
        <f t="shared" ref="AC898:AC961" si="61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8"/>
        <v>0</v>
      </c>
      <c r="N899">
        <f t="shared" si="60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9"/>
        <v>1</v>
      </c>
      <c r="AC899">
        <f t="shared" si="61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2">F900-F899</f>
        <v>0</v>
      </c>
      <c r="N900">
        <f t="shared" si="60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3">U900-U899</f>
        <v>2</v>
      </c>
      <c r="AC900">
        <f t="shared" si="61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2"/>
        <v>1</v>
      </c>
      <c r="N901">
        <f t="shared" si="60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3"/>
        <v>4</v>
      </c>
      <c r="AC901">
        <f t="shared" si="61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2"/>
        <v>1</v>
      </c>
      <c r="N902">
        <f t="shared" si="60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3"/>
        <v>11</v>
      </c>
      <c r="AC902">
        <f t="shared" si="61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2"/>
        <v>73</v>
      </c>
      <c r="N903">
        <f t="shared" si="60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3"/>
        <v>2</v>
      </c>
      <c r="AC903">
        <f t="shared" si="61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2"/>
        <v>1</v>
      </c>
      <c r="N904">
        <f t="shared" si="60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3"/>
        <v>1</v>
      </c>
      <c r="AC904">
        <f t="shared" si="61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2"/>
        <v>1</v>
      </c>
      <c r="N905">
        <f t="shared" si="60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3"/>
        <v>1</v>
      </c>
      <c r="AC905">
        <f t="shared" si="61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2"/>
        <v>1</v>
      </c>
      <c r="N906">
        <f t="shared" si="60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3"/>
        <v>2</v>
      </c>
      <c r="AC906">
        <f t="shared" si="61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2"/>
        <v>1</v>
      </c>
      <c r="N907">
        <f t="shared" si="60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3"/>
        <v>2</v>
      </c>
      <c r="AC907">
        <f t="shared" si="61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2"/>
        <v>0</v>
      </c>
      <c r="N908">
        <f t="shared" si="60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3"/>
        <v>1</v>
      </c>
      <c r="AC908">
        <f t="shared" si="61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2"/>
        <v>2</v>
      </c>
      <c r="N909">
        <f t="shared" si="60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3"/>
        <v>1</v>
      </c>
      <c r="AC909">
        <f t="shared" si="61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2"/>
        <v>2</v>
      </c>
      <c r="N910">
        <f t="shared" si="60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3"/>
        <v>1</v>
      </c>
      <c r="AC910">
        <f t="shared" si="61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2"/>
        <v>1</v>
      </c>
      <c r="N911">
        <f t="shared" si="60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3"/>
        <v>8</v>
      </c>
      <c r="AC911">
        <f t="shared" si="61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2"/>
        <v>0</v>
      </c>
      <c r="N912">
        <f t="shared" si="60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3"/>
        <v>1</v>
      </c>
      <c r="AC912">
        <f t="shared" si="61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2"/>
        <v>2</v>
      </c>
      <c r="N913">
        <f t="shared" si="60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3"/>
        <v>0</v>
      </c>
      <c r="AC913">
        <f t="shared" si="61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2"/>
        <v>1</v>
      </c>
      <c r="N914">
        <f t="shared" si="60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3"/>
        <v>1</v>
      </c>
      <c r="AC914">
        <f t="shared" si="61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2"/>
        <v>2</v>
      </c>
      <c r="N915">
        <f t="shared" si="60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3"/>
        <v>2</v>
      </c>
      <c r="AC915">
        <f t="shared" si="61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2"/>
        <v>12</v>
      </c>
      <c r="N916">
        <f t="shared" si="60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3"/>
        <v>2</v>
      </c>
      <c r="AC916">
        <f t="shared" si="61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2"/>
        <v>1</v>
      </c>
      <c r="N917">
        <f t="shared" si="60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3"/>
        <v>1</v>
      </c>
      <c r="AC917">
        <f t="shared" si="61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2"/>
        <v>2</v>
      </c>
      <c r="N918">
        <f t="shared" si="60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3"/>
        <v>1</v>
      </c>
      <c r="AC918">
        <f t="shared" si="61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2"/>
        <v>8</v>
      </c>
      <c r="N919">
        <f t="shared" si="60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3"/>
        <v>1</v>
      </c>
      <c r="AC919">
        <f t="shared" si="61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2"/>
        <v>1</v>
      </c>
      <c r="N920">
        <f t="shared" si="60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3"/>
        <v>1</v>
      </c>
      <c r="AC920">
        <f t="shared" si="61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2"/>
        <v>31</v>
      </c>
      <c r="N921">
        <f t="shared" si="60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3"/>
        <v>1</v>
      </c>
      <c r="AC921">
        <f t="shared" si="61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2"/>
        <v>1</v>
      </c>
      <c r="N922">
        <f t="shared" si="60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3"/>
        <v>2</v>
      </c>
      <c r="AC922">
        <f t="shared" si="61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2"/>
        <v>1</v>
      </c>
      <c r="N923">
        <f t="shared" si="60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3"/>
        <v>0</v>
      </c>
      <c r="AC923">
        <f t="shared" si="61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2"/>
        <v>1</v>
      </c>
      <c r="N924">
        <f t="shared" si="60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3"/>
        <v>1</v>
      </c>
      <c r="AC924">
        <f t="shared" si="61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2"/>
        <v>1</v>
      </c>
      <c r="N925">
        <f t="shared" si="60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3"/>
        <v>1</v>
      </c>
      <c r="AC925">
        <f t="shared" si="61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2"/>
        <v>1</v>
      </c>
      <c r="N926">
        <f t="shared" si="60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3"/>
        <v>1</v>
      </c>
      <c r="AC926">
        <f t="shared" si="61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2"/>
        <v>12</v>
      </c>
      <c r="N927">
        <f t="shared" si="60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3"/>
        <v>1</v>
      </c>
      <c r="AC927">
        <f t="shared" si="61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2"/>
        <v>1</v>
      </c>
      <c r="N928">
        <f t="shared" si="60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3"/>
        <v>2</v>
      </c>
      <c r="AC928">
        <f t="shared" si="61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2"/>
        <v>1</v>
      </c>
      <c r="N929">
        <f t="shared" si="60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3"/>
        <v>2</v>
      </c>
      <c r="AC929">
        <f t="shared" si="61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2"/>
        <v>1</v>
      </c>
      <c r="N930">
        <f t="shared" si="60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3"/>
        <v>50</v>
      </c>
      <c r="AC930">
        <f t="shared" si="61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2"/>
        <v>0</v>
      </c>
      <c r="N931">
        <f t="shared" si="60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3"/>
        <v>0</v>
      </c>
      <c r="AC931">
        <f t="shared" si="61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2"/>
        <v>2</v>
      </c>
      <c r="N932">
        <f t="shared" si="60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3"/>
        <v>0</v>
      </c>
      <c r="AC932">
        <f t="shared" si="61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2"/>
        <v>22</v>
      </c>
      <c r="N933">
        <f t="shared" si="60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3"/>
        <v>1</v>
      </c>
      <c r="AC933">
        <f t="shared" si="61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2"/>
        <v>4</v>
      </c>
      <c r="N934">
        <f t="shared" si="60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3"/>
        <v>2</v>
      </c>
      <c r="AC934">
        <f t="shared" si="61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2"/>
        <v>1</v>
      </c>
      <c r="N935">
        <f t="shared" si="60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3"/>
        <v>2</v>
      </c>
      <c r="AC935">
        <f t="shared" si="61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2"/>
        <v>0</v>
      </c>
      <c r="N936">
        <f t="shared" si="60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3"/>
        <v>2</v>
      </c>
      <c r="AC936">
        <f t="shared" si="61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2"/>
        <v>1</v>
      </c>
      <c r="N937">
        <f t="shared" si="60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3"/>
        <v>0</v>
      </c>
      <c r="AC937">
        <f t="shared" si="61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2"/>
        <v>1</v>
      </c>
      <c r="N938">
        <f t="shared" si="60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3"/>
        <v>1</v>
      </c>
      <c r="AC938">
        <f t="shared" si="61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2"/>
        <v>1</v>
      </c>
      <c r="N939">
        <f t="shared" si="60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3"/>
        <v>2</v>
      </c>
      <c r="AC939">
        <f t="shared" si="61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2"/>
        <v>2</v>
      </c>
      <c r="N940">
        <f t="shared" si="60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3"/>
        <v>1</v>
      </c>
      <c r="AC940">
        <f t="shared" si="61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2"/>
        <v>1</v>
      </c>
      <c r="N941">
        <f t="shared" si="60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3"/>
        <v>2</v>
      </c>
      <c r="AC941">
        <f t="shared" si="61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2"/>
        <v>1</v>
      </c>
      <c r="N942">
        <f t="shared" si="60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3"/>
        <v>1</v>
      </c>
      <c r="AC942">
        <f t="shared" si="61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2"/>
        <v>0</v>
      </c>
      <c r="N943">
        <f t="shared" si="60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3"/>
        <v>1</v>
      </c>
      <c r="AC943">
        <f t="shared" si="61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2"/>
        <v>1</v>
      </c>
      <c r="N944">
        <f t="shared" si="60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3"/>
        <v>2</v>
      </c>
      <c r="AC944">
        <f t="shared" si="61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2"/>
        <v>0</v>
      </c>
      <c r="N945">
        <f t="shared" si="60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3"/>
        <v>1</v>
      </c>
      <c r="AC945">
        <f t="shared" si="61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2"/>
        <v>2</v>
      </c>
      <c r="N946">
        <f t="shared" si="60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3"/>
        <v>2</v>
      </c>
      <c r="AC946">
        <f t="shared" si="61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2"/>
        <v>2</v>
      </c>
      <c r="N947">
        <f t="shared" si="60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3"/>
        <v>7</v>
      </c>
      <c r="AC947">
        <f t="shared" si="61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2"/>
        <v>6</v>
      </c>
      <c r="N948">
        <f t="shared" si="60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3"/>
        <v>1</v>
      </c>
      <c r="AC948">
        <f t="shared" si="61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2"/>
        <v>4</v>
      </c>
      <c r="N949">
        <f t="shared" si="60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3"/>
        <v>7</v>
      </c>
      <c r="AC949">
        <f t="shared" si="61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2"/>
        <v>1</v>
      </c>
      <c r="N950">
        <f t="shared" si="60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3"/>
        <v>1</v>
      </c>
      <c r="AC950">
        <f t="shared" si="61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2"/>
        <v>3</v>
      </c>
      <c r="N951">
        <f t="shared" si="60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3"/>
        <v>2</v>
      </c>
      <c r="AC951">
        <f t="shared" si="61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2"/>
        <v>2</v>
      </c>
      <c r="N952">
        <f t="shared" si="60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3"/>
        <v>13</v>
      </c>
      <c r="AC952">
        <f t="shared" si="61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2"/>
        <v>2</v>
      </c>
      <c r="N953">
        <f t="shared" si="60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3"/>
        <v>1</v>
      </c>
      <c r="AC953">
        <f t="shared" si="61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2"/>
        <v>1</v>
      </c>
      <c r="N954">
        <f t="shared" si="60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3"/>
        <v>1</v>
      </c>
      <c r="AC954">
        <f t="shared" si="61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2"/>
        <v>8</v>
      </c>
      <c r="N955">
        <f t="shared" si="60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3"/>
        <v>1</v>
      </c>
      <c r="AC955">
        <f t="shared" si="61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2"/>
        <v>1</v>
      </c>
      <c r="N956">
        <f t="shared" si="60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3"/>
        <v>1</v>
      </c>
      <c r="AC956">
        <f t="shared" si="61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2"/>
        <v>1</v>
      </c>
      <c r="N957">
        <f t="shared" si="60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3"/>
        <v>13</v>
      </c>
      <c r="AC957">
        <f t="shared" si="61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2"/>
        <v>6</v>
      </c>
      <c r="N958">
        <f t="shared" si="60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3"/>
        <v>0</v>
      </c>
      <c r="AC958">
        <f t="shared" si="61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2"/>
        <v>2</v>
      </c>
      <c r="N959">
        <f t="shared" si="60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3"/>
        <v>0</v>
      </c>
      <c r="AC959">
        <f t="shared" si="61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2"/>
        <v>1</v>
      </c>
      <c r="N960">
        <f t="shared" si="60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3"/>
        <v>1</v>
      </c>
      <c r="AC960">
        <f t="shared" si="61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2"/>
        <v>0</v>
      </c>
      <c r="N961">
        <f t="shared" si="60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3"/>
        <v>1</v>
      </c>
      <c r="AC961">
        <f t="shared" si="61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2"/>
        <v>1</v>
      </c>
      <c r="N962">
        <f t="shared" ref="N962:N1025" si="64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3"/>
        <v>1</v>
      </c>
      <c r="AC962">
        <f t="shared" ref="AC962:AC1025" si="65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2"/>
        <v>1</v>
      </c>
      <c r="N963">
        <f t="shared" si="64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3"/>
        <v>1</v>
      </c>
      <c r="AC963">
        <f t="shared" si="65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6">F964-F963</f>
        <v>2</v>
      </c>
      <c r="N964">
        <f t="shared" si="64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7">U964-U963</f>
        <v>2</v>
      </c>
      <c r="AC964">
        <f t="shared" si="65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6"/>
        <v>1</v>
      </c>
      <c r="N965">
        <f t="shared" si="64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7"/>
        <v>1</v>
      </c>
      <c r="AC965">
        <f t="shared" si="65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6"/>
        <v>0</v>
      </c>
      <c r="N966">
        <f t="shared" si="64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7"/>
        <v>1</v>
      </c>
      <c r="AC966">
        <f t="shared" si="65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6"/>
        <v>1</v>
      </c>
      <c r="N967">
        <f t="shared" si="64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7"/>
        <v>7</v>
      </c>
      <c r="AC967">
        <f t="shared" si="65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6"/>
        <v>1</v>
      </c>
      <c r="N968">
        <f t="shared" si="64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7"/>
        <v>1</v>
      </c>
      <c r="AC968">
        <f t="shared" si="65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6"/>
        <v>1</v>
      </c>
      <c r="N969">
        <f t="shared" si="64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7"/>
        <v>12</v>
      </c>
      <c r="AC969">
        <f t="shared" si="65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6"/>
        <v>2</v>
      </c>
      <c r="N970">
        <f t="shared" si="64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7"/>
        <v>4</v>
      </c>
      <c r="AC970">
        <f t="shared" si="65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6"/>
        <v>0</v>
      </c>
      <c r="N971">
        <f t="shared" si="64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7"/>
        <v>1</v>
      </c>
      <c r="AC971">
        <f t="shared" si="65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6"/>
        <v>1</v>
      </c>
      <c r="N972">
        <f t="shared" si="64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7"/>
        <v>6</v>
      </c>
      <c r="AC972">
        <f t="shared" si="65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6"/>
        <v>1</v>
      </c>
      <c r="N973">
        <f t="shared" si="64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7"/>
        <v>0</v>
      </c>
      <c r="AC973">
        <f t="shared" si="65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6"/>
        <v>5</v>
      </c>
      <c r="N974">
        <f t="shared" si="64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7"/>
        <v>1</v>
      </c>
      <c r="AC974">
        <f t="shared" si="65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6"/>
        <v>0</v>
      </c>
      <c r="N975">
        <f t="shared" si="64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7"/>
        <v>2</v>
      </c>
      <c r="AC975">
        <f t="shared" si="65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6"/>
        <v>3</v>
      </c>
      <c r="N976">
        <f t="shared" si="64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7"/>
        <v>1</v>
      </c>
      <c r="AC976">
        <f t="shared" si="65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6"/>
        <v>4</v>
      </c>
      <c r="N977">
        <f t="shared" si="64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7"/>
        <v>2</v>
      </c>
      <c r="AC977">
        <f t="shared" si="65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6"/>
        <v>1</v>
      </c>
      <c r="N978">
        <f t="shared" si="64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7"/>
        <v>2</v>
      </c>
      <c r="AC978">
        <f t="shared" si="65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6"/>
        <v>9</v>
      </c>
      <c r="N979">
        <f t="shared" si="64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7"/>
        <v>6</v>
      </c>
      <c r="AC979">
        <f t="shared" si="65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6"/>
        <v>3</v>
      </c>
      <c r="N980">
        <f t="shared" si="64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7"/>
        <v>1</v>
      </c>
      <c r="AC980">
        <f t="shared" si="65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6"/>
        <v>2</v>
      </c>
      <c r="N981">
        <f t="shared" si="64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7"/>
        <v>1</v>
      </c>
      <c r="AC981">
        <f t="shared" si="65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6"/>
        <v>2</v>
      </c>
      <c r="N982">
        <f t="shared" si="64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7"/>
        <v>1</v>
      </c>
      <c r="AC982">
        <f t="shared" si="65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6"/>
        <v>0</v>
      </c>
      <c r="N983">
        <f t="shared" si="64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7"/>
        <v>1</v>
      </c>
      <c r="AC983">
        <f t="shared" si="65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6"/>
        <v>0</v>
      </c>
      <c r="N984">
        <f t="shared" si="64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7"/>
        <v>2</v>
      </c>
      <c r="AC984">
        <f t="shared" si="65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6"/>
        <v>1</v>
      </c>
      <c r="N985">
        <f t="shared" si="64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7"/>
        <v>1</v>
      </c>
      <c r="AC985">
        <f t="shared" si="65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6"/>
        <v>1</v>
      </c>
      <c r="N986">
        <f t="shared" si="64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7"/>
        <v>1</v>
      </c>
      <c r="AC986">
        <f t="shared" si="65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6"/>
        <v>1</v>
      </c>
      <c r="N987">
        <f t="shared" si="64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7"/>
        <v>1</v>
      </c>
      <c r="AC987">
        <f t="shared" si="65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6"/>
        <v>2</v>
      </c>
      <c r="N988">
        <f t="shared" si="64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7"/>
        <v>1</v>
      </c>
      <c r="AC988">
        <f t="shared" si="65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6"/>
        <v>1</v>
      </c>
      <c r="N989">
        <f t="shared" si="64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7"/>
        <v>0</v>
      </c>
      <c r="AC989">
        <f t="shared" si="65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6"/>
        <v>1</v>
      </c>
      <c r="N990">
        <f t="shared" si="64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7"/>
        <v>0</v>
      </c>
      <c r="AC990">
        <f t="shared" si="65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6"/>
        <v>0</v>
      </c>
      <c r="N991">
        <f t="shared" si="64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7"/>
        <v>17</v>
      </c>
      <c r="AC991">
        <f t="shared" si="65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6"/>
        <v>5</v>
      </c>
      <c r="N992">
        <f t="shared" si="64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7"/>
        <v>1</v>
      </c>
      <c r="AC992">
        <f t="shared" si="65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6"/>
        <v>2</v>
      </c>
      <c r="N993">
        <f t="shared" si="64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7"/>
        <v>1</v>
      </c>
      <c r="AC993">
        <f t="shared" si="65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6"/>
        <v>1</v>
      </c>
      <c r="N994">
        <f t="shared" si="64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7"/>
        <v>1</v>
      </c>
      <c r="AC994">
        <f t="shared" si="65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6"/>
        <v>0</v>
      </c>
      <c r="N995">
        <f t="shared" si="64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7"/>
        <v>2</v>
      </c>
      <c r="AC995">
        <f t="shared" si="65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6"/>
        <v>2</v>
      </c>
      <c r="N996">
        <f t="shared" si="64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7"/>
        <v>0</v>
      </c>
      <c r="AC996">
        <f t="shared" si="65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6"/>
        <v>4</v>
      </c>
      <c r="N997">
        <f t="shared" si="64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7"/>
        <v>0</v>
      </c>
      <c r="AC997">
        <f t="shared" si="65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6"/>
        <v>1</v>
      </c>
      <c r="N998">
        <f t="shared" si="64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7"/>
        <v>1</v>
      </c>
      <c r="AC998">
        <f t="shared" si="65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6"/>
        <v>1</v>
      </c>
      <c r="N999">
        <f t="shared" si="64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7"/>
        <v>2</v>
      </c>
      <c r="AC999">
        <f t="shared" si="65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6"/>
        <v>1</v>
      </c>
      <c r="N1000">
        <f t="shared" si="64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7"/>
        <v>1</v>
      </c>
      <c r="AC1000">
        <f t="shared" si="65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6"/>
        <v>1</v>
      </c>
      <c r="N1001">
        <f t="shared" si="64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7"/>
        <v>6</v>
      </c>
      <c r="AC1001">
        <f t="shared" si="65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6"/>
        <v>1</v>
      </c>
      <c r="N1002">
        <f t="shared" si="64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7"/>
        <v>0</v>
      </c>
      <c r="AC1002">
        <f t="shared" si="65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6"/>
        <v>0</v>
      </c>
      <c r="N1003">
        <f t="shared" si="64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7"/>
        <v>2</v>
      </c>
      <c r="AC1003">
        <f t="shared" si="65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6"/>
        <v>0</v>
      </c>
      <c r="N1004">
        <f t="shared" si="64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7"/>
        <v>0</v>
      </c>
      <c r="AC1004">
        <f t="shared" si="65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6"/>
        <v>0</v>
      </c>
      <c r="N1005">
        <f t="shared" si="64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7"/>
        <v>0</v>
      </c>
      <c r="AC1005">
        <f t="shared" si="65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6"/>
        <v>0</v>
      </c>
      <c r="N1006">
        <f t="shared" si="64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7"/>
        <v>9</v>
      </c>
      <c r="AC1006">
        <f t="shared" si="65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6"/>
        <v>7</v>
      </c>
      <c r="N1007">
        <f t="shared" si="64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7"/>
        <v>1</v>
      </c>
      <c r="AC1007">
        <f t="shared" si="65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6"/>
        <v>1</v>
      </c>
      <c r="N1008">
        <f t="shared" si="64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7"/>
        <v>1</v>
      </c>
      <c r="AC1008">
        <f t="shared" si="65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6"/>
        <v>1</v>
      </c>
      <c r="N1009">
        <f t="shared" si="64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7"/>
        <v>0</v>
      </c>
      <c r="AC1009">
        <f t="shared" si="65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6"/>
        <v>2</v>
      </c>
      <c r="N1010">
        <f t="shared" si="64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7"/>
        <v>1</v>
      </c>
      <c r="AC1010">
        <f t="shared" si="65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6"/>
        <v>1</v>
      </c>
      <c r="N1011">
        <f t="shared" si="64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7"/>
        <v>2</v>
      </c>
      <c r="AC1011">
        <f t="shared" si="65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6"/>
        <v>1</v>
      </c>
      <c r="N1012">
        <f t="shared" si="64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7"/>
        <v>1</v>
      </c>
      <c r="AC1012">
        <f t="shared" si="65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6"/>
        <v>2</v>
      </c>
      <c r="N1013">
        <f t="shared" si="64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7"/>
        <v>5</v>
      </c>
      <c r="AC1013">
        <f t="shared" si="65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6"/>
        <v>1</v>
      </c>
      <c r="N1014">
        <f t="shared" si="64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7"/>
        <v>1</v>
      </c>
      <c r="AC1014">
        <f t="shared" si="65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6"/>
        <v>4</v>
      </c>
      <c r="N1015">
        <f t="shared" si="64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7"/>
        <v>2</v>
      </c>
      <c r="AC1015">
        <f t="shared" si="65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6"/>
        <v>13</v>
      </c>
      <c r="N1016">
        <f t="shared" si="64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7"/>
        <v>0</v>
      </c>
      <c r="AC1016">
        <f t="shared" si="65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6"/>
        <v>6</v>
      </c>
      <c r="N1017">
        <f t="shared" si="64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7"/>
        <v>0</v>
      </c>
      <c r="AC1017">
        <f t="shared" si="65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6"/>
        <v>0</v>
      </c>
      <c r="N1018">
        <f t="shared" si="64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7"/>
        <v>1</v>
      </c>
      <c r="AC1018">
        <f t="shared" si="65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6"/>
        <v>1</v>
      </c>
      <c r="N1019">
        <f t="shared" si="64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7"/>
        <v>0</v>
      </c>
      <c r="AC1019">
        <f t="shared" si="65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6"/>
        <v>11</v>
      </c>
      <c r="N1020">
        <f t="shared" si="64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7"/>
        <v>1</v>
      </c>
      <c r="AC1020">
        <f t="shared" si="65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6"/>
        <v>2</v>
      </c>
      <c r="N1021">
        <f t="shared" si="64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7"/>
        <v>0</v>
      </c>
      <c r="AC1021">
        <f t="shared" si="65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6"/>
        <v>0</v>
      </c>
      <c r="N1022">
        <f t="shared" si="64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7"/>
        <v>2</v>
      </c>
      <c r="AC1022">
        <f t="shared" si="65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6"/>
        <v>1</v>
      </c>
      <c r="N1023">
        <f t="shared" si="64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7"/>
        <v>2</v>
      </c>
      <c r="AC1023">
        <f t="shared" si="65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6"/>
        <v>1</v>
      </c>
      <c r="N1024">
        <f t="shared" si="64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7"/>
        <v>0</v>
      </c>
      <c r="AC1024">
        <f t="shared" si="65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6"/>
        <v>1</v>
      </c>
      <c r="N1025">
        <f t="shared" si="64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7"/>
        <v>2</v>
      </c>
      <c r="AC1025">
        <f t="shared" si="65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6"/>
        <v>0</v>
      </c>
      <c r="N1026">
        <f t="shared" ref="N1026:N1089" si="68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7"/>
        <v>0</v>
      </c>
      <c r="AC1026">
        <f t="shared" ref="AC1026:AC1089" si="69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6"/>
        <v>3</v>
      </c>
      <c r="N1027">
        <f t="shared" si="68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7"/>
        <v>0</v>
      </c>
      <c r="AC1027">
        <f t="shared" si="69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70">F1028-F1027</f>
        <v>1</v>
      </c>
      <c r="N1028">
        <f t="shared" si="68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71">U1028-U1027</f>
        <v>0</v>
      </c>
      <c r="AC1028">
        <f t="shared" si="69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70"/>
        <v>2</v>
      </c>
      <c r="N1029">
        <f t="shared" si="68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71"/>
        <v>70</v>
      </c>
      <c r="AC1029">
        <f t="shared" si="69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70"/>
        <v>0</v>
      </c>
      <c r="N1030">
        <f t="shared" si="68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71"/>
        <v>0</v>
      </c>
      <c r="AC1030">
        <f t="shared" si="69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70"/>
        <v>1</v>
      </c>
      <c r="N1031">
        <f t="shared" si="68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71"/>
        <v>0</v>
      </c>
      <c r="AC1031">
        <f t="shared" si="69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70"/>
        <v>1</v>
      </c>
      <c r="N1032">
        <f t="shared" si="68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71"/>
        <v>0</v>
      </c>
      <c r="AC1032">
        <f t="shared" si="69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70"/>
        <v>0</v>
      </c>
      <c r="N1033">
        <f t="shared" si="68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71"/>
        <v>1</v>
      </c>
      <c r="AC1033">
        <f t="shared" si="69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70"/>
        <v>0</v>
      </c>
      <c r="N1034">
        <f t="shared" si="68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71"/>
        <v>1</v>
      </c>
      <c r="AC1034">
        <f t="shared" si="69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70"/>
        <v>0</v>
      </c>
      <c r="N1035">
        <f t="shared" si="68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71"/>
        <v>1</v>
      </c>
      <c r="AC1035">
        <f t="shared" si="69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70"/>
        <v>1</v>
      </c>
      <c r="N1036">
        <f t="shared" si="68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71"/>
        <v>0</v>
      </c>
      <c r="AC1036">
        <f t="shared" si="69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70"/>
        <v>1</v>
      </c>
      <c r="N1037">
        <f t="shared" si="68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71"/>
        <v>1</v>
      </c>
      <c r="AC1037">
        <f t="shared" si="69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70"/>
        <v>5</v>
      </c>
      <c r="N1038">
        <f t="shared" si="68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71"/>
        <v>2</v>
      </c>
      <c r="AC1038">
        <f t="shared" si="69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70"/>
        <v>0</v>
      </c>
      <c r="N1039">
        <f t="shared" si="68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71"/>
        <v>0</v>
      </c>
      <c r="AC1039">
        <f t="shared" si="69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70"/>
        <v>0</v>
      </c>
      <c r="N1040">
        <f t="shared" si="68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71"/>
        <v>1</v>
      </c>
      <c r="AC1040">
        <f t="shared" si="69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70"/>
        <v>1</v>
      </c>
      <c r="N1041">
        <f t="shared" si="68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71"/>
        <v>1</v>
      </c>
      <c r="AC1041">
        <f t="shared" si="69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70"/>
        <v>8</v>
      </c>
      <c r="N1042">
        <f t="shared" si="68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71"/>
        <v>1</v>
      </c>
      <c r="AC1042">
        <f t="shared" si="69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70"/>
        <v>1</v>
      </c>
      <c r="N1043">
        <f t="shared" si="68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71"/>
        <v>3</v>
      </c>
      <c r="AC1043">
        <f t="shared" si="69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70"/>
        <v>1</v>
      </c>
      <c r="N1044">
        <f t="shared" si="68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71"/>
        <v>1</v>
      </c>
      <c r="AC1044">
        <f t="shared" si="69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70"/>
        <v>0</v>
      </c>
      <c r="N1045">
        <f t="shared" si="68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71"/>
        <v>2</v>
      </c>
      <c r="AC1045">
        <f t="shared" si="69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70"/>
        <v>1</v>
      </c>
      <c r="N1046">
        <f t="shared" si="68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71"/>
        <v>1</v>
      </c>
      <c r="AC1046">
        <f t="shared" si="69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70"/>
        <v>0</v>
      </c>
      <c r="N1047">
        <f t="shared" si="68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71"/>
        <v>1</v>
      </c>
      <c r="AC1047">
        <f t="shared" si="69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70"/>
        <v>0</v>
      </c>
      <c r="N1048">
        <f t="shared" si="68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71"/>
        <v>0</v>
      </c>
      <c r="AC1048">
        <f t="shared" si="69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70"/>
        <v>2</v>
      </c>
      <c r="N1049">
        <f t="shared" si="68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71"/>
        <v>0</v>
      </c>
      <c r="AC1049">
        <f t="shared" si="69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70"/>
        <v>0</v>
      </c>
      <c r="N1050">
        <f t="shared" si="68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71"/>
        <v>1</v>
      </c>
      <c r="AC1050">
        <f t="shared" si="69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70"/>
        <v>1</v>
      </c>
      <c r="N1051">
        <f t="shared" si="68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71"/>
        <v>1</v>
      </c>
      <c r="AC1051">
        <f t="shared" si="69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70"/>
        <v>14</v>
      </c>
      <c r="N1052">
        <f t="shared" si="68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71"/>
        <v>0</v>
      </c>
      <c r="AC1052">
        <f t="shared" si="69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70"/>
        <v>0</v>
      </c>
      <c r="N1053">
        <f t="shared" si="68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71"/>
        <v>2</v>
      </c>
      <c r="AC1053">
        <f t="shared" si="69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70"/>
        <v>1</v>
      </c>
      <c r="N1054">
        <f t="shared" si="68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71"/>
        <v>23</v>
      </c>
      <c r="AC1054">
        <f t="shared" si="69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70"/>
        <v>2</v>
      </c>
      <c r="N1055">
        <f t="shared" si="68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71"/>
        <v>4</v>
      </c>
      <c r="AC1055">
        <f t="shared" si="69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70"/>
        <v>0</v>
      </c>
      <c r="N1056">
        <f t="shared" si="68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71"/>
        <v>1</v>
      </c>
      <c r="AC1056">
        <f t="shared" si="69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70"/>
        <v>1</v>
      </c>
      <c r="N1057">
        <f t="shared" si="68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71"/>
        <v>4</v>
      </c>
      <c r="AC1057">
        <f t="shared" si="69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70"/>
        <v>1</v>
      </c>
      <c r="N1058">
        <f t="shared" si="68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71"/>
        <v>1</v>
      </c>
      <c r="AC1058">
        <f t="shared" si="69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70"/>
        <v>1</v>
      </c>
      <c r="N1059">
        <f t="shared" si="68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71"/>
        <v>1</v>
      </c>
      <c r="AC1059">
        <f t="shared" si="69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70"/>
        <v>1</v>
      </c>
      <c r="N1060">
        <f t="shared" si="68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71"/>
        <v>0</v>
      </c>
      <c r="AC1060">
        <f t="shared" si="69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70"/>
        <v>0</v>
      </c>
      <c r="N1061">
        <f t="shared" si="68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71"/>
        <v>0</v>
      </c>
      <c r="AC1061">
        <f t="shared" si="69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70"/>
        <v>4</v>
      </c>
      <c r="N1062">
        <f t="shared" si="68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71"/>
        <v>1</v>
      </c>
      <c r="AC1062">
        <f t="shared" si="69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70"/>
        <v>4</v>
      </c>
      <c r="N1063">
        <f t="shared" si="68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71"/>
        <v>0</v>
      </c>
      <c r="AC1063">
        <f t="shared" si="69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70"/>
        <v>1</v>
      </c>
      <c r="N1064">
        <f t="shared" si="68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71"/>
        <v>5</v>
      </c>
      <c r="AC1064">
        <f t="shared" si="69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70"/>
        <v>0</v>
      </c>
      <c r="N1065">
        <f t="shared" si="68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71"/>
        <v>0</v>
      </c>
      <c r="AC1065">
        <f t="shared" si="69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70"/>
        <v>1</v>
      </c>
      <c r="N1066">
        <f t="shared" si="68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71"/>
        <v>1</v>
      </c>
      <c r="AC1066">
        <f t="shared" si="69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70"/>
        <v>0</v>
      </c>
      <c r="N1067">
        <f t="shared" si="68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71"/>
        <v>1</v>
      </c>
      <c r="AC1067">
        <f t="shared" si="69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70"/>
        <v>0</v>
      </c>
      <c r="N1068">
        <f t="shared" si="68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71"/>
        <v>2</v>
      </c>
      <c r="AC1068">
        <f t="shared" si="69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70"/>
        <v>1</v>
      </c>
      <c r="N1069">
        <f t="shared" si="68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71"/>
        <v>6</v>
      </c>
      <c r="AC1069">
        <f t="shared" si="69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70"/>
        <v>2</v>
      </c>
      <c r="N1070">
        <f t="shared" si="68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71"/>
        <v>3</v>
      </c>
      <c r="AC1070">
        <f t="shared" si="69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70"/>
        <v>2</v>
      </c>
      <c r="N1071">
        <f t="shared" si="68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71"/>
        <v>2</v>
      </c>
      <c r="AC1071">
        <f t="shared" si="69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70"/>
        <v>0</v>
      </c>
      <c r="N1072">
        <f t="shared" si="68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71"/>
        <v>5</v>
      </c>
      <c r="AC1072">
        <f t="shared" si="69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70"/>
        <v>4</v>
      </c>
      <c r="N1073">
        <f t="shared" si="68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71"/>
        <v>6</v>
      </c>
      <c r="AC1073">
        <f t="shared" si="69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70"/>
        <v>0</v>
      </c>
      <c r="N1074">
        <f t="shared" si="68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71"/>
        <v>1</v>
      </c>
      <c r="AC1074">
        <f t="shared" si="69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70"/>
        <v>0</v>
      </c>
      <c r="N1075">
        <f t="shared" si="68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71"/>
        <v>1</v>
      </c>
      <c r="AC1075">
        <f t="shared" si="69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70"/>
        <v>1</v>
      </c>
      <c r="N1076">
        <f t="shared" si="68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71"/>
        <v>12</v>
      </c>
      <c r="AC1076">
        <f t="shared" si="69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70"/>
        <v>2</v>
      </c>
      <c r="N1077">
        <f t="shared" si="68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71"/>
        <v>4</v>
      </c>
      <c r="AC1077">
        <f t="shared" si="69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70"/>
        <v>2</v>
      </c>
      <c r="N1078">
        <f t="shared" si="68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71"/>
        <v>0</v>
      </c>
      <c r="AC1078">
        <f t="shared" si="69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70"/>
        <v>1</v>
      </c>
      <c r="N1079">
        <f t="shared" si="68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71"/>
        <v>6</v>
      </c>
      <c r="AC1079">
        <f t="shared" si="69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70"/>
        <v>0</v>
      </c>
      <c r="N1080">
        <f t="shared" si="68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71"/>
        <v>1</v>
      </c>
      <c r="AC1080">
        <f t="shared" si="69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70"/>
        <v>10</v>
      </c>
      <c r="N1081">
        <f t="shared" si="68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71"/>
        <v>12</v>
      </c>
      <c r="AC1081">
        <f t="shared" si="69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70"/>
        <v>0</v>
      </c>
      <c r="N1082">
        <f t="shared" si="68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71"/>
        <v>0</v>
      </c>
      <c r="AC1082">
        <f t="shared" si="69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70"/>
        <v>1</v>
      </c>
      <c r="N1083">
        <f t="shared" si="68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71"/>
        <v>1</v>
      </c>
      <c r="AC1083">
        <f t="shared" si="69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70"/>
        <v>0</v>
      </c>
      <c r="N1084">
        <f t="shared" si="68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71"/>
        <v>1</v>
      </c>
      <c r="AC1084">
        <f t="shared" si="69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70"/>
        <v>1</v>
      </c>
      <c r="N1085">
        <f t="shared" si="68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71"/>
        <v>1</v>
      </c>
      <c r="AC1085">
        <f t="shared" si="69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70"/>
        <v>0</v>
      </c>
      <c r="N1086">
        <f t="shared" si="68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71"/>
        <v>1</v>
      </c>
      <c r="AC1086">
        <f t="shared" si="69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70"/>
        <v>2</v>
      </c>
      <c r="N1087">
        <f t="shared" si="68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71"/>
        <v>1</v>
      </c>
      <c r="AC1087">
        <f t="shared" si="69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70"/>
        <v>0</v>
      </c>
      <c r="N1088">
        <f t="shared" si="68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71"/>
        <v>1</v>
      </c>
      <c r="AC1088">
        <f t="shared" si="69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70"/>
        <v>6</v>
      </c>
      <c r="N1089">
        <f t="shared" si="68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71"/>
        <v>1</v>
      </c>
      <c r="AC1089">
        <f t="shared" si="69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70"/>
        <v>2</v>
      </c>
      <c r="N1090">
        <f t="shared" ref="N1090:N1125" si="72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71"/>
        <v>3</v>
      </c>
      <c r="AC1090">
        <f t="shared" ref="AC1090:AC1125" si="73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70"/>
        <v>1</v>
      </c>
      <c r="N1091">
        <f t="shared" si="72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71"/>
        <v>1</v>
      </c>
      <c r="AC1091">
        <f t="shared" si="73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4">F1092-F1091</f>
        <v>1</v>
      </c>
      <c r="N1092">
        <f t="shared" si="72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5">U1092-U1091</f>
        <v>2</v>
      </c>
      <c r="AC1092">
        <f t="shared" si="73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4"/>
        <v>2</v>
      </c>
      <c r="N1093">
        <f t="shared" si="72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5"/>
        <v>1</v>
      </c>
      <c r="AC1093">
        <f t="shared" si="73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4"/>
        <v>0</v>
      </c>
      <c r="N1094">
        <f t="shared" si="72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5"/>
        <v>0</v>
      </c>
      <c r="AC1094">
        <f t="shared" si="73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4"/>
        <v>1</v>
      </c>
      <c r="N1095">
        <f t="shared" si="72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5"/>
        <v>1</v>
      </c>
      <c r="AC1095">
        <f t="shared" si="73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4"/>
        <v>1</v>
      </c>
      <c r="N1096">
        <f t="shared" si="72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5"/>
        <v>1</v>
      </c>
      <c r="AC1096">
        <f t="shared" si="73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4"/>
        <v>7</v>
      </c>
      <c r="N1097">
        <f t="shared" si="72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5"/>
        <v>1</v>
      </c>
      <c r="AC1097">
        <f t="shared" si="73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4"/>
        <v>4</v>
      </c>
      <c r="N1098">
        <f t="shared" si="72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5"/>
        <v>4</v>
      </c>
      <c r="AC1098">
        <f t="shared" si="73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4"/>
        <v>0</v>
      </c>
      <c r="N1099">
        <f t="shared" si="72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5"/>
        <v>1</v>
      </c>
      <c r="AC1099">
        <f t="shared" si="73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4"/>
        <v>1</v>
      </c>
      <c r="N1100">
        <f t="shared" si="72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5"/>
        <v>0</v>
      </c>
      <c r="AC1100">
        <f t="shared" si="73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4"/>
        <v>1</v>
      </c>
      <c r="N1101">
        <f t="shared" si="72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5"/>
        <v>0</v>
      </c>
      <c r="AC1101">
        <f t="shared" si="73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4"/>
        <v>1</v>
      </c>
      <c r="N1102">
        <f t="shared" si="72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5"/>
        <v>1</v>
      </c>
      <c r="AC1102">
        <f t="shared" si="73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4"/>
        <v>0</v>
      </c>
      <c r="N1103">
        <f t="shared" si="72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5"/>
        <v>2</v>
      </c>
      <c r="AC1103">
        <f t="shared" si="73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4"/>
        <v>7</v>
      </c>
      <c r="N1104">
        <f t="shared" si="72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5"/>
        <v>1</v>
      </c>
      <c r="AC1104">
        <f t="shared" si="73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4"/>
        <v>1</v>
      </c>
      <c r="N1105">
        <f t="shared" si="72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5"/>
        <v>0</v>
      </c>
      <c r="AC1105">
        <f t="shared" si="73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4"/>
        <v>0</v>
      </c>
      <c r="N1106">
        <f t="shared" si="72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5"/>
        <v>2</v>
      </c>
      <c r="AC1106">
        <f t="shared" si="73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4"/>
        <v>0</v>
      </c>
      <c r="N1107">
        <f t="shared" si="72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5"/>
        <v>1</v>
      </c>
      <c r="AC1107">
        <f t="shared" si="73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4"/>
        <v>0</v>
      </c>
      <c r="N1108">
        <f t="shared" si="72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5"/>
        <v>0</v>
      </c>
      <c r="AC1108">
        <f t="shared" si="73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4"/>
        <v>4</v>
      </c>
      <c r="N1109">
        <f t="shared" si="72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5"/>
        <v>3</v>
      </c>
      <c r="AC1109">
        <f t="shared" si="73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4"/>
        <v>5</v>
      </c>
      <c r="N1110">
        <f t="shared" si="72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5"/>
        <v>1</v>
      </c>
      <c r="AC1110">
        <f t="shared" si="73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4"/>
        <v>2</v>
      </c>
      <c r="N1111">
        <f t="shared" si="72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5"/>
        <v>0</v>
      </c>
      <c r="AC1111">
        <f t="shared" si="73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4"/>
        <v>1</v>
      </c>
      <c r="N1112">
        <f t="shared" si="72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5"/>
        <v>1</v>
      </c>
      <c r="AC1112">
        <f t="shared" si="73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4"/>
        <v>1</v>
      </c>
      <c r="N1113">
        <f t="shared" si="72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5"/>
        <v>1</v>
      </c>
      <c r="AC1113">
        <f t="shared" si="73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4"/>
        <v>1</v>
      </c>
      <c r="N1114">
        <f t="shared" si="72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5"/>
        <v>7</v>
      </c>
      <c r="AC1114">
        <f t="shared" si="73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4"/>
        <v>1</v>
      </c>
      <c r="N1115">
        <f t="shared" si="72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5"/>
        <v>1</v>
      </c>
      <c r="AC1115">
        <f t="shared" si="73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4"/>
        <v>2</v>
      </c>
      <c r="N1116">
        <f t="shared" si="72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5"/>
        <v>1</v>
      </c>
      <c r="AC1116">
        <f t="shared" si="73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4"/>
        <v>0</v>
      </c>
      <c r="N1117">
        <f t="shared" si="72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5"/>
        <v>0</v>
      </c>
      <c r="AC1117">
        <f t="shared" si="73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4"/>
        <v>1</v>
      </c>
      <c r="N1118">
        <f t="shared" si="72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5"/>
        <v>0</v>
      </c>
      <c r="AC1118">
        <f t="shared" si="73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4"/>
        <v>1</v>
      </c>
      <c r="N1119">
        <f t="shared" si="72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5"/>
        <v>1</v>
      </c>
      <c r="AC1119">
        <f t="shared" si="73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4"/>
        <v>2</v>
      </c>
      <c r="N1120">
        <f t="shared" si="72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5"/>
        <v>2</v>
      </c>
      <c r="AC1120">
        <f t="shared" si="73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4"/>
        <v>0</v>
      </c>
      <c r="N1121">
        <f t="shared" si="72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5"/>
        <v>1</v>
      </c>
      <c r="AC1121">
        <f t="shared" si="73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4"/>
        <v>1</v>
      </c>
      <c r="N1122">
        <f t="shared" si="72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5"/>
        <v>50</v>
      </c>
      <c r="AC1122">
        <f t="shared" si="73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4"/>
        <v>0</v>
      </c>
      <c r="N1123">
        <f t="shared" si="72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5"/>
        <v>3</v>
      </c>
      <c r="AC1123">
        <f t="shared" si="73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4"/>
        <v>2</v>
      </c>
      <c r="N1124">
        <f t="shared" si="72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5"/>
        <v>11</v>
      </c>
      <c r="AC1124">
        <f t="shared" si="73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4"/>
        <v>2</v>
      </c>
      <c r="N1125">
        <f t="shared" si="72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5"/>
        <v>2</v>
      </c>
      <c r="AC1125">
        <f t="shared" si="73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4"/>
        <v>1</v>
      </c>
      <c r="N1126">
        <f t="shared" ref="N1126:N1163" si="76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5"/>
        <v>1</v>
      </c>
      <c r="AC1126">
        <f t="shared" ref="AC1126:AC1163" si="77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4"/>
        <v>1</v>
      </c>
      <c r="N1127">
        <f t="shared" si="76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5"/>
        <v>0</v>
      </c>
      <c r="AC1127">
        <f t="shared" si="77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4"/>
        <v>17</v>
      </c>
      <c r="N1128">
        <f t="shared" si="76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5"/>
        <v>1</v>
      </c>
      <c r="AC1128">
        <f t="shared" si="77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4"/>
        <v>12</v>
      </c>
      <c r="N1129">
        <f t="shared" si="76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5"/>
        <v>1</v>
      </c>
      <c r="AC1129">
        <f t="shared" si="77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4"/>
        <v>0</v>
      </c>
      <c r="N1130">
        <f t="shared" si="76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5"/>
        <v>1</v>
      </c>
      <c r="AC1130">
        <f t="shared" si="77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4"/>
        <v>4</v>
      </c>
      <c r="N1131">
        <f t="shared" si="76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5"/>
        <v>1</v>
      </c>
      <c r="AC1131">
        <f t="shared" si="77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4"/>
        <v>1</v>
      </c>
      <c r="N1132">
        <f t="shared" si="76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5"/>
        <v>1</v>
      </c>
      <c r="AC1132">
        <f t="shared" si="77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4"/>
        <v>1</v>
      </c>
      <c r="N1133">
        <f t="shared" si="76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5"/>
        <v>4</v>
      </c>
      <c r="AC1133">
        <f t="shared" si="77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4"/>
        <v>3</v>
      </c>
      <c r="N1134">
        <f t="shared" si="76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5"/>
        <v>2</v>
      </c>
      <c r="AC1134">
        <f t="shared" si="77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4"/>
        <v>1</v>
      </c>
      <c r="N1135">
        <f t="shared" si="76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5"/>
        <v>0</v>
      </c>
      <c r="AC1135">
        <f t="shared" si="77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4"/>
        <v>2</v>
      </c>
      <c r="N1136">
        <f t="shared" si="76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5"/>
        <v>1</v>
      </c>
      <c r="AC1136">
        <f t="shared" si="77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4"/>
        <v>3</v>
      </c>
      <c r="N1137">
        <f t="shared" si="76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5"/>
        <v>0</v>
      </c>
      <c r="AC1137">
        <f t="shared" si="77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4"/>
        <v>4</v>
      </c>
      <c r="N1138">
        <f t="shared" si="76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5"/>
        <v>1</v>
      </c>
      <c r="AC1138">
        <f t="shared" si="77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4"/>
        <v>0</v>
      </c>
      <c r="N1139">
        <f t="shared" si="76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5"/>
        <v>4</v>
      </c>
      <c r="AC1139">
        <f t="shared" si="77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4"/>
        <v>1</v>
      </c>
      <c r="N1140">
        <f t="shared" si="76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5"/>
        <v>0</v>
      </c>
      <c r="AC1140">
        <f t="shared" si="77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4"/>
        <v>1</v>
      </c>
      <c r="N1141">
        <f t="shared" si="76"/>
        <v>54.51</v>
      </c>
      <c r="P1141" s="1">
        <v>20383</v>
      </c>
      <c r="Q1141" s="1">
        <v>264641</v>
      </c>
      <c r="R1141" s="1">
        <v>21075</v>
      </c>
      <c r="S1141" s="1">
        <v>29729</v>
      </c>
      <c r="T1141" s="16">
        <v>0.70890376400148003</v>
      </c>
      <c r="U1141" s="1">
        <v>7413</v>
      </c>
      <c r="V1141" s="1">
        <v>11448</v>
      </c>
      <c r="W1141" s="16">
        <v>0.64753668763102701</v>
      </c>
      <c r="X1141" t="s">
        <v>0</v>
      </c>
      <c r="Y1141" t="s">
        <v>5124</v>
      </c>
      <c r="Z1141" t="s">
        <v>5125</v>
      </c>
      <c r="AA1141" t="s">
        <v>1690</v>
      </c>
      <c r="AB1141" s="1">
        <f t="shared" si="75"/>
        <v>5</v>
      </c>
      <c r="AC1141">
        <f t="shared" si="77"/>
        <v>73.511388888888888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4"/>
        <v>1</v>
      </c>
      <c r="N1142">
        <f t="shared" si="76"/>
        <v>55.248888888888892</v>
      </c>
      <c r="P1142" s="1">
        <v>20802</v>
      </c>
      <c r="Q1142" s="1">
        <v>269190</v>
      </c>
      <c r="R1142" s="1">
        <v>21076</v>
      </c>
      <c r="S1142" s="1">
        <v>29729</v>
      </c>
      <c r="T1142" s="16">
        <v>0.70893740119075599</v>
      </c>
      <c r="U1142" s="1">
        <v>7414</v>
      </c>
      <c r="V1142" s="1">
        <v>11448</v>
      </c>
      <c r="W1142" s="16">
        <v>0.647624039133473</v>
      </c>
      <c r="X1142" t="s">
        <v>2</v>
      </c>
      <c r="Y1142" t="s">
        <v>5126</v>
      </c>
      <c r="Z1142" t="s">
        <v>5127</v>
      </c>
      <c r="AA1142" t="s">
        <v>1690</v>
      </c>
      <c r="AB1142" s="1">
        <f t="shared" si="75"/>
        <v>1</v>
      </c>
      <c r="AC1142">
        <f t="shared" si="77"/>
        <v>74.775000000000006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4"/>
        <v>0</v>
      </c>
      <c r="N1143">
        <f t="shared" si="76"/>
        <v>55.937222222222225</v>
      </c>
      <c r="P1143" s="1">
        <v>21155</v>
      </c>
      <c r="Q1143" s="1">
        <v>273024</v>
      </c>
      <c r="R1143" s="1">
        <v>21077</v>
      </c>
      <c r="S1143" s="1">
        <v>29729</v>
      </c>
      <c r="T1143" s="16">
        <v>0.70897103838003295</v>
      </c>
      <c r="U1143" s="1">
        <v>7415</v>
      </c>
      <c r="V1143" s="1">
        <v>11448</v>
      </c>
      <c r="W1143" s="16">
        <v>0.64771139063591898</v>
      </c>
      <c r="X1143" t="s">
        <v>0</v>
      </c>
      <c r="Y1143" t="s">
        <v>5128</v>
      </c>
      <c r="Z1143" t="s">
        <v>5129</v>
      </c>
      <c r="AA1143" t="s">
        <v>1690</v>
      </c>
      <c r="AB1143" s="1">
        <f t="shared" si="75"/>
        <v>1</v>
      </c>
      <c r="AC1143">
        <f t="shared" si="77"/>
        <v>75.84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4"/>
        <v>0</v>
      </c>
      <c r="N1144">
        <f t="shared" si="76"/>
        <v>57.523888888888891</v>
      </c>
      <c r="P1144" s="1">
        <v>21359</v>
      </c>
      <c r="Q1144" s="1">
        <v>275426</v>
      </c>
      <c r="R1144" s="1">
        <v>21078</v>
      </c>
      <c r="S1144" s="1">
        <v>29729</v>
      </c>
      <c r="T1144" s="16">
        <v>0.70900467556930902</v>
      </c>
      <c r="U1144" s="1">
        <v>7416</v>
      </c>
      <c r="V1144" s="1">
        <v>11448</v>
      </c>
      <c r="W1144" s="16">
        <v>0.64779874213836397</v>
      </c>
      <c r="X1144" t="s">
        <v>2</v>
      </c>
      <c r="Y1144" t="s">
        <v>5130</v>
      </c>
      <c r="Z1144" t="s">
        <v>5131</v>
      </c>
      <c r="AA1144" t="s">
        <v>1690</v>
      </c>
      <c r="AB1144" s="1">
        <f t="shared" si="75"/>
        <v>1</v>
      </c>
      <c r="AC1144">
        <f t="shared" si="77"/>
        <v>76.507222222222225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4"/>
        <v>2</v>
      </c>
      <c r="N1145">
        <f t="shared" si="76"/>
        <v>59.18333333333333</v>
      </c>
      <c r="P1145" s="1">
        <v>21750</v>
      </c>
      <c r="Q1145" s="1">
        <v>279971</v>
      </c>
      <c r="R1145" s="1">
        <v>21083</v>
      </c>
      <c r="S1145" s="1">
        <v>29729</v>
      </c>
      <c r="T1145" s="16">
        <v>0.70917286151569103</v>
      </c>
      <c r="U1145" s="1">
        <v>7417</v>
      </c>
      <c r="V1145" s="1">
        <v>11448</v>
      </c>
      <c r="W1145" s="16">
        <v>0.64788609364080996</v>
      </c>
      <c r="X1145" t="s">
        <v>2</v>
      </c>
      <c r="Y1145" t="s">
        <v>5132</v>
      </c>
      <c r="Z1145" t="s">
        <v>5133</v>
      </c>
      <c r="AA1145" t="s">
        <v>1690</v>
      </c>
      <c r="AB1145" s="1">
        <f t="shared" si="75"/>
        <v>1</v>
      </c>
      <c r="AC1145">
        <f t="shared" si="77"/>
        <v>77.769722222222228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4"/>
        <v>1</v>
      </c>
      <c r="N1146">
        <f t="shared" si="76"/>
        <v>60.722222222222221</v>
      </c>
      <c r="P1146" s="1">
        <v>21754</v>
      </c>
      <c r="Q1146" s="1">
        <v>280036</v>
      </c>
      <c r="R1146" s="1">
        <v>21084</v>
      </c>
      <c r="S1146" s="1">
        <v>29729</v>
      </c>
      <c r="T1146" s="16">
        <v>0.70920649870496799</v>
      </c>
      <c r="U1146" s="1">
        <v>7417</v>
      </c>
      <c r="V1146" s="1">
        <v>11448</v>
      </c>
      <c r="W1146" s="16">
        <v>0.64788609364080996</v>
      </c>
      <c r="X1146" t="s">
        <v>2</v>
      </c>
      <c r="Z1146" t="s">
        <v>5134</v>
      </c>
      <c r="AA1146" t="s">
        <v>1690</v>
      </c>
      <c r="AB1146" s="1">
        <f t="shared" si="75"/>
        <v>0</v>
      </c>
      <c r="AC1146">
        <f t="shared" si="77"/>
        <v>77.787777777777777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4"/>
        <v>1</v>
      </c>
      <c r="N1147">
        <f t="shared" si="76"/>
        <v>62.292777777777779</v>
      </c>
      <c r="P1147" s="1">
        <v>22564</v>
      </c>
      <c r="Q1147" s="1">
        <v>288660</v>
      </c>
      <c r="R1147" s="1">
        <v>21114</v>
      </c>
      <c r="S1147" s="1">
        <v>29729</v>
      </c>
      <c r="T1147" s="16">
        <v>0.71021561438326197</v>
      </c>
      <c r="U1147" s="1">
        <v>7428</v>
      </c>
      <c r="V1147" s="1">
        <v>11448</v>
      </c>
      <c r="W1147" s="16">
        <v>0.64884696016771404</v>
      </c>
      <c r="X1147" t="s">
        <v>2</v>
      </c>
      <c r="Y1147" t="s">
        <v>5135</v>
      </c>
      <c r="Z1147" t="s">
        <v>5136</v>
      </c>
      <c r="AA1147" t="s">
        <v>1690</v>
      </c>
      <c r="AB1147" s="1">
        <f t="shared" si="75"/>
        <v>11</v>
      </c>
      <c r="AC1147">
        <f t="shared" si="77"/>
        <v>80.183333333333337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4"/>
        <v>1</v>
      </c>
      <c r="N1148">
        <f t="shared" si="76"/>
        <v>62.384999999999998</v>
      </c>
      <c r="P1148" s="1">
        <v>22640</v>
      </c>
      <c r="Q1148" s="1">
        <v>289501</v>
      </c>
      <c r="R1148" s="1">
        <v>21117</v>
      </c>
      <c r="S1148" s="1">
        <v>29729</v>
      </c>
      <c r="T1148" s="16">
        <v>0.71031652595109096</v>
      </c>
      <c r="U1148" s="1">
        <v>7428</v>
      </c>
      <c r="V1148" s="1">
        <v>11448</v>
      </c>
      <c r="W1148" s="16">
        <v>0.64884696016771404</v>
      </c>
      <c r="X1148" t="s">
        <v>0</v>
      </c>
      <c r="Y1148" t="s">
        <v>5137</v>
      </c>
      <c r="Z1148" t="s">
        <v>5138</v>
      </c>
      <c r="AA1148" t="s">
        <v>1690</v>
      </c>
      <c r="AB1148" s="1">
        <f t="shared" si="75"/>
        <v>0</v>
      </c>
      <c r="AC1148">
        <f t="shared" si="77"/>
        <v>80.416944444444439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4"/>
        <v>4</v>
      </c>
      <c r="N1149">
        <f t="shared" si="76"/>
        <v>62.459166666666668</v>
      </c>
      <c r="P1149" s="1">
        <v>22926</v>
      </c>
      <c r="Q1149" s="1">
        <v>292710</v>
      </c>
      <c r="R1149" s="1">
        <v>21150</v>
      </c>
      <c r="S1149" s="1">
        <v>29729</v>
      </c>
      <c r="T1149" s="16">
        <v>0.71142655319721404</v>
      </c>
      <c r="U1149" s="1">
        <v>7441</v>
      </c>
      <c r="V1149" s="1">
        <v>11448</v>
      </c>
      <c r="W1149" s="16">
        <v>0.64998252969950998</v>
      </c>
      <c r="X1149" t="s">
        <v>1</v>
      </c>
      <c r="Y1149" t="s">
        <v>5139</v>
      </c>
      <c r="Z1149" t="s">
        <v>5140</v>
      </c>
      <c r="AA1149" t="s">
        <v>1690</v>
      </c>
      <c r="AB1149" s="1">
        <f t="shared" si="75"/>
        <v>13</v>
      </c>
      <c r="AC1149">
        <f t="shared" si="77"/>
        <v>81.308333333333337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4"/>
        <v>0</v>
      </c>
      <c r="N1150">
        <f t="shared" si="76"/>
        <v>62.540277777777774</v>
      </c>
      <c r="P1150" s="1">
        <v>22927</v>
      </c>
      <c r="Q1150" s="1">
        <v>292724</v>
      </c>
      <c r="R1150" s="1">
        <v>21155</v>
      </c>
      <c r="S1150" s="1">
        <v>29729</v>
      </c>
      <c r="T1150" s="16">
        <v>0.71159473914359705</v>
      </c>
      <c r="U1150" s="1">
        <v>7444</v>
      </c>
      <c r="V1150" s="1">
        <v>11448</v>
      </c>
      <c r="W1150" s="16">
        <v>0.65024458420684805</v>
      </c>
      <c r="X1150" t="s">
        <v>1</v>
      </c>
      <c r="Y1150" t="s">
        <v>5141</v>
      </c>
      <c r="Z1150" t="s">
        <v>5142</v>
      </c>
      <c r="AA1150" t="s">
        <v>1690</v>
      </c>
      <c r="AB1150" s="1">
        <f t="shared" si="75"/>
        <v>3</v>
      </c>
      <c r="AC1150">
        <f t="shared" si="77"/>
        <v>81.312222222222218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4"/>
        <v>0</v>
      </c>
      <c r="N1151">
        <f t="shared" si="76"/>
        <v>62.591388888888886</v>
      </c>
      <c r="P1151" s="1">
        <v>23201</v>
      </c>
      <c r="Q1151" s="1">
        <v>296150</v>
      </c>
      <c r="R1151" s="1">
        <v>21155</v>
      </c>
      <c r="S1151" s="1">
        <v>29729</v>
      </c>
      <c r="T1151" s="16">
        <v>0.71159473914359705</v>
      </c>
      <c r="U1151" s="1">
        <v>7444</v>
      </c>
      <c r="V1151" s="1">
        <v>11448</v>
      </c>
      <c r="W1151" s="16">
        <v>0.65024458420684805</v>
      </c>
      <c r="X1151" t="s">
        <v>2</v>
      </c>
      <c r="Y1151" t="s">
        <v>5143</v>
      </c>
      <c r="Z1151" t="s">
        <v>5144</v>
      </c>
      <c r="AA1151" t="s">
        <v>1690</v>
      </c>
      <c r="AB1151" s="1">
        <f t="shared" si="75"/>
        <v>0</v>
      </c>
      <c r="AC1151">
        <f t="shared" si="77"/>
        <v>82.263888888888886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4"/>
        <v>0</v>
      </c>
      <c r="N1152">
        <f t="shared" si="76"/>
        <v>62.813055555555557</v>
      </c>
      <c r="P1152" s="1">
        <v>23645</v>
      </c>
      <c r="Q1152" s="1">
        <v>301386</v>
      </c>
      <c r="R1152" s="1">
        <v>21158</v>
      </c>
      <c r="S1152" s="1">
        <v>29729</v>
      </c>
      <c r="T1152" s="16">
        <v>0.71169565071142604</v>
      </c>
      <c r="U1152" s="1">
        <v>7446</v>
      </c>
      <c r="V1152" s="1">
        <v>11448</v>
      </c>
      <c r="W1152" s="16">
        <v>0.65041928721174003</v>
      </c>
      <c r="X1152" t="s">
        <v>2</v>
      </c>
      <c r="Y1152" t="s">
        <v>5145</v>
      </c>
      <c r="Z1152" t="s">
        <v>5146</v>
      </c>
      <c r="AA1152" t="s">
        <v>1690</v>
      </c>
      <c r="AB1152" s="1">
        <f t="shared" si="75"/>
        <v>2</v>
      </c>
      <c r="AC1152">
        <f t="shared" si="77"/>
        <v>83.718333333333334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4"/>
        <v>1</v>
      </c>
      <c r="N1153">
        <f t="shared" si="76"/>
        <v>63.13388888888889</v>
      </c>
      <c r="P1153" s="1">
        <v>23922</v>
      </c>
      <c r="Q1153" s="1">
        <v>304692</v>
      </c>
      <c r="R1153" s="1">
        <v>21165</v>
      </c>
      <c r="S1153" s="1">
        <v>29729</v>
      </c>
      <c r="T1153" s="16">
        <v>0.71193111103636098</v>
      </c>
      <c r="U1153" s="1">
        <v>7450</v>
      </c>
      <c r="V1153" s="1">
        <v>11448</v>
      </c>
      <c r="W1153" s="16">
        <v>0.65076869322152298</v>
      </c>
      <c r="X1153" t="s">
        <v>1</v>
      </c>
      <c r="Y1153" t="s">
        <v>5147</v>
      </c>
      <c r="Z1153" t="s">
        <v>5148</v>
      </c>
      <c r="AA1153" t="s">
        <v>1690</v>
      </c>
      <c r="AB1153" s="1">
        <f t="shared" si="75"/>
        <v>4</v>
      </c>
      <c r="AC1153">
        <f t="shared" si="77"/>
        <v>84.63666666666667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4"/>
        <v>1</v>
      </c>
      <c r="N1154">
        <f t="shared" si="76"/>
        <v>63.476944444444442</v>
      </c>
      <c r="P1154" s="1">
        <v>24266</v>
      </c>
      <c r="Q1154" s="1">
        <v>308671</v>
      </c>
      <c r="R1154" s="1">
        <v>21166</v>
      </c>
      <c r="S1154" s="1">
        <v>29729</v>
      </c>
      <c r="T1154" s="16">
        <v>0.71196474822563804</v>
      </c>
      <c r="U1154" s="1">
        <v>7450</v>
      </c>
      <c r="V1154" s="1">
        <v>11448</v>
      </c>
      <c r="W1154" s="16">
        <v>0.65076869322152298</v>
      </c>
      <c r="X1154" t="s">
        <v>2</v>
      </c>
      <c r="Z1154" t="s">
        <v>5149</v>
      </c>
      <c r="AA1154" t="s">
        <v>1690</v>
      </c>
      <c r="AB1154" s="1">
        <f t="shared" si="75"/>
        <v>0</v>
      </c>
      <c r="AC1154">
        <f t="shared" si="77"/>
        <v>85.741944444444442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4"/>
        <v>0</v>
      </c>
      <c r="N1155">
        <f t="shared" si="76"/>
        <v>64.05694444444444</v>
      </c>
      <c r="P1155" s="1">
        <v>24630</v>
      </c>
      <c r="Q1155" s="1">
        <v>312678</v>
      </c>
      <c r="R1155" s="1">
        <v>21168</v>
      </c>
      <c r="S1155" s="1">
        <v>29729</v>
      </c>
      <c r="T1155" s="16">
        <v>0.71203202260419096</v>
      </c>
      <c r="U1155" s="1">
        <v>7452</v>
      </c>
      <c r="V1155" s="1">
        <v>11448</v>
      </c>
      <c r="W1155" s="16">
        <v>0.65094339622641495</v>
      </c>
      <c r="X1155" t="s">
        <v>0</v>
      </c>
      <c r="Y1155" t="s">
        <v>5150</v>
      </c>
      <c r="Z1155" t="s">
        <v>5151</v>
      </c>
      <c r="AA1155" t="s">
        <v>1690</v>
      </c>
      <c r="AB1155" s="1">
        <f t="shared" si="75"/>
        <v>2</v>
      </c>
      <c r="AC1155">
        <f t="shared" si="77"/>
        <v>86.855000000000004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8">F1156-F1155</f>
        <v>0</v>
      </c>
      <c r="N1156">
        <f t="shared" si="76"/>
        <v>66.28</v>
      </c>
      <c r="P1156" s="1">
        <v>24773</v>
      </c>
      <c r="Q1156" s="1">
        <v>314307</v>
      </c>
      <c r="R1156" s="1">
        <v>21171</v>
      </c>
      <c r="S1156" s="1">
        <v>29729</v>
      </c>
      <c r="T1156" s="16">
        <v>0.71213293417201995</v>
      </c>
      <c r="U1156" s="1">
        <v>7453</v>
      </c>
      <c r="V1156" s="1">
        <v>11448</v>
      </c>
      <c r="W1156" s="16">
        <v>0.65103074772886005</v>
      </c>
      <c r="X1156" t="s">
        <v>0</v>
      </c>
      <c r="Y1156" t="s">
        <v>5152</v>
      </c>
      <c r="Z1156" t="s">
        <v>5153</v>
      </c>
      <c r="AA1156" t="s">
        <v>1690</v>
      </c>
      <c r="AB1156" s="1">
        <f t="shared" ref="AB1156:AB1163" si="79">U1156-U1155</f>
        <v>1</v>
      </c>
      <c r="AC1156">
        <f t="shared" si="77"/>
        <v>87.307500000000005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8"/>
        <v>0</v>
      </c>
      <c r="N1157">
        <f t="shared" si="76"/>
        <v>66.591111111111104</v>
      </c>
      <c r="P1157" s="1">
        <v>25877</v>
      </c>
      <c r="Q1157" s="1">
        <v>326802</v>
      </c>
      <c r="R1157" s="1">
        <v>21172</v>
      </c>
      <c r="S1157" s="1">
        <v>29729</v>
      </c>
      <c r="T1157" s="16">
        <v>0.71216657136129702</v>
      </c>
      <c r="U1157" s="1">
        <v>7454</v>
      </c>
      <c r="V1157" s="1">
        <v>11448</v>
      </c>
      <c r="W1157" s="16">
        <v>0.65111809923130604</v>
      </c>
      <c r="X1157" t="s">
        <v>0</v>
      </c>
      <c r="Y1157" t="s">
        <v>5154</v>
      </c>
      <c r="Z1157" t="s">
        <v>5155</v>
      </c>
      <c r="AA1157" t="s">
        <v>1690</v>
      </c>
      <c r="AB1157" s="1">
        <f t="shared" si="79"/>
        <v>1</v>
      </c>
      <c r="AC1157">
        <f t="shared" si="77"/>
        <v>90.778333333333336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8"/>
        <v>0</v>
      </c>
      <c r="N1158">
        <f t="shared" si="76"/>
        <v>67.513333333333335</v>
      </c>
      <c r="P1158" s="1">
        <v>27080</v>
      </c>
      <c r="Q1158" s="1">
        <v>340522</v>
      </c>
      <c r="R1158" s="1">
        <v>21175</v>
      </c>
      <c r="S1158" s="1">
        <v>29729</v>
      </c>
      <c r="T1158" s="16">
        <v>0.71226748292912601</v>
      </c>
      <c r="U1158" s="1">
        <v>7454</v>
      </c>
      <c r="V1158" s="1">
        <v>11448</v>
      </c>
      <c r="W1158" s="16">
        <v>0.65111809923130604</v>
      </c>
      <c r="X1158" t="s">
        <v>0</v>
      </c>
      <c r="Y1158" t="s">
        <v>5156</v>
      </c>
      <c r="Z1158" t="s">
        <v>5157</v>
      </c>
      <c r="AA1158" t="s">
        <v>1690</v>
      </c>
      <c r="AB1158" s="1">
        <f t="shared" si="79"/>
        <v>0</v>
      </c>
      <c r="AC1158">
        <f t="shared" si="77"/>
        <v>94.589444444444439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8"/>
        <v>4</v>
      </c>
      <c r="N1159">
        <f t="shared" si="76"/>
        <v>68.261388888888888</v>
      </c>
      <c r="P1159" s="1">
        <v>27467</v>
      </c>
      <c r="Q1159" s="1">
        <v>344941</v>
      </c>
      <c r="R1159" s="1">
        <v>21178</v>
      </c>
      <c r="S1159" s="1">
        <v>29729</v>
      </c>
      <c r="T1159" s="16">
        <v>0.71236839449695499</v>
      </c>
      <c r="U1159" s="1">
        <v>7455</v>
      </c>
      <c r="V1159" s="1">
        <v>11448</v>
      </c>
      <c r="W1159" s="16">
        <v>0.65120545073375202</v>
      </c>
      <c r="X1159" t="s">
        <v>1</v>
      </c>
      <c r="Y1159" t="s">
        <v>5158</v>
      </c>
      <c r="Z1159" t="s">
        <v>5159</v>
      </c>
      <c r="AA1159" t="s">
        <v>1690</v>
      </c>
      <c r="AB1159" s="1">
        <f t="shared" si="79"/>
        <v>1</v>
      </c>
      <c r="AC1159">
        <f t="shared" si="77"/>
        <v>95.816944444444445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8"/>
        <v>0</v>
      </c>
      <c r="N1160">
        <f t="shared" si="76"/>
        <v>68.403055555555554</v>
      </c>
      <c r="P1160" s="1">
        <v>28636</v>
      </c>
      <c r="Q1160" s="1">
        <v>357810</v>
      </c>
      <c r="R1160" s="1">
        <v>21230</v>
      </c>
      <c r="S1160" s="1">
        <v>29729</v>
      </c>
      <c r="T1160" s="16">
        <v>0.71411752833933195</v>
      </c>
      <c r="U1160" s="1">
        <v>7480</v>
      </c>
      <c r="V1160" s="1">
        <v>11448</v>
      </c>
      <c r="W1160" s="16">
        <v>0.65338923829489803</v>
      </c>
      <c r="X1160" t="s">
        <v>2</v>
      </c>
      <c r="Y1160" t="s">
        <v>5160</v>
      </c>
      <c r="Z1160" t="s">
        <v>5161</v>
      </c>
      <c r="AA1160" t="s">
        <v>1690</v>
      </c>
      <c r="AB1160" s="1">
        <f t="shared" si="79"/>
        <v>25</v>
      </c>
      <c r="AC1160">
        <f t="shared" si="77"/>
        <v>99.391666666666666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8"/>
        <v>3</v>
      </c>
      <c r="N1161">
        <f t="shared" si="76"/>
        <v>68.540555555555557</v>
      </c>
      <c r="S1161" s="1"/>
      <c r="T1161" s="16"/>
      <c r="V1161" s="1"/>
      <c r="W1161" s="16"/>
      <c r="AB1161" s="1"/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8"/>
        <v>0</v>
      </c>
      <c r="N1162">
        <f t="shared" si="76"/>
        <v>69.233611111111117</v>
      </c>
      <c r="S1162" s="1"/>
      <c r="T1162" s="16"/>
      <c r="V1162" s="1"/>
      <c r="W1162" s="16"/>
      <c r="AB1162" s="1"/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8"/>
        <v>1</v>
      </c>
      <c r="N1163">
        <f t="shared" si="76"/>
        <v>69.488611111111112</v>
      </c>
      <c r="S1163" s="1"/>
      <c r="T1163" s="16"/>
      <c r="V1163" s="1"/>
      <c r="W1163" s="16"/>
      <c r="AB1163" s="1"/>
    </row>
    <row r="1164" spans="1:29" x14ac:dyDescent="0.2">
      <c r="A1164" s="1">
        <v>20932</v>
      </c>
      <c r="B1164" s="1">
        <v>265874</v>
      </c>
      <c r="C1164" s="1">
        <v>21424</v>
      </c>
      <c r="D1164">
        <v>29743</v>
      </c>
      <c r="E1164" s="16">
        <v>0.72030393706082096</v>
      </c>
      <c r="F1164" s="1">
        <v>7498</v>
      </c>
      <c r="G1164">
        <v>11460</v>
      </c>
      <c r="H1164" s="16">
        <v>0.65427574171029601</v>
      </c>
      <c r="I1164" t="s">
        <v>1</v>
      </c>
      <c r="J1164" t="s">
        <v>5162</v>
      </c>
      <c r="K1164" t="s">
        <v>5163</v>
      </c>
      <c r="L1164" t="s">
        <v>2366</v>
      </c>
      <c r="M1164" s="1">
        <f t="shared" ref="M1164:M1212" si="80">F1164-F1163</f>
        <v>0</v>
      </c>
      <c r="N1164">
        <f t="shared" ref="N1164:N1212" si="81">B1164/3600</f>
        <v>73.853888888888889</v>
      </c>
      <c r="AB1164" s="1"/>
    </row>
    <row r="1165" spans="1:29" x14ac:dyDescent="0.2">
      <c r="A1165" s="1">
        <v>20957</v>
      </c>
      <c r="B1165" s="1">
        <v>266210</v>
      </c>
      <c r="C1165" s="1">
        <v>21425</v>
      </c>
      <c r="D1165">
        <v>29743</v>
      </c>
      <c r="E1165" s="16">
        <v>0.72033755841710601</v>
      </c>
      <c r="F1165" s="1">
        <v>7499</v>
      </c>
      <c r="G1165">
        <v>11460</v>
      </c>
      <c r="H1165" s="16">
        <v>0.65436300174520001</v>
      </c>
      <c r="I1165" t="s">
        <v>2</v>
      </c>
      <c r="J1165" t="s">
        <v>5164</v>
      </c>
      <c r="K1165" t="s">
        <v>5165</v>
      </c>
      <c r="L1165" t="s">
        <v>2366</v>
      </c>
      <c r="M1165" s="1">
        <f t="shared" si="80"/>
        <v>1</v>
      </c>
      <c r="N1165">
        <f t="shared" si="81"/>
        <v>73.947222222222223</v>
      </c>
      <c r="AB1165" s="1"/>
    </row>
    <row r="1166" spans="1:29" x14ac:dyDescent="0.2">
      <c r="A1166" s="1">
        <v>21357</v>
      </c>
      <c r="B1166" s="1">
        <v>270438</v>
      </c>
      <c r="C1166" s="1">
        <v>21429</v>
      </c>
      <c r="D1166">
        <v>29743</v>
      </c>
      <c r="E1166" s="16">
        <v>0.72047204384224806</v>
      </c>
      <c r="F1166" s="1">
        <v>7499</v>
      </c>
      <c r="G1166">
        <v>11460</v>
      </c>
      <c r="H1166" s="16">
        <v>0.65436300174520001</v>
      </c>
      <c r="I1166" t="s">
        <v>1</v>
      </c>
      <c r="J1166" t="s">
        <v>5166</v>
      </c>
      <c r="K1166" t="s">
        <v>5167</v>
      </c>
      <c r="L1166" t="s">
        <v>2366</v>
      </c>
      <c r="M1166" s="1">
        <f t="shared" si="80"/>
        <v>0</v>
      </c>
      <c r="N1166">
        <f t="shared" si="81"/>
        <v>75.12166666666667</v>
      </c>
      <c r="AB1166" s="1"/>
    </row>
    <row r="1167" spans="1:29" x14ac:dyDescent="0.2">
      <c r="A1167" s="1">
        <v>21527</v>
      </c>
      <c r="B1167" s="1">
        <v>272261</v>
      </c>
      <c r="C1167" s="1">
        <v>21438</v>
      </c>
      <c r="D1167">
        <v>29743</v>
      </c>
      <c r="E1167" s="16">
        <v>0.72077463604881797</v>
      </c>
      <c r="F1167" s="1">
        <v>7502</v>
      </c>
      <c r="G1167">
        <v>11460</v>
      </c>
      <c r="H1167" s="16">
        <v>0.65462478184991202</v>
      </c>
      <c r="I1167" t="s">
        <v>1</v>
      </c>
      <c r="J1167" t="s">
        <v>5168</v>
      </c>
      <c r="K1167" t="s">
        <v>5169</v>
      </c>
      <c r="L1167" t="s">
        <v>2366</v>
      </c>
      <c r="M1167" s="1">
        <f t="shared" si="80"/>
        <v>3</v>
      </c>
      <c r="N1167">
        <f t="shared" si="81"/>
        <v>75.628055555555562</v>
      </c>
      <c r="AB1167" s="1"/>
    </row>
    <row r="1168" spans="1:29" x14ac:dyDescent="0.2">
      <c r="A1168" s="1">
        <v>21597</v>
      </c>
      <c r="B1168" s="1">
        <v>273054</v>
      </c>
      <c r="C1168" s="1">
        <v>21444</v>
      </c>
      <c r="D1168">
        <v>29743</v>
      </c>
      <c r="E1168" s="16">
        <v>0.72097636418653099</v>
      </c>
      <c r="F1168" s="1">
        <v>7503</v>
      </c>
      <c r="G1168">
        <v>11460</v>
      </c>
      <c r="H1168" s="16">
        <v>0.65471204188481602</v>
      </c>
      <c r="I1168" t="s">
        <v>2</v>
      </c>
      <c r="J1168" t="s">
        <v>5170</v>
      </c>
      <c r="K1168" t="s">
        <v>5171</v>
      </c>
      <c r="L1168" t="s">
        <v>2366</v>
      </c>
      <c r="M1168" s="1">
        <f t="shared" si="80"/>
        <v>1</v>
      </c>
      <c r="N1168">
        <f t="shared" si="81"/>
        <v>75.848333333333329</v>
      </c>
      <c r="AB1168" s="1"/>
    </row>
    <row r="1169" spans="1:28" x14ac:dyDescent="0.2">
      <c r="A1169" s="1">
        <v>21786</v>
      </c>
      <c r="B1169" s="1">
        <v>275117</v>
      </c>
      <c r="C1169" s="1">
        <v>21448</v>
      </c>
      <c r="D1169">
        <v>29743</v>
      </c>
      <c r="E1169" s="16">
        <v>0.72111084961167304</v>
      </c>
      <c r="F1169" s="1">
        <v>7505</v>
      </c>
      <c r="G1169">
        <v>11460</v>
      </c>
      <c r="H1169" s="16">
        <v>0.65488656195462402</v>
      </c>
      <c r="I1169" t="s">
        <v>2</v>
      </c>
      <c r="J1169" t="s">
        <v>5172</v>
      </c>
      <c r="K1169" t="s">
        <v>5173</v>
      </c>
      <c r="L1169" t="s">
        <v>2366</v>
      </c>
      <c r="M1169" s="1">
        <f t="shared" si="80"/>
        <v>2</v>
      </c>
      <c r="N1169">
        <f t="shared" si="81"/>
        <v>76.421388888888885</v>
      </c>
      <c r="AB1169" s="1"/>
    </row>
    <row r="1170" spans="1:28" x14ac:dyDescent="0.2">
      <c r="A1170" s="1">
        <v>22423</v>
      </c>
      <c r="B1170" s="1">
        <v>282189</v>
      </c>
      <c r="C1170" s="1">
        <v>21452</v>
      </c>
      <c r="D1170">
        <v>29743</v>
      </c>
      <c r="E1170" s="16">
        <v>0.72124533503681498</v>
      </c>
      <c r="F1170" s="1">
        <v>7506</v>
      </c>
      <c r="G1170">
        <v>11460</v>
      </c>
      <c r="H1170" s="16">
        <v>0.65497382198952803</v>
      </c>
      <c r="I1170" t="s">
        <v>1</v>
      </c>
      <c r="J1170" t="s">
        <v>5174</v>
      </c>
      <c r="K1170" t="s">
        <v>5175</v>
      </c>
      <c r="L1170" t="s">
        <v>2366</v>
      </c>
      <c r="M1170" s="1">
        <f t="shared" si="80"/>
        <v>1</v>
      </c>
      <c r="N1170">
        <f t="shared" si="81"/>
        <v>78.385833333333338</v>
      </c>
      <c r="AB1170" s="1"/>
    </row>
    <row r="1171" spans="1:28" x14ac:dyDescent="0.2">
      <c r="A1171" s="1">
        <v>22728</v>
      </c>
      <c r="B1171" s="1">
        <v>285533</v>
      </c>
      <c r="C1171" s="1">
        <v>21455</v>
      </c>
      <c r="D1171">
        <v>29743</v>
      </c>
      <c r="E1171" s="16">
        <v>0.72134619910567099</v>
      </c>
      <c r="F1171" s="1">
        <v>7507</v>
      </c>
      <c r="G1171">
        <v>11460</v>
      </c>
      <c r="H1171" s="16">
        <v>0.65506108202443203</v>
      </c>
      <c r="I1171" t="s">
        <v>2</v>
      </c>
      <c r="J1171" t="s">
        <v>5176</v>
      </c>
      <c r="K1171" t="s">
        <v>5177</v>
      </c>
      <c r="L1171" t="s">
        <v>2366</v>
      </c>
      <c r="M1171" s="1">
        <f t="shared" si="80"/>
        <v>1</v>
      </c>
      <c r="N1171">
        <f t="shared" si="81"/>
        <v>79.314722222222215</v>
      </c>
      <c r="AB1171" s="1"/>
    </row>
    <row r="1172" spans="1:28" x14ac:dyDescent="0.2">
      <c r="A1172" s="1">
        <v>22868</v>
      </c>
      <c r="B1172" s="1">
        <v>287341</v>
      </c>
      <c r="C1172" s="1">
        <v>21456</v>
      </c>
      <c r="D1172">
        <v>29743</v>
      </c>
      <c r="E1172" s="16">
        <v>0.72137982046195703</v>
      </c>
      <c r="F1172" s="1">
        <v>7507</v>
      </c>
      <c r="G1172">
        <v>11460</v>
      </c>
      <c r="H1172" s="16">
        <v>0.65506108202443203</v>
      </c>
      <c r="I1172" t="s">
        <v>1</v>
      </c>
      <c r="K1172" t="s">
        <v>5178</v>
      </c>
      <c r="L1172" t="s">
        <v>2366</v>
      </c>
      <c r="M1172" s="1">
        <f t="shared" si="80"/>
        <v>0</v>
      </c>
      <c r="N1172">
        <f t="shared" si="81"/>
        <v>79.816944444444445</v>
      </c>
      <c r="AB1172" s="1"/>
    </row>
    <row r="1173" spans="1:28" x14ac:dyDescent="0.2">
      <c r="A1173" s="1">
        <v>22920</v>
      </c>
      <c r="B1173" s="1">
        <v>287949</v>
      </c>
      <c r="C1173" s="1">
        <v>21457</v>
      </c>
      <c r="D1173">
        <v>29743</v>
      </c>
      <c r="E1173" s="16">
        <v>0.72141344181824296</v>
      </c>
      <c r="F1173" s="1">
        <v>7508</v>
      </c>
      <c r="G1173">
        <v>11460</v>
      </c>
      <c r="H1173" s="16">
        <v>0.65514834205933603</v>
      </c>
      <c r="I1173" t="s">
        <v>0</v>
      </c>
      <c r="J1173" t="s">
        <v>5179</v>
      </c>
      <c r="K1173" t="s">
        <v>5180</v>
      </c>
      <c r="L1173" t="s">
        <v>2366</v>
      </c>
      <c r="M1173" s="1">
        <f t="shared" si="80"/>
        <v>1</v>
      </c>
      <c r="N1173">
        <f t="shared" si="81"/>
        <v>79.985833333333332</v>
      </c>
      <c r="AB1173" s="1"/>
    </row>
    <row r="1174" spans="1:28" x14ac:dyDescent="0.2">
      <c r="A1174" s="1">
        <v>23988</v>
      </c>
      <c r="B1174" s="1">
        <v>299401</v>
      </c>
      <c r="C1174" s="1">
        <v>21460</v>
      </c>
      <c r="D1174">
        <v>29743</v>
      </c>
      <c r="E1174" s="16">
        <v>0.72151430588709897</v>
      </c>
      <c r="F1174" s="1">
        <v>7508</v>
      </c>
      <c r="G1174">
        <v>11460</v>
      </c>
      <c r="H1174" s="16">
        <v>0.65514834205933603</v>
      </c>
      <c r="I1174" t="s">
        <v>0</v>
      </c>
      <c r="J1174" t="s">
        <v>5181</v>
      </c>
      <c r="K1174" t="s">
        <v>5182</v>
      </c>
      <c r="L1174" t="s">
        <v>2366</v>
      </c>
      <c r="M1174" s="1">
        <f t="shared" si="80"/>
        <v>0</v>
      </c>
      <c r="N1174">
        <f t="shared" si="81"/>
        <v>83.166944444444439</v>
      </c>
      <c r="AB1174" s="1"/>
    </row>
    <row r="1175" spans="1:28" x14ac:dyDescent="0.2">
      <c r="A1175" s="1">
        <v>24433</v>
      </c>
      <c r="B1175" s="1">
        <v>304154</v>
      </c>
      <c r="C1175" s="1">
        <v>21461</v>
      </c>
      <c r="D1175">
        <v>29743</v>
      </c>
      <c r="E1175" s="16">
        <v>0.72154792724338501</v>
      </c>
      <c r="F1175" s="1">
        <v>7508</v>
      </c>
      <c r="G1175">
        <v>11460</v>
      </c>
      <c r="H1175" s="16">
        <v>0.65514834205933603</v>
      </c>
      <c r="I1175" t="s">
        <v>1</v>
      </c>
      <c r="K1175" t="s">
        <v>5183</v>
      </c>
      <c r="L1175" t="s">
        <v>2366</v>
      </c>
      <c r="M1175" s="1">
        <f t="shared" si="80"/>
        <v>0</v>
      </c>
      <c r="N1175">
        <f t="shared" si="81"/>
        <v>84.487222222222229</v>
      </c>
      <c r="AB1175" s="1"/>
    </row>
    <row r="1176" spans="1:28" x14ac:dyDescent="0.2">
      <c r="A1176" s="1">
        <v>25460</v>
      </c>
      <c r="B1176" s="1">
        <v>314672</v>
      </c>
      <c r="C1176" s="1">
        <v>21474</v>
      </c>
      <c r="D1176">
        <v>29743</v>
      </c>
      <c r="E1176" s="16">
        <v>0.72198500487509598</v>
      </c>
      <c r="F1176" s="1">
        <v>7512</v>
      </c>
      <c r="G1176">
        <v>11460</v>
      </c>
      <c r="H1176" s="16">
        <v>0.65549738219895204</v>
      </c>
      <c r="I1176" t="s">
        <v>1</v>
      </c>
      <c r="J1176" t="s">
        <v>5184</v>
      </c>
      <c r="K1176" t="s">
        <v>5185</v>
      </c>
      <c r="L1176" t="s">
        <v>2366</v>
      </c>
      <c r="M1176" s="1">
        <f t="shared" si="80"/>
        <v>4</v>
      </c>
      <c r="N1176">
        <f t="shared" si="81"/>
        <v>87.408888888888896</v>
      </c>
      <c r="AB1176" s="1"/>
    </row>
    <row r="1177" spans="1:28" x14ac:dyDescent="0.2">
      <c r="A1177" s="1">
        <v>26125</v>
      </c>
      <c r="B1177" s="1">
        <v>322094</v>
      </c>
      <c r="C1177" s="1">
        <v>21476</v>
      </c>
      <c r="D1177">
        <v>29743</v>
      </c>
      <c r="E1177" s="16">
        <v>0.72205224758766695</v>
      </c>
      <c r="F1177" s="1">
        <v>7514</v>
      </c>
      <c r="G1177">
        <v>11460</v>
      </c>
      <c r="H1177" s="16">
        <v>0.65567190226876004</v>
      </c>
      <c r="I1177" t="s">
        <v>1</v>
      </c>
      <c r="J1177" t="s">
        <v>5186</v>
      </c>
      <c r="K1177" t="s">
        <v>5187</v>
      </c>
      <c r="L1177" t="s">
        <v>2366</v>
      </c>
      <c r="M1177" s="1">
        <f t="shared" si="80"/>
        <v>2</v>
      </c>
      <c r="N1177">
        <f t="shared" si="81"/>
        <v>89.470555555555549</v>
      </c>
      <c r="AB1177" s="1"/>
    </row>
    <row r="1178" spans="1:28" x14ac:dyDescent="0.2">
      <c r="A1178" s="1">
        <v>27344</v>
      </c>
      <c r="B1178" s="1">
        <v>335267</v>
      </c>
      <c r="C1178" s="1">
        <v>21479</v>
      </c>
      <c r="D1178">
        <v>29743</v>
      </c>
      <c r="E1178" s="16">
        <v>0.72215311165652396</v>
      </c>
      <c r="F1178" s="1">
        <v>7514</v>
      </c>
      <c r="G1178">
        <v>11460</v>
      </c>
      <c r="H1178" s="16">
        <v>0.65567190226876004</v>
      </c>
      <c r="I1178" t="s">
        <v>0</v>
      </c>
      <c r="J1178" t="s">
        <v>5188</v>
      </c>
      <c r="K1178" t="s">
        <v>5189</v>
      </c>
      <c r="L1178" t="s">
        <v>2366</v>
      </c>
      <c r="M1178" s="1">
        <f t="shared" si="80"/>
        <v>0</v>
      </c>
      <c r="N1178">
        <f t="shared" si="81"/>
        <v>93.129722222222227</v>
      </c>
      <c r="AB1178" s="1"/>
    </row>
    <row r="1179" spans="1:28" x14ac:dyDescent="0.2">
      <c r="A1179" s="1">
        <v>27637</v>
      </c>
      <c r="B1179" s="1">
        <v>338292</v>
      </c>
      <c r="C1179" s="1">
        <v>21482</v>
      </c>
      <c r="D1179">
        <v>29743</v>
      </c>
      <c r="E1179" s="16">
        <v>0.72225397572537997</v>
      </c>
      <c r="F1179" s="1">
        <v>7514</v>
      </c>
      <c r="G1179">
        <v>11460</v>
      </c>
      <c r="H1179" s="16">
        <v>0.65567190226876004</v>
      </c>
      <c r="I1179" t="s">
        <v>0</v>
      </c>
      <c r="J1179" t="s">
        <v>5190</v>
      </c>
      <c r="K1179" t="s">
        <v>5191</v>
      </c>
      <c r="L1179" t="s">
        <v>2366</v>
      </c>
      <c r="M1179" s="1">
        <f t="shared" si="80"/>
        <v>0</v>
      </c>
      <c r="N1179">
        <f t="shared" si="81"/>
        <v>93.97</v>
      </c>
      <c r="AB1179" s="1"/>
    </row>
    <row r="1180" spans="1:28" x14ac:dyDescent="0.2">
      <c r="M1180" s="1"/>
      <c r="AB1180" s="1"/>
    </row>
    <row r="1181" spans="1:28" x14ac:dyDescent="0.2">
      <c r="M1181" s="1"/>
      <c r="AB1181" s="1"/>
    </row>
    <row r="1182" spans="1:28" x14ac:dyDescent="0.2">
      <c r="M1182" s="1"/>
      <c r="AB1182" s="1"/>
    </row>
    <row r="1183" spans="1:28" x14ac:dyDescent="0.2">
      <c r="M1183" s="1"/>
      <c r="AB1183" s="1"/>
    </row>
    <row r="1184" spans="1:28" x14ac:dyDescent="0.2">
      <c r="M1184" s="1"/>
      <c r="AB1184" s="1"/>
    </row>
    <row r="1185" spans="13:28" x14ac:dyDescent="0.2">
      <c r="M1185" s="1"/>
      <c r="AB1185" s="1"/>
    </row>
    <row r="1186" spans="13:28" x14ac:dyDescent="0.2">
      <c r="M1186" s="1"/>
      <c r="AB1186" s="1"/>
    </row>
    <row r="1187" spans="13:28" x14ac:dyDescent="0.2">
      <c r="M1187" s="1"/>
      <c r="AB1187" s="1"/>
    </row>
    <row r="1188" spans="13:28" x14ac:dyDescent="0.2">
      <c r="M1188" s="1"/>
      <c r="AB1188" s="1"/>
    </row>
    <row r="1189" spans="13:28" x14ac:dyDescent="0.2">
      <c r="M1189" s="1"/>
      <c r="AB1189" s="1"/>
    </row>
    <row r="1190" spans="13:28" x14ac:dyDescent="0.2">
      <c r="M1190" s="1"/>
      <c r="AB1190" s="1"/>
    </row>
    <row r="1191" spans="13:28" x14ac:dyDescent="0.2">
      <c r="M1191" s="1"/>
      <c r="AB1191" s="1"/>
    </row>
    <row r="1192" spans="13:28" x14ac:dyDescent="0.2">
      <c r="M1192" s="1"/>
      <c r="AB1192" s="1"/>
    </row>
    <row r="1193" spans="13:28" x14ac:dyDescent="0.2">
      <c r="M1193" s="1"/>
      <c r="AB1193" s="1"/>
    </row>
    <row r="1194" spans="13:28" x14ac:dyDescent="0.2">
      <c r="M1194" s="1"/>
      <c r="AB1194" s="1"/>
    </row>
    <row r="1195" spans="13:28" x14ac:dyDescent="0.2">
      <c r="M1195" s="1"/>
      <c r="AB1195" s="1"/>
    </row>
    <row r="1196" spans="13:28" x14ac:dyDescent="0.2">
      <c r="M1196" s="1"/>
      <c r="AB1196" s="1"/>
    </row>
    <row r="1197" spans="13:28" x14ac:dyDescent="0.2">
      <c r="M1197" s="1"/>
    </row>
    <row r="1198" spans="13:28" x14ac:dyDescent="0.2">
      <c r="M1198" s="1"/>
    </row>
    <row r="1199" spans="13:28" x14ac:dyDescent="0.2">
      <c r="M1199" s="1"/>
    </row>
    <row r="1200" spans="13:28" x14ac:dyDescent="0.2">
      <c r="M1200" s="1"/>
    </row>
    <row r="1201" spans="13:13" x14ac:dyDescent="0.2">
      <c r="M1201" s="1"/>
    </row>
    <row r="1202" spans="13:13" x14ac:dyDescent="0.2">
      <c r="M1202" s="1"/>
    </row>
    <row r="1203" spans="13:13" x14ac:dyDescent="0.2">
      <c r="M1203" s="1"/>
    </row>
    <row r="1204" spans="13:13" x14ac:dyDescent="0.2">
      <c r="M1204" s="1"/>
    </row>
    <row r="1205" spans="13:13" x14ac:dyDescent="0.2">
      <c r="M1205" s="1"/>
    </row>
    <row r="1206" spans="13:13" x14ac:dyDescent="0.2">
      <c r="M1206" s="1"/>
    </row>
    <row r="1207" spans="13:13" x14ac:dyDescent="0.2">
      <c r="M1207" s="1"/>
    </row>
    <row r="1208" spans="13:13" x14ac:dyDescent="0.2">
      <c r="M1208" s="1"/>
    </row>
    <row r="1209" spans="13:13" x14ac:dyDescent="0.2">
      <c r="M1209" s="1"/>
    </row>
    <row r="1210" spans="13:13" x14ac:dyDescent="0.2">
      <c r="M1210" s="1"/>
    </row>
    <row r="1211" spans="13:13" x14ac:dyDescent="0.2">
      <c r="M1211" s="1"/>
    </row>
    <row r="1212" spans="13:13" x14ac:dyDescent="0.2">
      <c r="M1212" s="1"/>
    </row>
    <row r="1213" spans="13:13" x14ac:dyDescent="0.2">
      <c r="M1213" s="1"/>
    </row>
    <row r="1214" spans="13:13" x14ac:dyDescent="0.2">
      <c r="M1214" s="1"/>
    </row>
    <row r="1215" spans="13:13" x14ac:dyDescent="0.2">
      <c r="M1215" s="1"/>
    </row>
    <row r="1216" spans="13:13" x14ac:dyDescent="0.2">
      <c r="M1216" s="1"/>
    </row>
    <row r="1217" spans="13:13" x14ac:dyDescent="0.2">
      <c r="M1217" s="1"/>
    </row>
    <row r="1218" spans="13:13" x14ac:dyDescent="0.2">
      <c r="M1218" s="1"/>
    </row>
    <row r="1219" spans="13:13" x14ac:dyDescent="0.2">
      <c r="M1219" s="1"/>
    </row>
    <row r="1220" spans="13:13" x14ac:dyDescent="0.2">
      <c r="M1220" s="1"/>
    </row>
    <row r="1221" spans="13:13" x14ac:dyDescent="0.2">
      <c r="M1221" s="1"/>
    </row>
    <row r="1222" spans="13:13" x14ac:dyDescent="0.2">
      <c r="M1222" s="1"/>
    </row>
    <row r="1223" spans="13:13" x14ac:dyDescent="0.2">
      <c r="M1223" s="1"/>
    </row>
    <row r="1224" spans="13:13" x14ac:dyDescent="0.2">
      <c r="M1224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81"/>
  <sheetViews>
    <sheetView zoomScale="109" workbookViewId="0">
      <selection activeCell="J57" sqref="J57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1" max="11" width="11" style="18"/>
  </cols>
  <sheetData>
    <row r="1" spans="1:12" x14ac:dyDescent="0.2">
      <c r="A1" t="s">
        <v>4683</v>
      </c>
      <c r="B1" s="18" t="s">
        <v>4721</v>
      </c>
      <c r="C1" s="18" t="s">
        <v>4742</v>
      </c>
      <c r="D1" s="18" t="s">
        <v>4743</v>
      </c>
      <c r="E1" s="18" t="s">
        <v>4744</v>
      </c>
      <c r="F1" s="18" t="s">
        <v>4741</v>
      </c>
      <c r="G1" t="s">
        <v>4690</v>
      </c>
      <c r="H1" t="s">
        <v>4848</v>
      </c>
      <c r="I1" t="s">
        <v>4709</v>
      </c>
      <c r="J1" t="s">
        <v>4746</v>
      </c>
      <c r="K1" s="18" t="s">
        <v>4691</v>
      </c>
      <c r="L1" t="s">
        <v>4873</v>
      </c>
    </row>
    <row r="2" spans="1:12" x14ac:dyDescent="0.2">
      <c r="A2" s="17" t="s">
        <v>4747</v>
      </c>
      <c r="B2" s="18" t="s">
        <v>4748</v>
      </c>
      <c r="D2" s="18" t="s">
        <v>4745</v>
      </c>
      <c r="E2" s="18" t="s">
        <v>4745</v>
      </c>
      <c r="F2" s="18" t="s">
        <v>4745</v>
      </c>
      <c r="G2" t="s">
        <v>4749</v>
      </c>
      <c r="H2" t="s">
        <v>4849</v>
      </c>
      <c r="I2" t="s">
        <v>4750</v>
      </c>
      <c r="J2" t="s">
        <v>4751</v>
      </c>
      <c r="K2" s="18">
        <f t="shared" ref="K2:K72" si="0">COUNTIF(C2:F2, "X")</f>
        <v>3</v>
      </c>
    </row>
    <row r="3" spans="1:12" x14ac:dyDescent="0.2">
      <c r="A3" s="17" t="s">
        <v>4752</v>
      </c>
      <c r="B3" s="18" t="s">
        <v>4748</v>
      </c>
      <c r="C3" s="18" t="s">
        <v>4745</v>
      </c>
      <c r="D3" s="18" t="s">
        <v>4745</v>
      </c>
      <c r="E3" s="18" t="s">
        <v>4745</v>
      </c>
      <c r="F3" s="18" t="s">
        <v>4745</v>
      </c>
      <c r="G3" t="s">
        <v>4749</v>
      </c>
      <c r="H3" t="s">
        <v>4850</v>
      </c>
      <c r="I3" t="s">
        <v>4750</v>
      </c>
      <c r="J3" t="s">
        <v>4753</v>
      </c>
      <c r="K3" s="18">
        <f t="shared" si="0"/>
        <v>4</v>
      </c>
    </row>
    <row r="4" spans="1:12" x14ac:dyDescent="0.2">
      <c r="A4" s="17" t="s">
        <v>4754</v>
      </c>
      <c r="B4" s="18" t="s">
        <v>4748</v>
      </c>
      <c r="C4" s="18" t="s">
        <v>4745</v>
      </c>
      <c r="D4" s="18" t="s">
        <v>4745</v>
      </c>
      <c r="E4" s="18" t="s">
        <v>4745</v>
      </c>
      <c r="G4" t="s">
        <v>4749</v>
      </c>
      <c r="H4" t="s">
        <v>4851</v>
      </c>
      <c r="I4" t="s">
        <v>4750</v>
      </c>
      <c r="J4" t="s">
        <v>4755</v>
      </c>
      <c r="K4" s="18">
        <f t="shared" si="0"/>
        <v>3</v>
      </c>
    </row>
    <row r="5" spans="1:12" x14ac:dyDescent="0.2">
      <c r="A5" s="17" t="s">
        <v>4756</v>
      </c>
      <c r="B5" s="18" t="s">
        <v>4748</v>
      </c>
      <c r="C5" s="18" t="s">
        <v>4745</v>
      </c>
      <c r="D5" s="18" t="s">
        <v>4745</v>
      </c>
      <c r="E5" s="18" t="s">
        <v>4745</v>
      </c>
      <c r="G5" t="s">
        <v>4749</v>
      </c>
      <c r="H5" t="s">
        <v>4852</v>
      </c>
      <c r="I5" t="s">
        <v>4750</v>
      </c>
      <c r="J5" t="s">
        <v>4757</v>
      </c>
      <c r="K5" s="18">
        <f t="shared" si="0"/>
        <v>3</v>
      </c>
    </row>
    <row r="6" spans="1:12" x14ac:dyDescent="0.2">
      <c r="A6" s="17" t="s">
        <v>4758</v>
      </c>
      <c r="B6" s="18" t="s">
        <v>4748</v>
      </c>
      <c r="C6" s="18" t="s">
        <v>4745</v>
      </c>
      <c r="D6" s="18" t="s">
        <v>4745</v>
      </c>
      <c r="E6" s="18" t="s">
        <v>4745</v>
      </c>
      <c r="F6" s="18" t="s">
        <v>4745</v>
      </c>
      <c r="G6" t="s">
        <v>4749</v>
      </c>
      <c r="H6" t="s">
        <v>4853</v>
      </c>
      <c r="I6" t="s">
        <v>4750</v>
      </c>
      <c r="J6" t="s">
        <v>4794</v>
      </c>
      <c r="K6" s="18">
        <f t="shared" si="0"/>
        <v>4</v>
      </c>
    </row>
    <row r="7" spans="1:12" x14ac:dyDescent="0.2">
      <c r="A7" s="17" t="s">
        <v>4760</v>
      </c>
      <c r="B7" s="18" t="s">
        <v>4748</v>
      </c>
      <c r="C7" s="18" t="s">
        <v>4745</v>
      </c>
      <c r="D7" s="18" t="s">
        <v>4745</v>
      </c>
      <c r="E7" s="18" t="s">
        <v>4745</v>
      </c>
      <c r="F7" s="18" t="s">
        <v>4745</v>
      </c>
      <c r="G7" t="s">
        <v>4749</v>
      </c>
      <c r="H7" t="s">
        <v>4854</v>
      </c>
      <c r="I7" t="s">
        <v>4750</v>
      </c>
      <c r="J7" t="s">
        <v>4759</v>
      </c>
      <c r="K7" s="18">
        <f t="shared" si="0"/>
        <v>4</v>
      </c>
    </row>
    <row r="8" spans="1:12" x14ac:dyDescent="0.2">
      <c r="A8" s="17" t="s">
        <v>4762</v>
      </c>
      <c r="B8" s="18" t="s">
        <v>4748</v>
      </c>
      <c r="C8" s="18" t="s">
        <v>4745</v>
      </c>
      <c r="D8" s="18" t="s">
        <v>4745</v>
      </c>
      <c r="E8" s="18" t="s">
        <v>4745</v>
      </c>
      <c r="G8" t="s">
        <v>4749</v>
      </c>
      <c r="H8" t="s">
        <v>4855</v>
      </c>
      <c r="I8" t="s">
        <v>4750</v>
      </c>
      <c r="J8" t="s">
        <v>4795</v>
      </c>
      <c r="K8" s="18">
        <f t="shared" si="0"/>
        <v>3</v>
      </c>
    </row>
    <row r="9" spans="1:12" x14ac:dyDescent="0.2">
      <c r="A9" s="17" t="s">
        <v>4796</v>
      </c>
      <c r="B9" s="18" t="s">
        <v>4748</v>
      </c>
      <c r="C9" s="18" t="s">
        <v>4745</v>
      </c>
      <c r="D9" s="18" t="s">
        <v>4745</v>
      </c>
      <c r="E9" s="18" t="s">
        <v>4745</v>
      </c>
      <c r="G9" t="s">
        <v>4749</v>
      </c>
      <c r="H9" t="s">
        <v>4856</v>
      </c>
      <c r="I9" t="s">
        <v>4750</v>
      </c>
      <c r="J9" t="s">
        <v>4761</v>
      </c>
      <c r="K9" s="18">
        <f t="shared" si="0"/>
        <v>3</v>
      </c>
    </row>
    <row r="10" spans="1:12" x14ac:dyDescent="0.2">
      <c r="A10" s="17" t="s">
        <v>4797</v>
      </c>
      <c r="B10" s="18" t="s">
        <v>4748</v>
      </c>
      <c r="C10" s="18" t="s">
        <v>4745</v>
      </c>
      <c r="D10" s="18" t="s">
        <v>4745</v>
      </c>
      <c r="E10" s="18" t="s">
        <v>4745</v>
      </c>
      <c r="G10" t="s">
        <v>4749</v>
      </c>
      <c r="H10" t="s">
        <v>4857</v>
      </c>
      <c r="I10" t="s">
        <v>4750</v>
      </c>
      <c r="J10" t="s">
        <v>4798</v>
      </c>
      <c r="K10" s="18">
        <f t="shared" si="0"/>
        <v>3</v>
      </c>
    </row>
    <row r="11" spans="1:12" x14ac:dyDescent="0.2">
      <c r="A11" s="17" t="s">
        <v>4799</v>
      </c>
      <c r="B11" s="18" t="s">
        <v>4748</v>
      </c>
      <c r="C11" s="18" t="s">
        <v>4745</v>
      </c>
      <c r="D11" s="18" t="s">
        <v>4745</v>
      </c>
      <c r="E11" s="18" t="s">
        <v>4745</v>
      </c>
      <c r="G11" t="s">
        <v>4749</v>
      </c>
      <c r="H11" t="s">
        <v>4858</v>
      </c>
      <c r="I11" t="s">
        <v>4750</v>
      </c>
      <c r="J11" t="s">
        <v>4763</v>
      </c>
      <c r="K11" s="18">
        <f t="shared" si="0"/>
        <v>3</v>
      </c>
    </row>
    <row r="12" spans="1:12" x14ac:dyDescent="0.2">
      <c r="A12" s="17" t="s">
        <v>4800</v>
      </c>
      <c r="B12" s="18" t="s">
        <v>4748</v>
      </c>
      <c r="C12" s="18" t="s">
        <v>4745</v>
      </c>
      <c r="D12" s="18" t="s">
        <v>4745</v>
      </c>
      <c r="E12" s="18" t="s">
        <v>4745</v>
      </c>
      <c r="G12" t="s">
        <v>4749</v>
      </c>
      <c r="H12" t="s">
        <v>4859</v>
      </c>
      <c r="I12" t="s">
        <v>4750</v>
      </c>
      <c r="J12" t="s">
        <v>4801</v>
      </c>
      <c r="K12" s="18">
        <f t="shared" si="0"/>
        <v>3</v>
      </c>
    </row>
    <row r="13" spans="1:12" x14ac:dyDescent="0.2">
      <c r="A13" s="17" t="s">
        <v>4802</v>
      </c>
      <c r="B13" s="18" t="s">
        <v>4748</v>
      </c>
      <c r="C13" s="18" t="s">
        <v>4745</v>
      </c>
      <c r="D13" s="18" t="s">
        <v>4745</v>
      </c>
      <c r="E13" s="18" t="s">
        <v>4745</v>
      </c>
      <c r="G13" t="s">
        <v>4749</v>
      </c>
      <c r="H13" t="s">
        <v>4860</v>
      </c>
      <c r="I13" t="s">
        <v>4750</v>
      </c>
      <c r="J13" t="s">
        <v>4803</v>
      </c>
      <c r="K13" s="18">
        <f t="shared" si="0"/>
        <v>3</v>
      </c>
    </row>
    <row r="14" spans="1:12" x14ac:dyDescent="0.2">
      <c r="A14" s="17" t="s">
        <v>4764</v>
      </c>
      <c r="B14" s="18" t="s">
        <v>4748</v>
      </c>
      <c r="C14" s="18" t="s">
        <v>4745</v>
      </c>
      <c r="D14" s="18" t="s">
        <v>4745</v>
      </c>
      <c r="E14" s="18" t="s">
        <v>4745</v>
      </c>
      <c r="F14" s="18" t="s">
        <v>4745</v>
      </c>
      <c r="G14" t="s">
        <v>4749</v>
      </c>
      <c r="H14" t="s">
        <v>4861</v>
      </c>
      <c r="I14" t="s">
        <v>4750</v>
      </c>
      <c r="J14" t="s">
        <v>4765</v>
      </c>
      <c r="K14" s="18">
        <f t="shared" si="0"/>
        <v>4</v>
      </c>
    </row>
    <row r="15" spans="1:12" x14ac:dyDescent="0.2">
      <c r="A15" s="17" t="s">
        <v>4766</v>
      </c>
      <c r="B15" s="18" t="s">
        <v>4748</v>
      </c>
      <c r="C15" s="18" t="s">
        <v>4745</v>
      </c>
      <c r="D15" s="18" t="s">
        <v>4745</v>
      </c>
      <c r="E15" s="18" t="s">
        <v>4745</v>
      </c>
      <c r="F15" s="18" t="s">
        <v>4745</v>
      </c>
      <c r="G15" t="s">
        <v>4749</v>
      </c>
      <c r="H15" t="s">
        <v>4862</v>
      </c>
      <c r="I15" t="s">
        <v>4750</v>
      </c>
      <c r="J15" t="s">
        <v>4804</v>
      </c>
      <c r="K15" s="18">
        <f t="shared" si="0"/>
        <v>4</v>
      </c>
    </row>
    <row r="16" spans="1:12" x14ac:dyDescent="0.2">
      <c r="A16" s="17" t="s">
        <v>4768</v>
      </c>
      <c r="B16" s="18" t="s">
        <v>4748</v>
      </c>
      <c r="C16" s="18" t="s">
        <v>4745</v>
      </c>
      <c r="D16" s="18" t="s">
        <v>4745</v>
      </c>
      <c r="E16" s="18" t="s">
        <v>4745</v>
      </c>
      <c r="F16" s="18" t="s">
        <v>4745</v>
      </c>
      <c r="G16" t="s">
        <v>4749</v>
      </c>
      <c r="H16" t="s">
        <v>4863</v>
      </c>
      <c r="I16" t="s">
        <v>4750</v>
      </c>
      <c r="J16" t="s">
        <v>4767</v>
      </c>
      <c r="K16" s="18">
        <f t="shared" si="0"/>
        <v>4</v>
      </c>
    </row>
    <row r="17" spans="1:11" x14ac:dyDescent="0.2">
      <c r="A17" s="17" t="s">
        <v>4770</v>
      </c>
      <c r="B17" s="18" t="s">
        <v>4748</v>
      </c>
      <c r="D17" s="18" t="s">
        <v>4745</v>
      </c>
      <c r="E17" s="18" t="s">
        <v>4745</v>
      </c>
      <c r="F17" s="18" t="s">
        <v>4745</v>
      </c>
      <c r="G17" t="s">
        <v>4749</v>
      </c>
      <c r="H17" t="s">
        <v>4849</v>
      </c>
      <c r="I17" t="s">
        <v>4750</v>
      </c>
      <c r="J17" t="s">
        <v>4769</v>
      </c>
      <c r="K17" s="18">
        <f t="shared" si="0"/>
        <v>3</v>
      </c>
    </row>
    <row r="18" spans="1:11" x14ac:dyDescent="0.2">
      <c r="A18" s="17" t="s">
        <v>4772</v>
      </c>
      <c r="B18" s="18" t="s">
        <v>4748</v>
      </c>
      <c r="C18" s="18" t="s">
        <v>4745</v>
      </c>
      <c r="D18" s="18" t="s">
        <v>4745</v>
      </c>
      <c r="E18" s="18" t="s">
        <v>4745</v>
      </c>
      <c r="F18" s="18" t="s">
        <v>4745</v>
      </c>
      <c r="G18" t="s">
        <v>4749</v>
      </c>
      <c r="H18" t="s">
        <v>4853</v>
      </c>
      <c r="I18" t="s">
        <v>4750</v>
      </c>
      <c r="J18" t="s">
        <v>4771</v>
      </c>
      <c r="K18" s="18">
        <f t="shared" si="0"/>
        <v>4</v>
      </c>
    </row>
    <row r="19" spans="1:11" x14ac:dyDescent="0.2">
      <c r="A19" s="17" t="s">
        <v>4774</v>
      </c>
      <c r="B19" s="18" t="s">
        <v>4748</v>
      </c>
      <c r="C19" s="18" t="s">
        <v>4745</v>
      </c>
      <c r="D19" s="18" t="s">
        <v>4745</v>
      </c>
      <c r="E19" s="18" t="s">
        <v>4745</v>
      </c>
      <c r="F19" s="18" t="s">
        <v>4745</v>
      </c>
      <c r="G19" t="s">
        <v>4749</v>
      </c>
      <c r="H19" t="s">
        <v>4855</v>
      </c>
      <c r="I19" t="s">
        <v>4750</v>
      </c>
      <c r="J19" t="s">
        <v>4773</v>
      </c>
      <c r="K19" s="18">
        <f t="shared" si="0"/>
        <v>4</v>
      </c>
    </row>
    <row r="20" spans="1:11" x14ac:dyDescent="0.2">
      <c r="A20" s="17" t="s">
        <v>4776</v>
      </c>
      <c r="B20" s="18" t="s">
        <v>4748</v>
      </c>
      <c r="C20" s="18" t="s">
        <v>4745</v>
      </c>
      <c r="D20" s="18" t="s">
        <v>4745</v>
      </c>
      <c r="E20" s="18" t="s">
        <v>4745</v>
      </c>
      <c r="F20" s="18" t="s">
        <v>4745</v>
      </c>
      <c r="G20" t="s">
        <v>4749</v>
      </c>
      <c r="H20" t="s">
        <v>4864</v>
      </c>
      <c r="I20" t="s">
        <v>4750</v>
      </c>
      <c r="J20" t="s">
        <v>4775</v>
      </c>
      <c r="K20" s="18">
        <f t="shared" si="0"/>
        <v>4</v>
      </c>
    </row>
    <row r="21" spans="1:11" x14ac:dyDescent="0.2">
      <c r="A21" s="17" t="s">
        <v>4805</v>
      </c>
      <c r="B21" s="18" t="s">
        <v>4748</v>
      </c>
      <c r="C21" s="18" t="s">
        <v>4745</v>
      </c>
      <c r="D21" s="18" t="s">
        <v>4745</v>
      </c>
      <c r="E21" s="18" t="s">
        <v>4745</v>
      </c>
      <c r="F21" s="18" t="s">
        <v>4745</v>
      </c>
      <c r="G21" t="s">
        <v>4749</v>
      </c>
      <c r="H21" t="s">
        <v>4857</v>
      </c>
      <c r="I21" t="s">
        <v>4750</v>
      </c>
      <c r="J21" t="s">
        <v>4777</v>
      </c>
      <c r="K21" s="18">
        <f t="shared" si="0"/>
        <v>4</v>
      </c>
    </row>
    <row r="22" spans="1:11" x14ac:dyDescent="0.2">
      <c r="A22" s="17" t="s">
        <v>4778</v>
      </c>
      <c r="B22" s="18" t="s">
        <v>4748</v>
      </c>
      <c r="C22" s="18" t="s">
        <v>4745</v>
      </c>
      <c r="D22" s="18" t="s">
        <v>4745</v>
      </c>
      <c r="E22" s="18" t="s">
        <v>4745</v>
      </c>
      <c r="F22" s="18" t="s">
        <v>4745</v>
      </c>
      <c r="G22" t="s">
        <v>4779</v>
      </c>
      <c r="H22" t="s">
        <v>4865</v>
      </c>
      <c r="I22" t="s">
        <v>4750</v>
      </c>
      <c r="J22" t="s">
        <v>4780</v>
      </c>
      <c r="K22" s="18">
        <f t="shared" si="0"/>
        <v>4</v>
      </c>
    </row>
    <row r="23" spans="1:11" x14ac:dyDescent="0.2">
      <c r="A23" s="17" t="s">
        <v>4781</v>
      </c>
      <c r="B23" s="18" t="s">
        <v>4748</v>
      </c>
      <c r="C23" s="18" t="s">
        <v>4745</v>
      </c>
      <c r="D23" s="18" t="s">
        <v>4745</v>
      </c>
      <c r="E23" s="18" t="s">
        <v>4745</v>
      </c>
      <c r="F23" s="18" t="s">
        <v>4745</v>
      </c>
      <c r="G23" t="s">
        <v>4866</v>
      </c>
      <c r="H23" t="s">
        <v>4867</v>
      </c>
      <c r="I23" t="s">
        <v>4750</v>
      </c>
      <c r="J23" t="s">
        <v>4782</v>
      </c>
      <c r="K23" s="18">
        <f t="shared" si="0"/>
        <v>4</v>
      </c>
    </row>
    <row r="24" spans="1:11" x14ac:dyDescent="0.2">
      <c r="A24" s="17" t="s">
        <v>4783</v>
      </c>
      <c r="B24" s="18" t="s">
        <v>4748</v>
      </c>
      <c r="C24" s="18" t="s">
        <v>4745</v>
      </c>
      <c r="D24" s="18" t="s">
        <v>4745</v>
      </c>
      <c r="E24" s="18" t="s">
        <v>4745</v>
      </c>
      <c r="F24" s="18" t="s">
        <v>4745</v>
      </c>
      <c r="G24" t="s">
        <v>4866</v>
      </c>
      <c r="H24" t="s">
        <v>4868</v>
      </c>
      <c r="I24" t="s">
        <v>4750</v>
      </c>
      <c r="J24" t="s">
        <v>4784</v>
      </c>
      <c r="K24" s="18">
        <f t="shared" si="0"/>
        <v>4</v>
      </c>
    </row>
    <row r="25" spans="1:11" x14ac:dyDescent="0.2">
      <c r="A25" s="17" t="s">
        <v>4785</v>
      </c>
      <c r="B25" s="18" t="s">
        <v>4748</v>
      </c>
      <c r="C25" s="18" t="s">
        <v>4745</v>
      </c>
      <c r="D25" s="18" t="s">
        <v>4745</v>
      </c>
      <c r="E25" s="18" t="s">
        <v>4745</v>
      </c>
      <c r="F25" s="18" t="s">
        <v>4745</v>
      </c>
      <c r="G25" t="s">
        <v>4866</v>
      </c>
      <c r="H25" t="s">
        <v>4869</v>
      </c>
      <c r="I25" t="s">
        <v>4750</v>
      </c>
      <c r="J25" t="s">
        <v>4786</v>
      </c>
      <c r="K25" s="18">
        <f t="shared" si="0"/>
        <v>4</v>
      </c>
    </row>
    <row r="26" spans="1:11" x14ac:dyDescent="0.2">
      <c r="A26" s="17" t="s">
        <v>4787</v>
      </c>
      <c r="B26" s="18" t="s">
        <v>4748</v>
      </c>
      <c r="C26" s="18" t="s">
        <v>4745</v>
      </c>
      <c r="D26" s="18" t="s">
        <v>4745</v>
      </c>
      <c r="E26" s="18" t="s">
        <v>4745</v>
      </c>
      <c r="F26" s="18" t="s">
        <v>4745</v>
      </c>
      <c r="G26" t="s">
        <v>4866</v>
      </c>
      <c r="H26" t="s">
        <v>4870</v>
      </c>
      <c r="I26" t="s">
        <v>4750</v>
      </c>
      <c r="J26" t="s">
        <v>4788</v>
      </c>
      <c r="K26" s="18">
        <f t="shared" si="0"/>
        <v>4</v>
      </c>
    </row>
    <row r="27" spans="1:11" x14ac:dyDescent="0.2">
      <c r="A27" s="17" t="s">
        <v>4789</v>
      </c>
      <c r="B27" s="18" t="s">
        <v>4748</v>
      </c>
      <c r="C27" s="18" t="s">
        <v>4745</v>
      </c>
      <c r="D27" s="18" t="s">
        <v>4745</v>
      </c>
      <c r="E27" s="18" t="s">
        <v>4745</v>
      </c>
      <c r="F27" s="18" t="s">
        <v>4745</v>
      </c>
      <c r="G27" t="s">
        <v>4779</v>
      </c>
      <c r="H27" t="s">
        <v>4871</v>
      </c>
      <c r="I27" t="s">
        <v>4750</v>
      </c>
      <c r="J27" t="s">
        <v>4790</v>
      </c>
      <c r="K27" s="18">
        <f t="shared" si="0"/>
        <v>4</v>
      </c>
    </row>
    <row r="28" spans="1:11" x14ac:dyDescent="0.2">
      <c r="A28" s="17" t="s">
        <v>4791</v>
      </c>
      <c r="B28" s="18" t="s">
        <v>4748</v>
      </c>
      <c r="C28" s="18" t="s">
        <v>4745</v>
      </c>
      <c r="D28" s="18" t="s">
        <v>4745</v>
      </c>
      <c r="E28" s="18" t="s">
        <v>4745</v>
      </c>
      <c r="F28" s="18" t="s">
        <v>4745</v>
      </c>
      <c r="G28" t="s">
        <v>4779</v>
      </c>
      <c r="H28" t="s">
        <v>4872</v>
      </c>
      <c r="I28" t="s">
        <v>4793</v>
      </c>
      <c r="J28" t="s">
        <v>4792</v>
      </c>
      <c r="K28" s="18">
        <f t="shared" si="0"/>
        <v>4</v>
      </c>
    </row>
    <row r="29" spans="1:11" x14ac:dyDescent="0.2">
      <c r="A29" s="17" t="s">
        <v>4874</v>
      </c>
      <c r="B29" s="18" t="s">
        <v>4875</v>
      </c>
      <c r="F29" s="18" t="s">
        <v>4745</v>
      </c>
      <c r="G29" t="s">
        <v>4779</v>
      </c>
      <c r="H29" t="s">
        <v>4869</v>
      </c>
      <c r="I29" t="s">
        <v>4750</v>
      </c>
      <c r="J29" t="s">
        <v>4751</v>
      </c>
      <c r="K29" s="18">
        <f t="shared" si="0"/>
        <v>1</v>
      </c>
    </row>
    <row r="30" spans="1:11" x14ac:dyDescent="0.2">
      <c r="A30" s="17" t="s">
        <v>4876</v>
      </c>
      <c r="B30" s="18" t="s">
        <v>4875</v>
      </c>
      <c r="F30" s="18" t="s">
        <v>4745</v>
      </c>
      <c r="G30" t="s">
        <v>4749</v>
      </c>
      <c r="H30" t="s">
        <v>4851</v>
      </c>
      <c r="I30" t="s">
        <v>4750</v>
      </c>
      <c r="J30" t="s">
        <v>4755</v>
      </c>
      <c r="K30" s="18">
        <f t="shared" si="0"/>
        <v>1</v>
      </c>
    </row>
    <row r="31" spans="1:11" x14ac:dyDescent="0.2">
      <c r="A31" s="17" t="s">
        <v>4684</v>
      </c>
      <c r="B31" s="18" t="s">
        <v>4875</v>
      </c>
      <c r="F31" s="18" t="s">
        <v>4745</v>
      </c>
      <c r="G31" t="s">
        <v>4749</v>
      </c>
      <c r="H31" t="s">
        <v>4852</v>
      </c>
      <c r="I31" t="s">
        <v>4750</v>
      </c>
      <c r="J31" t="s">
        <v>4757</v>
      </c>
      <c r="K31" s="18">
        <f t="shared" si="0"/>
        <v>1</v>
      </c>
    </row>
    <row r="32" spans="1:11" x14ac:dyDescent="0.2">
      <c r="A32" s="17" t="s">
        <v>4685</v>
      </c>
      <c r="B32" s="18" t="s">
        <v>4875</v>
      </c>
      <c r="F32" s="18" t="s">
        <v>4745</v>
      </c>
      <c r="G32" t="s">
        <v>4749</v>
      </c>
      <c r="H32" t="s">
        <v>4855</v>
      </c>
      <c r="I32" t="s">
        <v>4750</v>
      </c>
      <c r="J32" t="s">
        <v>4795</v>
      </c>
      <c r="K32" s="18">
        <f t="shared" si="0"/>
        <v>1</v>
      </c>
    </row>
    <row r="33" spans="1:11" x14ac:dyDescent="0.2">
      <c r="A33" s="17" t="s">
        <v>4686</v>
      </c>
      <c r="B33" s="18" t="s">
        <v>4875</v>
      </c>
      <c r="F33" s="18" t="s">
        <v>4745</v>
      </c>
      <c r="G33" t="s">
        <v>4749</v>
      </c>
      <c r="H33" t="s">
        <v>4856</v>
      </c>
      <c r="I33" t="s">
        <v>4750</v>
      </c>
      <c r="J33" t="s">
        <v>4761</v>
      </c>
      <c r="K33" s="18">
        <f t="shared" si="0"/>
        <v>1</v>
      </c>
    </row>
    <row r="34" spans="1:11" x14ac:dyDescent="0.2">
      <c r="A34" s="17" t="s">
        <v>4687</v>
      </c>
      <c r="B34" s="18" t="s">
        <v>4875</v>
      </c>
      <c r="F34" s="18" t="s">
        <v>4745</v>
      </c>
      <c r="G34" t="s">
        <v>4749</v>
      </c>
      <c r="H34" t="s">
        <v>4857</v>
      </c>
      <c r="I34" t="s">
        <v>4750</v>
      </c>
      <c r="J34" t="s">
        <v>4798</v>
      </c>
      <c r="K34" s="18">
        <f t="shared" si="0"/>
        <v>1</v>
      </c>
    </row>
    <row r="35" spans="1:11" x14ac:dyDescent="0.2">
      <c r="A35" s="17" t="s">
        <v>4688</v>
      </c>
      <c r="B35" s="18" t="s">
        <v>4875</v>
      </c>
      <c r="F35" s="18" t="s">
        <v>4745</v>
      </c>
      <c r="G35" t="s">
        <v>4749</v>
      </c>
      <c r="H35" t="s">
        <v>4858</v>
      </c>
      <c r="I35" t="s">
        <v>4750</v>
      </c>
      <c r="J35" t="s">
        <v>4763</v>
      </c>
      <c r="K35" s="18">
        <f t="shared" si="0"/>
        <v>1</v>
      </c>
    </row>
    <row r="36" spans="1:11" x14ac:dyDescent="0.2">
      <c r="A36" s="17" t="s">
        <v>4689</v>
      </c>
      <c r="B36" s="18" t="s">
        <v>4875</v>
      </c>
      <c r="F36" s="18" t="s">
        <v>4745</v>
      </c>
      <c r="G36" t="s">
        <v>4749</v>
      </c>
      <c r="H36" t="s">
        <v>4859</v>
      </c>
      <c r="I36" t="s">
        <v>4750</v>
      </c>
      <c r="J36" t="s">
        <v>4801</v>
      </c>
      <c r="K36" s="18">
        <f t="shared" si="0"/>
        <v>1</v>
      </c>
    </row>
    <row r="37" spans="1:11" x14ac:dyDescent="0.2">
      <c r="A37" s="17" t="s">
        <v>4692</v>
      </c>
      <c r="B37" s="18" t="s">
        <v>4875</v>
      </c>
      <c r="F37" s="18" t="s">
        <v>4745</v>
      </c>
      <c r="G37" t="s">
        <v>4749</v>
      </c>
      <c r="H37" t="s">
        <v>4860</v>
      </c>
      <c r="I37" t="s">
        <v>4750</v>
      </c>
      <c r="J37" t="s">
        <v>4803</v>
      </c>
      <c r="K37" s="18">
        <f t="shared" si="0"/>
        <v>1</v>
      </c>
    </row>
    <row r="38" spans="1:11" x14ac:dyDescent="0.2">
      <c r="A38" s="17" t="s">
        <v>4693</v>
      </c>
      <c r="B38" s="18" t="s">
        <v>4875</v>
      </c>
      <c r="F38" s="18" t="s">
        <v>4745</v>
      </c>
      <c r="G38" t="s">
        <v>4779</v>
      </c>
      <c r="H38" t="s">
        <v>4877</v>
      </c>
      <c r="I38" t="s">
        <v>4750</v>
      </c>
      <c r="J38" t="s">
        <v>4878</v>
      </c>
      <c r="K38" s="18">
        <f t="shared" si="0"/>
        <v>1</v>
      </c>
    </row>
    <row r="39" spans="1:11" x14ac:dyDescent="0.2">
      <c r="A39" s="17" t="s">
        <v>4694</v>
      </c>
      <c r="B39" s="18" t="s">
        <v>4875</v>
      </c>
      <c r="E39" s="18" t="s">
        <v>4745</v>
      </c>
      <c r="F39" s="18" t="s">
        <v>4745</v>
      </c>
      <c r="G39" t="s">
        <v>4779</v>
      </c>
      <c r="H39" t="s">
        <v>4879</v>
      </c>
      <c r="I39" t="s">
        <v>4750</v>
      </c>
      <c r="J39" t="s">
        <v>4880</v>
      </c>
      <c r="K39" s="18">
        <f t="shared" si="0"/>
        <v>2</v>
      </c>
    </row>
    <row r="40" spans="1:11" x14ac:dyDescent="0.2">
      <c r="A40" s="17" t="s">
        <v>4881</v>
      </c>
      <c r="B40" s="18" t="s">
        <v>4875</v>
      </c>
      <c r="D40" s="18" t="s">
        <v>4745</v>
      </c>
      <c r="F40" s="18" t="s">
        <v>4745</v>
      </c>
      <c r="G40" t="s">
        <v>4824</v>
      </c>
      <c r="H40" t="s">
        <v>4872</v>
      </c>
      <c r="I40" t="s">
        <v>4750</v>
      </c>
      <c r="J40" t="s">
        <v>4882</v>
      </c>
      <c r="K40" s="18">
        <f t="shared" si="0"/>
        <v>2</v>
      </c>
    </row>
    <row r="41" spans="1:11" x14ac:dyDescent="0.2">
      <c r="A41" s="17" t="s">
        <v>4883</v>
      </c>
      <c r="B41" s="18" t="s">
        <v>4875</v>
      </c>
      <c r="F41" s="18" t="s">
        <v>4745</v>
      </c>
      <c r="G41" t="s">
        <v>4779</v>
      </c>
      <c r="H41" t="s">
        <v>4884</v>
      </c>
      <c r="I41" t="s">
        <v>4750</v>
      </c>
      <c r="J41" t="s">
        <v>4885</v>
      </c>
      <c r="K41" s="18">
        <f t="shared" si="0"/>
        <v>1</v>
      </c>
    </row>
    <row r="42" spans="1:11" x14ac:dyDescent="0.2">
      <c r="A42" s="17" t="s">
        <v>4883</v>
      </c>
      <c r="B42" s="18" t="s">
        <v>4875</v>
      </c>
      <c r="F42" s="18" t="s">
        <v>4745</v>
      </c>
      <c r="G42" t="s">
        <v>4824</v>
      </c>
      <c r="H42" t="s">
        <v>4886</v>
      </c>
      <c r="I42" t="s">
        <v>4750</v>
      </c>
      <c r="J42" t="s">
        <v>4887</v>
      </c>
      <c r="K42" s="18">
        <f t="shared" si="0"/>
        <v>1</v>
      </c>
    </row>
    <row r="43" spans="1:11" x14ac:dyDescent="0.2">
      <c r="A43" s="17" t="s">
        <v>4888</v>
      </c>
      <c r="B43" s="18" t="s">
        <v>4875</v>
      </c>
      <c r="F43" s="18" t="s">
        <v>4745</v>
      </c>
      <c r="G43" t="s">
        <v>4779</v>
      </c>
      <c r="H43" t="s">
        <v>4865</v>
      </c>
      <c r="I43" t="s">
        <v>4750</v>
      </c>
      <c r="J43" t="s">
        <v>4889</v>
      </c>
      <c r="K43" s="18">
        <f t="shared" si="0"/>
        <v>1</v>
      </c>
    </row>
    <row r="44" spans="1:11" x14ac:dyDescent="0.2">
      <c r="A44" s="17" t="s">
        <v>4890</v>
      </c>
      <c r="B44" s="18" t="s">
        <v>4875</v>
      </c>
      <c r="F44" s="18" t="s">
        <v>4745</v>
      </c>
      <c r="G44" t="s">
        <v>4779</v>
      </c>
      <c r="H44" t="s">
        <v>4891</v>
      </c>
      <c r="I44" t="s">
        <v>4750</v>
      </c>
      <c r="J44" t="s">
        <v>4892</v>
      </c>
      <c r="K44" s="18">
        <f t="shared" si="0"/>
        <v>1</v>
      </c>
    </row>
    <row r="45" spans="1:11" x14ac:dyDescent="0.2">
      <c r="A45" s="17" t="s">
        <v>4819</v>
      </c>
      <c r="B45" s="18" t="s">
        <v>4820</v>
      </c>
      <c r="D45" s="18" t="s">
        <v>4745</v>
      </c>
      <c r="G45" t="s">
        <v>4779</v>
      </c>
      <c r="H45" t="s">
        <v>4893</v>
      </c>
      <c r="I45" t="s">
        <v>4750</v>
      </c>
      <c r="J45" t="s">
        <v>4821</v>
      </c>
      <c r="K45" s="18">
        <f t="shared" si="0"/>
        <v>1</v>
      </c>
    </row>
    <row r="46" spans="1:11" x14ac:dyDescent="0.2">
      <c r="A46" s="17" t="s">
        <v>4822</v>
      </c>
      <c r="B46" s="18" t="s">
        <v>4820</v>
      </c>
      <c r="D46" s="18" t="s">
        <v>4745</v>
      </c>
      <c r="G46" t="s">
        <v>4779</v>
      </c>
      <c r="H46" t="s">
        <v>4894</v>
      </c>
      <c r="I46" t="s">
        <v>4750</v>
      </c>
      <c r="J46" t="s">
        <v>4823</v>
      </c>
      <c r="K46" s="18">
        <f t="shared" si="0"/>
        <v>1</v>
      </c>
    </row>
    <row r="47" spans="1:11" x14ac:dyDescent="0.2">
      <c r="A47" s="17" t="s">
        <v>4695</v>
      </c>
      <c r="B47" s="18" t="s">
        <v>4820</v>
      </c>
      <c r="D47" s="18" t="s">
        <v>4745</v>
      </c>
      <c r="F47" s="18" t="s">
        <v>4745</v>
      </c>
      <c r="G47" t="s">
        <v>4824</v>
      </c>
      <c r="H47" t="s">
        <v>4872</v>
      </c>
      <c r="I47" t="s">
        <v>4750</v>
      </c>
      <c r="J47" t="s">
        <v>4825</v>
      </c>
      <c r="K47" s="18">
        <f t="shared" si="0"/>
        <v>2</v>
      </c>
    </row>
    <row r="48" spans="1:11" x14ac:dyDescent="0.2">
      <c r="A48" s="17" t="s">
        <v>4696</v>
      </c>
      <c r="B48" s="18" t="s">
        <v>4820</v>
      </c>
      <c r="D48" s="18" t="s">
        <v>4745</v>
      </c>
      <c r="G48" t="s">
        <v>4824</v>
      </c>
      <c r="H48" t="s">
        <v>4895</v>
      </c>
      <c r="I48" t="s">
        <v>4847</v>
      </c>
      <c r="J48" t="s">
        <v>4826</v>
      </c>
      <c r="K48" s="18">
        <f t="shared" si="0"/>
        <v>1</v>
      </c>
    </row>
    <row r="49" spans="1:11" x14ac:dyDescent="0.2">
      <c r="A49" s="17" t="s">
        <v>4697</v>
      </c>
      <c r="B49" s="18" t="s">
        <v>4820</v>
      </c>
      <c r="D49" s="18" t="s">
        <v>4745</v>
      </c>
      <c r="G49" t="s">
        <v>4779</v>
      </c>
      <c r="H49" t="s">
        <v>4896</v>
      </c>
      <c r="I49" t="s">
        <v>4847</v>
      </c>
      <c r="J49" t="s">
        <v>4827</v>
      </c>
      <c r="K49" s="18">
        <f t="shared" si="0"/>
        <v>1</v>
      </c>
    </row>
    <row r="50" spans="1:11" x14ac:dyDescent="0.2">
      <c r="A50" s="17" t="s">
        <v>4828</v>
      </c>
      <c r="B50" s="18" t="s">
        <v>4820</v>
      </c>
      <c r="D50" s="18" t="s">
        <v>4745</v>
      </c>
      <c r="G50" t="s">
        <v>4749</v>
      </c>
      <c r="H50" t="s">
        <v>4897</v>
      </c>
      <c r="I50" t="s">
        <v>4847</v>
      </c>
      <c r="J50" t="s">
        <v>4829</v>
      </c>
      <c r="K50" s="18">
        <f t="shared" si="0"/>
        <v>1</v>
      </c>
    </row>
    <row r="51" spans="1:11" x14ac:dyDescent="0.2">
      <c r="A51" s="17" t="s">
        <v>4830</v>
      </c>
      <c r="B51" s="18" t="s">
        <v>4820</v>
      </c>
      <c r="D51" s="18" t="s">
        <v>4745</v>
      </c>
      <c r="G51" t="s">
        <v>4749</v>
      </c>
      <c r="H51" t="s">
        <v>4898</v>
      </c>
      <c r="I51" t="s">
        <v>4847</v>
      </c>
      <c r="J51" t="s">
        <v>4831</v>
      </c>
      <c r="K51" s="18">
        <f t="shared" si="0"/>
        <v>1</v>
      </c>
    </row>
    <row r="52" spans="1:11" x14ac:dyDescent="0.2">
      <c r="A52" s="17" t="s">
        <v>4698</v>
      </c>
      <c r="B52" s="18" t="s">
        <v>4820</v>
      </c>
      <c r="D52" s="18" t="s">
        <v>4745</v>
      </c>
      <c r="G52" t="s">
        <v>4779</v>
      </c>
      <c r="H52" t="s">
        <v>4899</v>
      </c>
      <c r="I52" t="s">
        <v>4847</v>
      </c>
      <c r="J52" t="s">
        <v>4832</v>
      </c>
      <c r="K52" s="18">
        <f t="shared" si="0"/>
        <v>1</v>
      </c>
    </row>
    <row r="53" spans="1:11" x14ac:dyDescent="0.2">
      <c r="A53" s="17" t="s">
        <v>4699</v>
      </c>
      <c r="B53" s="18" t="s">
        <v>4820</v>
      </c>
      <c r="D53" s="18" t="s">
        <v>4745</v>
      </c>
      <c r="G53" t="s">
        <v>4779</v>
      </c>
      <c r="H53" t="s">
        <v>4900</v>
      </c>
      <c r="I53" t="s">
        <v>4847</v>
      </c>
      <c r="J53" t="s">
        <v>4833</v>
      </c>
      <c r="K53" s="18">
        <f t="shared" si="0"/>
        <v>1</v>
      </c>
    </row>
    <row r="54" spans="1:11" x14ac:dyDescent="0.2">
      <c r="A54" s="17" t="s">
        <v>4834</v>
      </c>
      <c r="B54" s="18" t="s">
        <v>4820</v>
      </c>
      <c r="D54" s="18" t="s">
        <v>4745</v>
      </c>
      <c r="G54" t="s">
        <v>4779</v>
      </c>
      <c r="H54" t="s">
        <v>4891</v>
      </c>
      <c r="I54" t="s">
        <v>4847</v>
      </c>
      <c r="J54" t="s">
        <v>4835</v>
      </c>
      <c r="K54" s="18">
        <f t="shared" si="0"/>
        <v>1</v>
      </c>
    </row>
    <row r="55" spans="1:11" x14ac:dyDescent="0.2">
      <c r="A55" s="17" t="s">
        <v>4836</v>
      </c>
      <c r="B55" s="18" t="s">
        <v>4820</v>
      </c>
      <c r="D55" s="18" t="s">
        <v>4745</v>
      </c>
      <c r="E55" s="24"/>
      <c r="G55" t="s">
        <v>4779</v>
      </c>
      <c r="H55" t="s">
        <v>4891</v>
      </c>
      <c r="I55" t="s">
        <v>4847</v>
      </c>
      <c r="J55" t="s">
        <v>4837</v>
      </c>
      <c r="K55" s="18">
        <f t="shared" si="0"/>
        <v>1</v>
      </c>
    </row>
    <row r="56" spans="1:11" x14ac:dyDescent="0.2">
      <c r="A56" s="17" t="s">
        <v>4700</v>
      </c>
      <c r="B56" s="18" t="s">
        <v>4820</v>
      </c>
      <c r="D56" s="24" t="s">
        <v>4745</v>
      </c>
      <c r="E56" s="24"/>
      <c r="G56" t="s">
        <v>4779</v>
      </c>
      <c r="H56" t="s">
        <v>4891</v>
      </c>
      <c r="I56" t="s">
        <v>4847</v>
      </c>
      <c r="J56" t="s">
        <v>4838</v>
      </c>
      <c r="K56" s="18">
        <f t="shared" si="0"/>
        <v>1</v>
      </c>
    </row>
    <row r="57" spans="1:11" x14ac:dyDescent="0.2">
      <c r="A57" s="17" t="s">
        <v>4701</v>
      </c>
      <c r="B57" s="18" t="s">
        <v>4820</v>
      </c>
      <c r="D57" s="24" t="s">
        <v>4745</v>
      </c>
      <c r="G57" t="s">
        <v>4749</v>
      </c>
      <c r="H57" t="s">
        <v>4901</v>
      </c>
      <c r="I57" t="s">
        <v>4847</v>
      </c>
      <c r="J57" t="s">
        <v>4839</v>
      </c>
      <c r="K57" s="18">
        <f t="shared" si="0"/>
        <v>1</v>
      </c>
    </row>
    <row r="58" spans="1:11" x14ac:dyDescent="0.2">
      <c r="A58" s="17" t="s">
        <v>4702</v>
      </c>
      <c r="B58" s="18" t="s">
        <v>4820</v>
      </c>
      <c r="D58" s="24" t="s">
        <v>4745</v>
      </c>
      <c r="G58" t="s">
        <v>4779</v>
      </c>
      <c r="H58" t="s">
        <v>4891</v>
      </c>
      <c r="I58" t="s">
        <v>4847</v>
      </c>
      <c r="J58" t="s">
        <v>4840</v>
      </c>
      <c r="K58" s="18">
        <f t="shared" si="0"/>
        <v>1</v>
      </c>
    </row>
    <row r="59" spans="1:11" x14ac:dyDescent="0.2">
      <c r="A59" s="17" t="s">
        <v>4703</v>
      </c>
      <c r="B59" s="18" t="s">
        <v>4820</v>
      </c>
      <c r="D59" s="24" t="s">
        <v>4745</v>
      </c>
      <c r="G59" t="s">
        <v>4779</v>
      </c>
      <c r="H59" t="s">
        <v>4891</v>
      </c>
      <c r="I59" t="s">
        <v>4847</v>
      </c>
      <c r="J59" t="s">
        <v>4841</v>
      </c>
      <c r="K59" s="18">
        <f t="shared" si="0"/>
        <v>1</v>
      </c>
    </row>
    <row r="60" spans="1:11" x14ac:dyDescent="0.2">
      <c r="A60" s="17" t="s">
        <v>4704</v>
      </c>
      <c r="B60" s="18" t="s">
        <v>4820</v>
      </c>
      <c r="D60" s="24" t="s">
        <v>4745</v>
      </c>
      <c r="E60" s="24"/>
      <c r="G60" t="s">
        <v>4779</v>
      </c>
      <c r="H60" t="s">
        <v>4891</v>
      </c>
      <c r="I60" t="s">
        <v>4847</v>
      </c>
      <c r="J60" t="s">
        <v>4842</v>
      </c>
      <c r="K60" s="18">
        <f t="shared" si="0"/>
        <v>1</v>
      </c>
    </row>
    <row r="61" spans="1:11" x14ac:dyDescent="0.2">
      <c r="A61" s="17" t="s">
        <v>4705</v>
      </c>
      <c r="B61" s="18" t="s">
        <v>4820</v>
      </c>
      <c r="D61" s="18" t="s">
        <v>4745</v>
      </c>
      <c r="E61" s="24" t="s">
        <v>4745</v>
      </c>
      <c r="G61" t="s">
        <v>4749</v>
      </c>
      <c r="H61" t="s">
        <v>4902</v>
      </c>
      <c r="I61" t="s">
        <v>4847</v>
      </c>
      <c r="J61" t="s">
        <v>4843</v>
      </c>
      <c r="K61" s="18">
        <f t="shared" si="0"/>
        <v>2</v>
      </c>
    </row>
    <row r="62" spans="1:11" x14ac:dyDescent="0.2">
      <c r="A62" s="17" t="s">
        <v>4706</v>
      </c>
      <c r="B62" s="18" t="s">
        <v>4820</v>
      </c>
      <c r="D62" s="18" t="s">
        <v>4745</v>
      </c>
      <c r="E62" s="24"/>
      <c r="G62" t="s">
        <v>4779</v>
      </c>
      <c r="H62" t="s">
        <v>4903</v>
      </c>
      <c r="I62" t="s">
        <v>4847</v>
      </c>
      <c r="J62" t="s">
        <v>4844</v>
      </c>
      <c r="K62" s="18">
        <f t="shared" si="0"/>
        <v>1</v>
      </c>
    </row>
    <row r="63" spans="1:11" x14ac:dyDescent="0.2">
      <c r="A63" s="17" t="s">
        <v>4707</v>
      </c>
      <c r="B63" s="18" t="s">
        <v>4820</v>
      </c>
      <c r="D63" s="24" t="s">
        <v>4745</v>
      </c>
      <c r="E63" s="24"/>
      <c r="G63" t="s">
        <v>4749</v>
      </c>
      <c r="H63" t="s">
        <v>4904</v>
      </c>
      <c r="I63" t="s">
        <v>4847</v>
      </c>
      <c r="J63" t="s">
        <v>4845</v>
      </c>
      <c r="K63" s="18">
        <f t="shared" si="0"/>
        <v>1</v>
      </c>
    </row>
    <row r="64" spans="1:11" x14ac:dyDescent="0.2">
      <c r="A64" s="17" t="s">
        <v>4708</v>
      </c>
      <c r="B64" s="18" t="s">
        <v>4820</v>
      </c>
      <c r="C64" s="24"/>
      <c r="D64" s="24" t="s">
        <v>4745</v>
      </c>
      <c r="G64" t="s">
        <v>4824</v>
      </c>
      <c r="H64" t="s">
        <v>4905</v>
      </c>
      <c r="I64" t="s">
        <v>4847</v>
      </c>
      <c r="J64" t="s">
        <v>4846</v>
      </c>
      <c r="K64" s="18">
        <f t="shared" si="0"/>
        <v>1</v>
      </c>
    </row>
    <row r="65" spans="1:11" x14ac:dyDescent="0.2">
      <c r="A65" s="17" t="s">
        <v>4806</v>
      </c>
      <c r="B65" s="18" t="s">
        <v>4807</v>
      </c>
      <c r="E65" s="18" t="s">
        <v>4745</v>
      </c>
      <c r="F65" s="18" t="s">
        <v>4745</v>
      </c>
      <c r="G65" t="s">
        <v>4779</v>
      </c>
      <c r="I65" t="s">
        <v>4793</v>
      </c>
      <c r="J65" t="s">
        <v>4808</v>
      </c>
      <c r="K65" s="18">
        <f t="shared" si="0"/>
        <v>2</v>
      </c>
    </row>
    <row r="66" spans="1:11" x14ac:dyDescent="0.2">
      <c r="A66" s="17" t="s">
        <v>4809</v>
      </c>
      <c r="B66" s="18" t="s">
        <v>4807</v>
      </c>
      <c r="D66" s="18" t="s">
        <v>4745</v>
      </c>
      <c r="E66" s="24" t="s">
        <v>4745</v>
      </c>
      <c r="G66" t="s">
        <v>4779</v>
      </c>
      <c r="I66" t="s">
        <v>4793</v>
      </c>
      <c r="J66" t="s">
        <v>4810</v>
      </c>
      <c r="K66" s="18">
        <f t="shared" si="0"/>
        <v>2</v>
      </c>
    </row>
    <row r="67" spans="1:11" x14ac:dyDescent="0.2">
      <c r="A67" s="17" t="s">
        <v>4710</v>
      </c>
      <c r="B67" s="18" t="s">
        <v>4807</v>
      </c>
      <c r="D67" s="24"/>
      <c r="E67" s="18" t="s">
        <v>4745</v>
      </c>
      <c r="G67" t="s">
        <v>4811</v>
      </c>
      <c r="I67" t="s">
        <v>4793</v>
      </c>
      <c r="J67" t="s">
        <v>4812</v>
      </c>
      <c r="K67" s="18">
        <f t="shared" si="0"/>
        <v>1</v>
      </c>
    </row>
    <row r="68" spans="1:11" x14ac:dyDescent="0.2">
      <c r="A68" s="17" t="s">
        <v>4711</v>
      </c>
      <c r="B68" s="18" t="s">
        <v>4807</v>
      </c>
      <c r="D68" s="24" t="s">
        <v>4745</v>
      </c>
      <c r="E68" s="24" t="s">
        <v>4745</v>
      </c>
      <c r="G68" t="s">
        <v>4749</v>
      </c>
      <c r="I68" t="s">
        <v>4793</v>
      </c>
      <c r="J68" t="s">
        <v>4813</v>
      </c>
      <c r="K68" s="18">
        <f t="shared" si="0"/>
        <v>2</v>
      </c>
    </row>
    <row r="69" spans="1:11" x14ac:dyDescent="0.2">
      <c r="A69" s="17" t="s">
        <v>4712</v>
      </c>
      <c r="B69" s="18" t="s">
        <v>4807</v>
      </c>
      <c r="D69" s="24"/>
      <c r="E69" s="18" t="s">
        <v>4745</v>
      </c>
      <c r="G69" t="s">
        <v>4779</v>
      </c>
      <c r="I69" t="s">
        <v>4793</v>
      </c>
      <c r="J69" t="s">
        <v>4814</v>
      </c>
      <c r="K69" s="18">
        <f t="shared" si="0"/>
        <v>1</v>
      </c>
    </row>
    <row r="70" spans="1:11" x14ac:dyDescent="0.2">
      <c r="A70" s="17" t="s">
        <v>4713</v>
      </c>
      <c r="B70" s="18" t="s">
        <v>4807</v>
      </c>
      <c r="D70" s="24"/>
      <c r="E70" s="24" t="s">
        <v>4745</v>
      </c>
      <c r="F70" s="24"/>
      <c r="G70" t="s">
        <v>4749</v>
      </c>
      <c r="I70" t="s">
        <v>4793</v>
      </c>
      <c r="J70" t="s">
        <v>4815</v>
      </c>
      <c r="K70" s="18">
        <f t="shared" si="0"/>
        <v>1</v>
      </c>
    </row>
    <row r="71" spans="1:11" x14ac:dyDescent="0.2">
      <c r="A71" s="17" t="s">
        <v>4714</v>
      </c>
      <c r="B71" s="18" t="s">
        <v>4742</v>
      </c>
      <c r="D71" s="18" t="s">
        <v>4745</v>
      </c>
      <c r="E71" s="24" t="s">
        <v>4745</v>
      </c>
      <c r="F71" s="18" t="s">
        <v>4745</v>
      </c>
      <c r="G71" t="s">
        <v>4749</v>
      </c>
      <c r="I71" t="s">
        <v>4750</v>
      </c>
      <c r="J71" t="s">
        <v>4816</v>
      </c>
      <c r="K71" s="18">
        <f t="shared" si="0"/>
        <v>3</v>
      </c>
    </row>
    <row r="72" spans="1:11" x14ac:dyDescent="0.2">
      <c r="A72" s="17" t="s">
        <v>4818</v>
      </c>
      <c r="B72" s="18" t="s">
        <v>4742</v>
      </c>
      <c r="D72" s="24" t="s">
        <v>4745</v>
      </c>
      <c r="E72" s="24" t="s">
        <v>4745</v>
      </c>
      <c r="F72" s="18" t="s">
        <v>4745</v>
      </c>
      <c r="G72" t="s">
        <v>4749</v>
      </c>
      <c r="I72" t="s">
        <v>4750</v>
      </c>
      <c r="J72" t="s">
        <v>4817</v>
      </c>
      <c r="K72" s="18">
        <f t="shared" si="0"/>
        <v>3</v>
      </c>
    </row>
    <row r="73" spans="1:11" x14ac:dyDescent="0.2">
      <c r="A73" s="17"/>
    </row>
    <row r="74" spans="1:11" x14ac:dyDescent="0.2">
      <c r="A74" s="11" t="s">
        <v>4734</v>
      </c>
      <c r="B74" s="11" t="s">
        <v>4736</v>
      </c>
      <c r="C74" s="11" t="s">
        <v>4738</v>
      </c>
    </row>
    <row r="75" spans="1:11" x14ac:dyDescent="0.2">
      <c r="A75" s="25" t="s">
        <v>4748</v>
      </c>
      <c r="B75" s="4">
        <f>COUNTIFS($I$2:$I$72,"Y",$B$2:$B$72,$A75)</f>
        <v>26</v>
      </c>
      <c r="C75" s="4">
        <f>COUNTIF($B$2:$B$72,$A75)</f>
        <v>27</v>
      </c>
    </row>
    <row r="76" spans="1:11" x14ac:dyDescent="0.2">
      <c r="A76" s="25" t="s">
        <v>4722</v>
      </c>
      <c r="B76" s="4">
        <f>COUNTIFS($I$2:$I$72,"Y",$B$2:$B$72,$A76)</f>
        <v>16</v>
      </c>
      <c r="C76" s="4">
        <f>COUNTIF($B$2:$B$72,$A76)</f>
        <v>16</v>
      </c>
    </row>
    <row r="77" spans="1:11" x14ac:dyDescent="0.2">
      <c r="A77" s="25" t="s">
        <v>4723</v>
      </c>
      <c r="B77" s="4">
        <f>COUNTIFS($I$2:$I$72,"Y",$B$2:$B$72,$A77)</f>
        <v>3</v>
      </c>
      <c r="C77" s="4">
        <f>COUNTIF($B$2:$B$72,$A77)</f>
        <v>20</v>
      </c>
    </row>
    <row r="78" spans="1:11" x14ac:dyDescent="0.2">
      <c r="A78" s="25" t="s">
        <v>4732</v>
      </c>
      <c r="B78" s="4">
        <f>COUNTIFS($I$2:$I$72,"Y",$B$2:$B$72,$A78)</f>
        <v>0</v>
      </c>
      <c r="C78" s="4">
        <f>COUNTIF($B$2:$B$72,$A78)</f>
        <v>6</v>
      </c>
    </row>
    <row r="79" spans="1:11" x14ac:dyDescent="0.2">
      <c r="A79" s="25" t="s">
        <v>4735</v>
      </c>
      <c r="B79" s="4">
        <f>COUNTIFS($I$2:$I$72,"Y",$B$2:$B$72,$A79)</f>
        <v>2</v>
      </c>
      <c r="C79" s="4">
        <f>COUNTIF($B$2:$B$72,$A79)</f>
        <v>2</v>
      </c>
    </row>
    <row r="80" spans="1:11" x14ac:dyDescent="0.2">
      <c r="A80" s="25" t="s">
        <v>4737</v>
      </c>
      <c r="B80" s="4">
        <f>SUM(B75:B79)</f>
        <v>47</v>
      </c>
      <c r="C80" s="4">
        <f>SUM(C75:C79)</f>
        <v>71</v>
      </c>
    </row>
    <row r="81" spans="1:3" x14ac:dyDescent="0.2">
      <c r="A81" s="25" t="s">
        <v>4739</v>
      </c>
      <c r="B81" s="4">
        <f>SUM(B76:B79)</f>
        <v>21</v>
      </c>
      <c r="C81" s="4">
        <f>SUM(C76:C79)</f>
        <v>44</v>
      </c>
    </row>
  </sheetData>
  <autoFilter ref="A1:L72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Q114"/>
  <sheetViews>
    <sheetView zoomScale="150" workbookViewId="0">
      <selection activeCell="J24" sqref="J24"/>
    </sheetView>
  </sheetViews>
  <sheetFormatPr baseColWidth="10" defaultColWidth="11" defaultRowHeight="16" x14ac:dyDescent="0.2"/>
  <cols>
    <col min="1" max="1" width="6.1640625" style="19" bestFit="1" customWidth="1"/>
    <col min="2" max="2" width="7.6640625" style="19" bestFit="1" customWidth="1"/>
    <col min="3" max="4" width="11" style="19"/>
    <col min="5" max="5" width="7.1640625" style="19" bestFit="1" customWidth="1"/>
    <col min="6" max="6" width="3.5" style="19" customWidth="1"/>
    <col min="7" max="7" width="4.6640625" style="19" bestFit="1" customWidth="1"/>
    <col min="8" max="8" width="10.5" style="19" bestFit="1" customWidth="1"/>
    <col min="9" max="16384" width="11" style="19"/>
  </cols>
  <sheetData>
    <row r="1" spans="1:17" x14ac:dyDescent="0.2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J1" s="19" t="s">
        <v>4725</v>
      </c>
      <c r="K1" s="19" t="s">
        <v>263</v>
      </c>
      <c r="O1" s="20" t="s">
        <v>264</v>
      </c>
      <c r="P1" s="20" t="s">
        <v>265</v>
      </c>
    </row>
    <row r="2" spans="1:17" x14ac:dyDescent="0.2">
      <c r="A2" t="s">
        <v>4914</v>
      </c>
      <c r="B2" t="s">
        <v>4915</v>
      </c>
      <c r="C2" t="s">
        <v>4916</v>
      </c>
      <c r="D2" t="s">
        <v>4917</v>
      </c>
      <c r="E2" t="s">
        <v>4888</v>
      </c>
      <c r="F2" t="s">
        <v>4886</v>
      </c>
      <c r="G2">
        <v>9</v>
      </c>
      <c r="H2">
        <v>14</v>
      </c>
      <c r="J2" s="19">
        <v>1</v>
      </c>
      <c r="K2" s="19">
        <f>COUNTIF($H$2:$H$114,$J2)</f>
        <v>49</v>
      </c>
      <c r="N2" s="21">
        <v>0</v>
      </c>
      <c r="O2" s="22" t="e">
        <f>AVERAGEIF(Bugs!$I$2:$I$72, "Y", Bugs!$L$2:$L$72)</f>
        <v>#DIV/0!</v>
      </c>
      <c r="P2" s="22">
        <f t="array" ref="P2">STDEV(IF(Bugs!$I$2:$I$72="Y",Bugs!$L$2:$L$72))</f>
        <v>0</v>
      </c>
      <c r="Q2" s="19" t="s">
        <v>4740</v>
      </c>
    </row>
    <row r="3" spans="1:17" x14ac:dyDescent="0.2">
      <c r="A3" t="s">
        <v>4914</v>
      </c>
      <c r="B3" t="s">
        <v>4915</v>
      </c>
      <c r="C3" t="s">
        <v>4918</v>
      </c>
      <c r="D3" t="s">
        <v>4919</v>
      </c>
      <c r="E3" t="s">
        <v>4888</v>
      </c>
      <c r="F3" t="s">
        <v>4886</v>
      </c>
      <c r="G3">
        <v>7</v>
      </c>
      <c r="H3">
        <v>11</v>
      </c>
      <c r="J3" s="19">
        <v>2</v>
      </c>
      <c r="K3" s="19">
        <f t="shared" ref="K3:K51" si="0">COUNTIF($H$2:$H$114,$J3)</f>
        <v>21</v>
      </c>
      <c r="N3" s="21">
        <v>12</v>
      </c>
      <c r="O3" s="22" t="e">
        <f>O2</f>
        <v>#DIV/0!</v>
      </c>
      <c r="P3" s="22">
        <f>P2</f>
        <v>0</v>
      </c>
    </row>
    <row r="4" spans="1:17" x14ac:dyDescent="0.2">
      <c r="A4" t="s">
        <v>4914</v>
      </c>
      <c r="B4" t="s">
        <v>4915</v>
      </c>
      <c r="C4" t="s">
        <v>4920</v>
      </c>
      <c r="D4" t="s">
        <v>4921</v>
      </c>
      <c r="E4" t="s">
        <v>4685</v>
      </c>
      <c r="F4" t="s">
        <v>4855</v>
      </c>
      <c r="G4">
        <v>7</v>
      </c>
      <c r="H4">
        <v>8</v>
      </c>
      <c r="J4" s="19">
        <v>3</v>
      </c>
      <c r="K4" s="19">
        <f t="shared" si="0"/>
        <v>8</v>
      </c>
    </row>
    <row r="5" spans="1:17" x14ac:dyDescent="0.2">
      <c r="A5" t="s">
        <v>4914</v>
      </c>
      <c r="B5" t="s">
        <v>4915</v>
      </c>
      <c r="C5" t="s">
        <v>4922</v>
      </c>
      <c r="D5" t="s">
        <v>4923</v>
      </c>
      <c r="E5" t="s">
        <v>4890</v>
      </c>
      <c r="F5" t="s">
        <v>4865</v>
      </c>
      <c r="G5">
        <v>7</v>
      </c>
      <c r="H5">
        <v>7</v>
      </c>
      <c r="J5" s="19">
        <v>4</v>
      </c>
      <c r="K5" s="19">
        <f t="shared" si="0"/>
        <v>17</v>
      </c>
    </row>
    <row r="6" spans="1:17" x14ac:dyDescent="0.2">
      <c r="A6" t="s">
        <v>4914</v>
      </c>
      <c r="B6" t="s">
        <v>4915</v>
      </c>
      <c r="C6" t="s">
        <v>4924</v>
      </c>
      <c r="D6" t="s">
        <v>4925</v>
      </c>
      <c r="E6" t="s">
        <v>4890</v>
      </c>
      <c r="F6" t="s">
        <v>4865</v>
      </c>
      <c r="G6">
        <v>8</v>
      </c>
      <c r="H6">
        <v>7</v>
      </c>
      <c r="J6" s="19">
        <v>5</v>
      </c>
      <c r="K6" s="19">
        <f t="shared" si="0"/>
        <v>5</v>
      </c>
    </row>
    <row r="7" spans="1:17" x14ac:dyDescent="0.2">
      <c r="A7" t="s">
        <v>4914</v>
      </c>
      <c r="B7" t="s">
        <v>4915</v>
      </c>
      <c r="C7" t="s">
        <v>4926</v>
      </c>
      <c r="D7" t="s">
        <v>4927</v>
      </c>
      <c r="E7" t="s">
        <v>4890</v>
      </c>
      <c r="F7" t="s">
        <v>4865</v>
      </c>
      <c r="G7">
        <v>7</v>
      </c>
      <c r="H7">
        <v>7</v>
      </c>
      <c r="J7" s="19">
        <v>6</v>
      </c>
      <c r="K7" s="19">
        <f t="shared" si="0"/>
        <v>2</v>
      </c>
    </row>
    <row r="8" spans="1:17" x14ac:dyDescent="0.2">
      <c r="A8" t="s">
        <v>4914</v>
      </c>
      <c r="B8" t="s">
        <v>4915</v>
      </c>
      <c r="C8" t="s">
        <v>4928</v>
      </c>
      <c r="D8" t="s">
        <v>4929</v>
      </c>
      <c r="E8" t="s">
        <v>4890</v>
      </c>
      <c r="F8" t="s">
        <v>4865</v>
      </c>
      <c r="G8">
        <v>6</v>
      </c>
      <c r="H8">
        <v>5</v>
      </c>
      <c r="J8" s="19">
        <v>7</v>
      </c>
      <c r="K8" s="19">
        <f t="shared" si="0"/>
        <v>3</v>
      </c>
    </row>
    <row r="9" spans="1:17" x14ac:dyDescent="0.2">
      <c r="A9" t="s">
        <v>4914</v>
      </c>
      <c r="B9" t="s">
        <v>4915</v>
      </c>
      <c r="C9" t="s">
        <v>4930</v>
      </c>
      <c r="D9" t="s">
        <v>4931</v>
      </c>
      <c r="E9" t="s">
        <v>4890</v>
      </c>
      <c r="F9" t="s">
        <v>4865</v>
      </c>
      <c r="G9">
        <v>6</v>
      </c>
      <c r="H9">
        <v>5</v>
      </c>
      <c r="J9" s="19">
        <v>8</v>
      </c>
      <c r="K9" s="19">
        <f t="shared" si="0"/>
        <v>4</v>
      </c>
    </row>
    <row r="10" spans="1:17" x14ac:dyDescent="0.2">
      <c r="A10" t="s">
        <v>4914</v>
      </c>
      <c r="B10" t="s">
        <v>4915</v>
      </c>
      <c r="C10" t="s">
        <v>4932</v>
      </c>
      <c r="D10" t="s">
        <v>4933</v>
      </c>
      <c r="E10" t="s">
        <v>4684</v>
      </c>
      <c r="F10" t="s">
        <v>4852</v>
      </c>
      <c r="G10">
        <v>3</v>
      </c>
      <c r="H10">
        <v>4</v>
      </c>
      <c r="J10" s="19">
        <v>9</v>
      </c>
      <c r="K10" s="19">
        <f t="shared" si="0"/>
        <v>0</v>
      </c>
    </row>
    <row r="11" spans="1:17" x14ac:dyDescent="0.2">
      <c r="A11" t="s">
        <v>4914</v>
      </c>
      <c r="B11" t="s">
        <v>4915</v>
      </c>
      <c r="C11" t="s">
        <v>4934</v>
      </c>
      <c r="D11" t="s">
        <v>4935</v>
      </c>
      <c r="E11" t="s">
        <v>4685</v>
      </c>
      <c r="F11" t="s">
        <v>4855</v>
      </c>
      <c r="G11">
        <v>4</v>
      </c>
      <c r="H11">
        <v>4</v>
      </c>
      <c r="J11" s="19">
        <v>10</v>
      </c>
      <c r="K11" s="19">
        <f t="shared" si="0"/>
        <v>0</v>
      </c>
    </row>
    <row r="12" spans="1:17" x14ac:dyDescent="0.2">
      <c r="A12" t="s">
        <v>4914</v>
      </c>
      <c r="B12" t="s">
        <v>4915</v>
      </c>
      <c r="C12" t="s">
        <v>4936</v>
      </c>
      <c r="D12" t="s">
        <v>4937</v>
      </c>
      <c r="E12" t="s">
        <v>4687</v>
      </c>
      <c r="F12" t="s">
        <v>4857</v>
      </c>
      <c r="G12">
        <v>4</v>
      </c>
      <c r="H12">
        <v>4</v>
      </c>
      <c r="J12" s="19">
        <v>11</v>
      </c>
      <c r="K12" s="19">
        <f t="shared" si="0"/>
        <v>2</v>
      </c>
    </row>
    <row r="13" spans="1:17" x14ac:dyDescent="0.2">
      <c r="A13" t="s">
        <v>4914</v>
      </c>
      <c r="B13" t="s">
        <v>4915</v>
      </c>
      <c r="C13" t="s">
        <v>4938</v>
      </c>
      <c r="D13" t="s">
        <v>4939</v>
      </c>
      <c r="E13" t="s">
        <v>4876</v>
      </c>
      <c r="F13" t="s">
        <v>4851</v>
      </c>
      <c r="G13">
        <v>3</v>
      </c>
      <c r="H13">
        <v>3</v>
      </c>
      <c r="J13" s="19">
        <v>12</v>
      </c>
      <c r="K13" s="19">
        <f t="shared" si="0"/>
        <v>1</v>
      </c>
    </row>
    <row r="14" spans="1:17" x14ac:dyDescent="0.2">
      <c r="A14" t="s">
        <v>4914</v>
      </c>
      <c r="B14" t="s">
        <v>4915</v>
      </c>
      <c r="C14" t="s">
        <v>4940</v>
      </c>
      <c r="D14" t="s">
        <v>4941</v>
      </c>
      <c r="E14" t="s">
        <v>4686</v>
      </c>
      <c r="F14" t="s">
        <v>4856</v>
      </c>
      <c r="G14">
        <v>2</v>
      </c>
      <c r="H14">
        <v>2</v>
      </c>
      <c r="J14" s="19">
        <v>13</v>
      </c>
      <c r="K14" s="19">
        <f t="shared" si="0"/>
        <v>0</v>
      </c>
    </row>
    <row r="15" spans="1:17" x14ac:dyDescent="0.2">
      <c r="A15" t="s">
        <v>4914</v>
      </c>
      <c r="B15" t="s">
        <v>4915</v>
      </c>
      <c r="C15" t="s">
        <v>4942</v>
      </c>
      <c r="D15" t="s">
        <v>4943</v>
      </c>
      <c r="E15" t="s">
        <v>4684</v>
      </c>
      <c r="F15" t="s">
        <v>4852</v>
      </c>
      <c r="G15">
        <v>2</v>
      </c>
      <c r="H15">
        <v>2</v>
      </c>
      <c r="J15" s="19">
        <v>14</v>
      </c>
      <c r="K15" s="19">
        <f t="shared" si="0"/>
        <v>1</v>
      </c>
    </row>
    <row r="16" spans="1:17" x14ac:dyDescent="0.2">
      <c r="A16" t="s">
        <v>4914</v>
      </c>
      <c r="B16" t="s">
        <v>4915</v>
      </c>
      <c r="C16" t="s">
        <v>4944</v>
      </c>
      <c r="D16" t="s">
        <v>4945</v>
      </c>
      <c r="E16" t="s">
        <v>4688</v>
      </c>
      <c r="F16" t="s">
        <v>4858</v>
      </c>
      <c r="G16">
        <v>2</v>
      </c>
      <c r="H16">
        <v>2</v>
      </c>
      <c r="J16" s="19">
        <v>15</v>
      </c>
      <c r="K16" s="19">
        <f t="shared" si="0"/>
        <v>0</v>
      </c>
    </row>
    <row r="17" spans="1:17" x14ac:dyDescent="0.2">
      <c r="A17" t="s">
        <v>4914</v>
      </c>
      <c r="B17" t="s">
        <v>4915</v>
      </c>
      <c r="C17" t="s">
        <v>4946</v>
      </c>
      <c r="D17" t="s">
        <v>4947</v>
      </c>
      <c r="E17" t="s">
        <v>4876</v>
      </c>
      <c r="F17" t="s">
        <v>4851</v>
      </c>
      <c r="G17">
        <v>2</v>
      </c>
      <c r="H17">
        <v>2</v>
      </c>
      <c r="J17" s="19">
        <v>16</v>
      </c>
      <c r="K17" s="19">
        <f t="shared" si="0"/>
        <v>0</v>
      </c>
      <c r="N17" s="20" t="s">
        <v>266</v>
      </c>
      <c r="O17" s="20" t="s">
        <v>267</v>
      </c>
      <c r="P17" s="20" t="s">
        <v>268</v>
      </c>
      <c r="Q17" s="20" t="s">
        <v>269</v>
      </c>
    </row>
    <row r="18" spans="1:17" x14ac:dyDescent="0.2">
      <c r="A18" t="s">
        <v>4914</v>
      </c>
      <c r="B18" t="s">
        <v>4915</v>
      </c>
      <c r="C18" t="s">
        <v>4948</v>
      </c>
      <c r="D18" t="s">
        <v>4949</v>
      </c>
      <c r="E18" t="s">
        <v>4693</v>
      </c>
      <c r="F18" t="s">
        <v>4877</v>
      </c>
      <c r="G18">
        <v>1</v>
      </c>
      <c r="H18">
        <v>1</v>
      </c>
      <c r="J18" s="19">
        <v>17</v>
      </c>
      <c r="K18" s="19">
        <f t="shared" si="0"/>
        <v>0</v>
      </c>
      <c r="N18" s="21">
        <v>5</v>
      </c>
      <c r="O18" s="21">
        <f>COUNTIFS(Bugs!$I$2:$I$72, "Y", Bugs!$L$2:$L$72,"&lt;"&amp;N18)</f>
        <v>0</v>
      </c>
      <c r="P18" s="21">
        <f>COUNT(J$2:J$51)</f>
        <v>50</v>
      </c>
      <c r="Q18" s="23">
        <f>O18/P18</f>
        <v>0</v>
      </c>
    </row>
    <row r="19" spans="1:17" x14ac:dyDescent="0.2">
      <c r="A19" t="s">
        <v>4914</v>
      </c>
      <c r="B19" t="s">
        <v>4915</v>
      </c>
      <c r="C19" t="s">
        <v>4950</v>
      </c>
      <c r="D19" t="s">
        <v>4951</v>
      </c>
      <c r="E19" t="s">
        <v>4888</v>
      </c>
      <c r="F19" t="s">
        <v>4886</v>
      </c>
      <c r="G19">
        <v>1</v>
      </c>
      <c r="H19">
        <v>1</v>
      </c>
      <c r="J19" s="19">
        <v>18</v>
      </c>
      <c r="K19" s="19">
        <f t="shared" si="0"/>
        <v>0</v>
      </c>
      <c r="N19" s="21">
        <v>10</v>
      </c>
      <c r="O19" s="21">
        <f>COUNTIFS(Bugs!$I$2:$I$72, "Y", Bugs!$L$2:$L$72,"&lt;"&amp;N19)</f>
        <v>0</v>
      </c>
      <c r="P19" s="21">
        <f>COUNT(J$2:J$51)</f>
        <v>50</v>
      </c>
      <c r="Q19" s="23">
        <f t="shared" ref="Q19:Q21" si="1">O19/P19</f>
        <v>0</v>
      </c>
    </row>
    <row r="20" spans="1:17" x14ac:dyDescent="0.2">
      <c r="A20" t="s">
        <v>4914</v>
      </c>
      <c r="B20" t="s">
        <v>4915</v>
      </c>
      <c r="C20" t="s">
        <v>4952</v>
      </c>
      <c r="D20" t="s">
        <v>4953</v>
      </c>
      <c r="E20" t="s">
        <v>4689</v>
      </c>
      <c r="F20" t="s">
        <v>4859</v>
      </c>
      <c r="G20">
        <v>1</v>
      </c>
      <c r="H20">
        <v>1</v>
      </c>
      <c r="J20" s="19">
        <v>19</v>
      </c>
      <c r="K20" s="19">
        <f t="shared" si="0"/>
        <v>0</v>
      </c>
      <c r="N20" s="21">
        <v>15</v>
      </c>
      <c r="O20" s="21">
        <f>COUNTIFS(Bugs!$I$2:$I$72, "Y", Bugs!$L$2:$L$72,"&lt;"&amp;N20)</f>
        <v>0</v>
      </c>
      <c r="P20" s="21">
        <f>COUNT(J$2:J$51)</f>
        <v>50</v>
      </c>
      <c r="Q20" s="23">
        <f t="shared" si="1"/>
        <v>0</v>
      </c>
    </row>
    <row r="21" spans="1:17" x14ac:dyDescent="0.2">
      <c r="A21" t="s">
        <v>4914</v>
      </c>
      <c r="B21" t="s">
        <v>4915</v>
      </c>
      <c r="C21" t="s">
        <v>4954</v>
      </c>
      <c r="D21" t="s">
        <v>4955</v>
      </c>
      <c r="E21" t="s">
        <v>4692</v>
      </c>
      <c r="F21" t="s">
        <v>4860</v>
      </c>
      <c r="G21">
        <v>1</v>
      </c>
      <c r="H21">
        <v>1</v>
      </c>
      <c r="J21" s="19">
        <v>20</v>
      </c>
      <c r="K21" s="19">
        <f t="shared" si="0"/>
        <v>0</v>
      </c>
      <c r="N21" s="21">
        <v>20</v>
      </c>
      <c r="O21" s="21">
        <f>COUNTIFS(Bugs!$I$2:$I$72, "Y", Bugs!$L$2:$L$72,"&lt;"&amp;N21)</f>
        <v>0</v>
      </c>
      <c r="P21" s="21">
        <f>COUNT(J$2:J$51)</f>
        <v>50</v>
      </c>
      <c r="Q21" s="23">
        <f t="shared" si="1"/>
        <v>0</v>
      </c>
    </row>
    <row r="22" spans="1:17" x14ac:dyDescent="0.2">
      <c r="A22" t="s">
        <v>4956</v>
      </c>
      <c r="B22" t="s">
        <v>4915</v>
      </c>
      <c r="C22" t="s">
        <v>4957</v>
      </c>
      <c r="D22" t="s">
        <v>4958</v>
      </c>
      <c r="E22" t="s">
        <v>4959</v>
      </c>
      <c r="F22" t="s">
        <v>4849</v>
      </c>
      <c r="G22">
        <v>11</v>
      </c>
      <c r="H22">
        <v>4</v>
      </c>
      <c r="J22" s="19">
        <v>21</v>
      </c>
      <c r="K22" s="19">
        <f t="shared" si="0"/>
        <v>0</v>
      </c>
    </row>
    <row r="23" spans="1:17" x14ac:dyDescent="0.2">
      <c r="A23" t="s">
        <v>4956</v>
      </c>
      <c r="B23" t="s">
        <v>4915</v>
      </c>
      <c r="C23" t="s">
        <v>4960</v>
      </c>
      <c r="D23" t="s">
        <v>4958</v>
      </c>
      <c r="E23" t="s">
        <v>4959</v>
      </c>
      <c r="F23" t="s">
        <v>4849</v>
      </c>
      <c r="G23">
        <v>11</v>
      </c>
      <c r="H23">
        <v>4</v>
      </c>
      <c r="J23" s="19">
        <v>22</v>
      </c>
      <c r="K23" s="19">
        <f t="shared" si="0"/>
        <v>0</v>
      </c>
    </row>
    <row r="24" spans="1:17" x14ac:dyDescent="0.2">
      <c r="A24" t="s">
        <v>4956</v>
      </c>
      <c r="B24" t="s">
        <v>4915</v>
      </c>
      <c r="C24" t="s">
        <v>4961</v>
      </c>
      <c r="D24" t="s">
        <v>4962</v>
      </c>
      <c r="E24" t="s">
        <v>4963</v>
      </c>
      <c r="F24" t="s">
        <v>4849</v>
      </c>
      <c r="G24">
        <v>8</v>
      </c>
      <c r="H24">
        <v>1</v>
      </c>
      <c r="J24" s="19">
        <v>23</v>
      </c>
      <c r="K24" s="19">
        <f t="shared" si="0"/>
        <v>0</v>
      </c>
    </row>
    <row r="25" spans="1:17" x14ac:dyDescent="0.2">
      <c r="A25" t="s">
        <v>4956</v>
      </c>
      <c r="B25" t="s">
        <v>4915</v>
      </c>
      <c r="C25" t="s">
        <v>4964</v>
      </c>
      <c r="D25" t="s">
        <v>4965</v>
      </c>
      <c r="E25" t="s">
        <v>4959</v>
      </c>
      <c r="F25" t="s">
        <v>4849</v>
      </c>
      <c r="G25">
        <v>7</v>
      </c>
      <c r="H25">
        <v>1</v>
      </c>
      <c r="J25" s="19">
        <v>24</v>
      </c>
      <c r="K25" s="19">
        <f t="shared" si="0"/>
        <v>0</v>
      </c>
    </row>
    <row r="26" spans="1:17" x14ac:dyDescent="0.2">
      <c r="A26" t="s">
        <v>4966</v>
      </c>
      <c r="B26" t="s">
        <v>4915</v>
      </c>
      <c r="C26" t="s">
        <v>4967</v>
      </c>
      <c r="D26" t="s">
        <v>4968</v>
      </c>
      <c r="E26" t="s">
        <v>4711</v>
      </c>
      <c r="F26" t="s">
        <v>4969</v>
      </c>
      <c r="G26">
        <v>2</v>
      </c>
      <c r="H26">
        <v>2</v>
      </c>
      <c r="J26" s="19">
        <v>25</v>
      </c>
      <c r="K26" s="19">
        <f t="shared" si="0"/>
        <v>0</v>
      </c>
    </row>
    <row r="27" spans="1:17" x14ac:dyDescent="0.2">
      <c r="A27" t="s">
        <v>4966</v>
      </c>
      <c r="B27" t="s">
        <v>4915</v>
      </c>
      <c r="C27" t="s">
        <v>4970</v>
      </c>
      <c r="D27" t="s">
        <v>4971</v>
      </c>
      <c r="E27" t="s">
        <v>4713</v>
      </c>
      <c r="F27" t="s">
        <v>4972</v>
      </c>
      <c r="G27">
        <v>1</v>
      </c>
      <c r="H27">
        <v>1</v>
      </c>
      <c r="J27" s="19">
        <v>26</v>
      </c>
      <c r="K27" s="19">
        <f t="shared" si="0"/>
        <v>0</v>
      </c>
    </row>
    <row r="28" spans="1:17" x14ac:dyDescent="0.2">
      <c r="A28" t="s">
        <v>4966</v>
      </c>
      <c r="B28" t="s">
        <v>4915</v>
      </c>
      <c r="C28" t="s">
        <v>4973</v>
      </c>
      <c r="D28" t="s">
        <v>4974</v>
      </c>
      <c r="E28" t="s">
        <v>4809</v>
      </c>
      <c r="F28" t="s">
        <v>4975</v>
      </c>
      <c r="G28">
        <v>60</v>
      </c>
      <c r="H28">
        <v>1</v>
      </c>
      <c r="J28" s="19">
        <v>27</v>
      </c>
      <c r="K28" s="19">
        <f t="shared" si="0"/>
        <v>0</v>
      </c>
    </row>
    <row r="29" spans="1:17" x14ac:dyDescent="0.2">
      <c r="A29" t="s">
        <v>4976</v>
      </c>
      <c r="B29" t="s">
        <v>4915</v>
      </c>
      <c r="C29" t="s">
        <v>4977</v>
      </c>
      <c r="D29" t="s">
        <v>4978</v>
      </c>
      <c r="E29" t="s">
        <v>4791</v>
      </c>
      <c r="F29" t="s">
        <v>4872</v>
      </c>
      <c r="G29">
        <v>10</v>
      </c>
      <c r="H29">
        <v>12</v>
      </c>
      <c r="J29" s="19">
        <v>28</v>
      </c>
      <c r="K29" s="19">
        <f t="shared" si="0"/>
        <v>0</v>
      </c>
    </row>
    <row r="30" spans="1:17" x14ac:dyDescent="0.2">
      <c r="A30" t="s">
        <v>4976</v>
      </c>
      <c r="B30" t="s">
        <v>4915</v>
      </c>
      <c r="C30" t="s">
        <v>4979</v>
      </c>
      <c r="D30" t="s">
        <v>4980</v>
      </c>
      <c r="E30" t="s">
        <v>4764</v>
      </c>
      <c r="F30" t="s">
        <v>4861</v>
      </c>
      <c r="G30">
        <v>4</v>
      </c>
      <c r="H30">
        <v>8</v>
      </c>
      <c r="J30" s="19">
        <v>29</v>
      </c>
      <c r="K30" s="19">
        <f t="shared" si="0"/>
        <v>0</v>
      </c>
    </row>
    <row r="31" spans="1:17" x14ac:dyDescent="0.2">
      <c r="A31" t="s">
        <v>4976</v>
      </c>
      <c r="B31" t="s">
        <v>4915</v>
      </c>
      <c r="C31" t="s">
        <v>4920</v>
      </c>
      <c r="D31" t="s">
        <v>4921</v>
      </c>
      <c r="E31" t="s">
        <v>4762</v>
      </c>
      <c r="F31" t="s">
        <v>4855</v>
      </c>
      <c r="G31">
        <v>7</v>
      </c>
      <c r="H31">
        <v>8</v>
      </c>
      <c r="J31" s="19">
        <v>30</v>
      </c>
      <c r="K31" s="19">
        <f t="shared" si="0"/>
        <v>0</v>
      </c>
    </row>
    <row r="32" spans="1:17" x14ac:dyDescent="0.2">
      <c r="A32" t="s">
        <v>4976</v>
      </c>
      <c r="B32" t="s">
        <v>4915</v>
      </c>
      <c r="C32" t="s">
        <v>4981</v>
      </c>
      <c r="D32" t="s">
        <v>4982</v>
      </c>
      <c r="E32" t="s">
        <v>4778</v>
      </c>
      <c r="F32" t="s">
        <v>4865</v>
      </c>
      <c r="G32">
        <v>7</v>
      </c>
      <c r="H32">
        <v>6</v>
      </c>
      <c r="J32" s="19">
        <v>31</v>
      </c>
      <c r="K32" s="19">
        <f t="shared" si="0"/>
        <v>0</v>
      </c>
    </row>
    <row r="33" spans="1:11" x14ac:dyDescent="0.2">
      <c r="A33" t="s">
        <v>4976</v>
      </c>
      <c r="B33" t="s">
        <v>4915</v>
      </c>
      <c r="C33" t="s">
        <v>4983</v>
      </c>
      <c r="D33" t="s">
        <v>4984</v>
      </c>
      <c r="E33" t="s">
        <v>4778</v>
      </c>
      <c r="F33" t="s">
        <v>4865</v>
      </c>
      <c r="G33">
        <v>10</v>
      </c>
      <c r="H33">
        <v>6</v>
      </c>
      <c r="J33" s="19">
        <v>32</v>
      </c>
      <c r="K33" s="19">
        <f t="shared" si="0"/>
        <v>0</v>
      </c>
    </row>
    <row r="34" spans="1:11" x14ac:dyDescent="0.2">
      <c r="A34" t="s">
        <v>4976</v>
      </c>
      <c r="B34" t="s">
        <v>4915</v>
      </c>
      <c r="C34" t="s">
        <v>4985</v>
      </c>
      <c r="D34" t="s">
        <v>4986</v>
      </c>
      <c r="E34" t="s">
        <v>4752</v>
      </c>
      <c r="F34" t="s">
        <v>4850</v>
      </c>
      <c r="G34">
        <v>5</v>
      </c>
      <c r="H34">
        <v>5</v>
      </c>
      <c r="J34" s="19">
        <v>33</v>
      </c>
      <c r="K34" s="19">
        <f t="shared" si="0"/>
        <v>0</v>
      </c>
    </row>
    <row r="35" spans="1:11" x14ac:dyDescent="0.2">
      <c r="A35" t="s">
        <v>4976</v>
      </c>
      <c r="B35" t="s">
        <v>4915</v>
      </c>
      <c r="C35" t="s">
        <v>4987</v>
      </c>
      <c r="D35" t="s">
        <v>4988</v>
      </c>
      <c r="E35" t="s">
        <v>4800</v>
      </c>
      <c r="F35" t="s">
        <v>4859</v>
      </c>
      <c r="G35">
        <v>2</v>
      </c>
      <c r="H35">
        <v>5</v>
      </c>
      <c r="J35" s="19">
        <v>34</v>
      </c>
      <c r="K35" s="19">
        <f t="shared" si="0"/>
        <v>0</v>
      </c>
    </row>
    <row r="36" spans="1:11" x14ac:dyDescent="0.2">
      <c r="A36" t="s">
        <v>4976</v>
      </c>
      <c r="B36" t="s">
        <v>4915</v>
      </c>
      <c r="C36" t="s">
        <v>4989</v>
      </c>
      <c r="D36" t="s">
        <v>4990</v>
      </c>
      <c r="E36" t="s">
        <v>4770</v>
      </c>
      <c r="F36" t="s">
        <v>4849</v>
      </c>
      <c r="G36">
        <v>19</v>
      </c>
      <c r="H36">
        <v>5</v>
      </c>
      <c r="J36" s="19">
        <v>35</v>
      </c>
      <c r="K36" s="19">
        <f t="shared" si="0"/>
        <v>0</v>
      </c>
    </row>
    <row r="37" spans="1:11" x14ac:dyDescent="0.2">
      <c r="A37" t="s">
        <v>4976</v>
      </c>
      <c r="B37" t="s">
        <v>4915</v>
      </c>
      <c r="C37" t="s">
        <v>4932</v>
      </c>
      <c r="D37" t="s">
        <v>4933</v>
      </c>
      <c r="E37" t="s">
        <v>4756</v>
      </c>
      <c r="F37" t="s">
        <v>4852</v>
      </c>
      <c r="G37">
        <v>3</v>
      </c>
      <c r="H37">
        <v>4</v>
      </c>
      <c r="J37" s="19">
        <v>36</v>
      </c>
      <c r="K37" s="19">
        <f t="shared" si="0"/>
        <v>0</v>
      </c>
    </row>
    <row r="38" spans="1:11" x14ac:dyDescent="0.2">
      <c r="A38" t="s">
        <v>4976</v>
      </c>
      <c r="B38" t="s">
        <v>4915</v>
      </c>
      <c r="C38" t="s">
        <v>4991</v>
      </c>
      <c r="D38" t="s">
        <v>4992</v>
      </c>
      <c r="E38" t="s">
        <v>4802</v>
      </c>
      <c r="F38" t="s">
        <v>4860</v>
      </c>
      <c r="G38">
        <v>3</v>
      </c>
      <c r="H38">
        <v>4</v>
      </c>
      <c r="J38" s="19">
        <v>37</v>
      </c>
      <c r="K38" s="19">
        <f t="shared" si="0"/>
        <v>0</v>
      </c>
    </row>
    <row r="39" spans="1:11" x14ac:dyDescent="0.2">
      <c r="A39" t="s">
        <v>4976</v>
      </c>
      <c r="B39" t="s">
        <v>4915</v>
      </c>
      <c r="C39" t="s">
        <v>4993</v>
      </c>
      <c r="D39" t="s">
        <v>4994</v>
      </c>
      <c r="E39" t="s">
        <v>4778</v>
      </c>
      <c r="F39" t="s">
        <v>4865</v>
      </c>
      <c r="G39">
        <v>7</v>
      </c>
      <c r="H39">
        <v>4</v>
      </c>
      <c r="J39" s="19">
        <v>38</v>
      </c>
      <c r="K39" s="19">
        <f t="shared" si="0"/>
        <v>0</v>
      </c>
    </row>
    <row r="40" spans="1:11" x14ac:dyDescent="0.2">
      <c r="A40" t="s">
        <v>4976</v>
      </c>
      <c r="B40" t="s">
        <v>4915</v>
      </c>
      <c r="C40" t="s">
        <v>4995</v>
      </c>
      <c r="D40" t="s">
        <v>4996</v>
      </c>
      <c r="E40" t="s">
        <v>4758</v>
      </c>
      <c r="F40" t="s">
        <v>4853</v>
      </c>
      <c r="G40">
        <v>4</v>
      </c>
      <c r="H40">
        <v>4</v>
      </c>
      <c r="J40" s="19">
        <v>39</v>
      </c>
      <c r="K40" s="19">
        <f t="shared" si="0"/>
        <v>0</v>
      </c>
    </row>
    <row r="41" spans="1:11" x14ac:dyDescent="0.2">
      <c r="A41" t="s">
        <v>4976</v>
      </c>
      <c r="B41" t="s">
        <v>4915</v>
      </c>
      <c r="C41" t="s">
        <v>4934</v>
      </c>
      <c r="D41" t="s">
        <v>4935</v>
      </c>
      <c r="E41" t="s">
        <v>4762</v>
      </c>
      <c r="F41" t="s">
        <v>4855</v>
      </c>
      <c r="G41">
        <v>4</v>
      </c>
      <c r="H41">
        <v>4</v>
      </c>
      <c r="J41" s="19">
        <v>40</v>
      </c>
      <c r="K41" s="19">
        <f t="shared" si="0"/>
        <v>0</v>
      </c>
    </row>
    <row r="42" spans="1:11" x14ac:dyDescent="0.2">
      <c r="A42" t="s">
        <v>4976</v>
      </c>
      <c r="B42" t="s">
        <v>4915</v>
      </c>
      <c r="C42" t="s">
        <v>4997</v>
      </c>
      <c r="D42" t="s">
        <v>4998</v>
      </c>
      <c r="E42" t="s">
        <v>4778</v>
      </c>
      <c r="F42" t="s">
        <v>4865</v>
      </c>
      <c r="G42">
        <v>7</v>
      </c>
      <c r="H42">
        <v>4</v>
      </c>
      <c r="J42" s="19">
        <v>41</v>
      </c>
      <c r="K42" s="19">
        <f t="shared" si="0"/>
        <v>0</v>
      </c>
    </row>
    <row r="43" spans="1:11" x14ac:dyDescent="0.2">
      <c r="A43" t="s">
        <v>4976</v>
      </c>
      <c r="B43" t="s">
        <v>4915</v>
      </c>
      <c r="C43" t="s">
        <v>4936</v>
      </c>
      <c r="D43" t="s">
        <v>4937</v>
      </c>
      <c r="E43" t="s">
        <v>4797</v>
      </c>
      <c r="F43" t="s">
        <v>4857</v>
      </c>
      <c r="G43">
        <v>4</v>
      </c>
      <c r="H43">
        <v>4</v>
      </c>
      <c r="J43" s="19">
        <v>42</v>
      </c>
      <c r="K43" s="19">
        <f t="shared" si="0"/>
        <v>0</v>
      </c>
    </row>
    <row r="44" spans="1:11" x14ac:dyDescent="0.2">
      <c r="A44" t="s">
        <v>4976</v>
      </c>
      <c r="B44" t="s">
        <v>4915</v>
      </c>
      <c r="C44" t="s">
        <v>4999</v>
      </c>
      <c r="D44" t="s">
        <v>5000</v>
      </c>
      <c r="E44" t="s">
        <v>4770</v>
      </c>
      <c r="F44" t="s">
        <v>4849</v>
      </c>
      <c r="G44">
        <v>12</v>
      </c>
      <c r="H44">
        <v>4</v>
      </c>
      <c r="J44" s="19">
        <v>43</v>
      </c>
      <c r="K44" s="19">
        <f t="shared" si="0"/>
        <v>0</v>
      </c>
    </row>
    <row r="45" spans="1:11" x14ac:dyDescent="0.2">
      <c r="A45" t="s">
        <v>4976</v>
      </c>
      <c r="B45" t="s">
        <v>4915</v>
      </c>
      <c r="C45" t="s">
        <v>4957</v>
      </c>
      <c r="D45" t="s">
        <v>4958</v>
      </c>
      <c r="E45" t="s">
        <v>4747</v>
      </c>
      <c r="F45" t="s">
        <v>4849</v>
      </c>
      <c r="G45">
        <v>11</v>
      </c>
      <c r="H45">
        <v>4</v>
      </c>
      <c r="J45" s="19">
        <v>44</v>
      </c>
      <c r="K45" s="19">
        <f t="shared" si="0"/>
        <v>0</v>
      </c>
    </row>
    <row r="46" spans="1:11" x14ac:dyDescent="0.2">
      <c r="A46" t="s">
        <v>4976</v>
      </c>
      <c r="B46" t="s">
        <v>4915</v>
      </c>
      <c r="C46" t="s">
        <v>5001</v>
      </c>
      <c r="D46" t="s">
        <v>5002</v>
      </c>
      <c r="E46" t="s">
        <v>4752</v>
      </c>
      <c r="F46" t="s">
        <v>4850</v>
      </c>
      <c r="G46">
        <v>4</v>
      </c>
      <c r="H46">
        <v>4</v>
      </c>
      <c r="J46" s="19">
        <v>45</v>
      </c>
      <c r="K46" s="19">
        <f t="shared" si="0"/>
        <v>0</v>
      </c>
    </row>
    <row r="47" spans="1:11" x14ac:dyDescent="0.2">
      <c r="A47" t="s">
        <v>4976</v>
      </c>
      <c r="B47" t="s">
        <v>4915</v>
      </c>
      <c r="C47" t="s">
        <v>5003</v>
      </c>
      <c r="D47" t="s">
        <v>5004</v>
      </c>
      <c r="E47" t="s">
        <v>4778</v>
      </c>
      <c r="F47" t="s">
        <v>4865</v>
      </c>
      <c r="G47">
        <v>7</v>
      </c>
      <c r="H47">
        <v>4</v>
      </c>
      <c r="J47" s="19">
        <v>46</v>
      </c>
      <c r="K47" s="19">
        <f t="shared" si="0"/>
        <v>0</v>
      </c>
    </row>
    <row r="48" spans="1:11" x14ac:dyDescent="0.2">
      <c r="A48" t="s">
        <v>4976</v>
      </c>
      <c r="B48" t="s">
        <v>4915</v>
      </c>
      <c r="C48" t="s">
        <v>5005</v>
      </c>
      <c r="D48" t="s">
        <v>5006</v>
      </c>
      <c r="E48" t="s">
        <v>4789</v>
      </c>
      <c r="F48" t="s">
        <v>4871</v>
      </c>
      <c r="G48">
        <v>6</v>
      </c>
      <c r="H48">
        <v>4</v>
      </c>
      <c r="J48" s="19">
        <v>47</v>
      </c>
      <c r="K48" s="19">
        <f t="shared" si="0"/>
        <v>0</v>
      </c>
    </row>
    <row r="49" spans="1:11" x14ac:dyDescent="0.2">
      <c r="A49" t="s">
        <v>4976</v>
      </c>
      <c r="B49" t="s">
        <v>4915</v>
      </c>
      <c r="C49" t="s">
        <v>5007</v>
      </c>
      <c r="D49" t="s">
        <v>5008</v>
      </c>
      <c r="E49" t="s">
        <v>4747</v>
      </c>
      <c r="F49" t="s">
        <v>4849</v>
      </c>
      <c r="G49">
        <v>26</v>
      </c>
      <c r="H49">
        <v>3</v>
      </c>
      <c r="J49" s="19">
        <v>48</v>
      </c>
      <c r="K49" s="19">
        <f t="shared" si="0"/>
        <v>0</v>
      </c>
    </row>
    <row r="50" spans="1:11" x14ac:dyDescent="0.2">
      <c r="A50" t="s">
        <v>4976</v>
      </c>
      <c r="B50" t="s">
        <v>4915</v>
      </c>
      <c r="C50" t="s">
        <v>5009</v>
      </c>
      <c r="D50" t="s">
        <v>5010</v>
      </c>
      <c r="E50" t="s">
        <v>4760</v>
      </c>
      <c r="F50" t="s">
        <v>4854</v>
      </c>
      <c r="G50">
        <v>3</v>
      </c>
      <c r="H50">
        <v>3</v>
      </c>
      <c r="J50" s="19">
        <v>49</v>
      </c>
      <c r="K50" s="19">
        <f t="shared" si="0"/>
        <v>0</v>
      </c>
    </row>
    <row r="51" spans="1:11" x14ac:dyDescent="0.2">
      <c r="A51" t="s">
        <v>4976</v>
      </c>
      <c r="B51" t="s">
        <v>4915</v>
      </c>
      <c r="C51" t="s">
        <v>5011</v>
      </c>
      <c r="D51" t="s">
        <v>5012</v>
      </c>
      <c r="E51" t="s">
        <v>4766</v>
      </c>
      <c r="F51" t="s">
        <v>4862</v>
      </c>
      <c r="G51">
        <v>2</v>
      </c>
      <c r="H51">
        <v>3</v>
      </c>
      <c r="J51" s="19">
        <v>50</v>
      </c>
      <c r="K51" s="19">
        <f t="shared" si="0"/>
        <v>0</v>
      </c>
    </row>
    <row r="52" spans="1:11" x14ac:dyDescent="0.2">
      <c r="A52" t="s">
        <v>4976</v>
      </c>
      <c r="B52" t="s">
        <v>4915</v>
      </c>
      <c r="C52" t="s">
        <v>4938</v>
      </c>
      <c r="D52" t="s">
        <v>4939</v>
      </c>
      <c r="E52" t="s">
        <v>4754</v>
      </c>
      <c r="F52" t="s">
        <v>4851</v>
      </c>
      <c r="G52">
        <v>3</v>
      </c>
      <c r="H52">
        <v>3</v>
      </c>
    </row>
    <row r="53" spans="1:11" x14ac:dyDescent="0.2">
      <c r="A53" t="s">
        <v>4976</v>
      </c>
      <c r="B53" t="s">
        <v>4915</v>
      </c>
      <c r="C53" t="s">
        <v>5013</v>
      </c>
      <c r="D53" t="s">
        <v>5014</v>
      </c>
      <c r="E53" t="s">
        <v>4752</v>
      </c>
      <c r="F53" t="s">
        <v>4850</v>
      </c>
      <c r="G53">
        <v>3</v>
      </c>
      <c r="H53">
        <v>3</v>
      </c>
    </row>
    <row r="54" spans="1:11" x14ac:dyDescent="0.2">
      <c r="A54" t="s">
        <v>4976</v>
      </c>
      <c r="B54" t="s">
        <v>4915</v>
      </c>
      <c r="C54" t="s">
        <v>4940</v>
      </c>
      <c r="D54" t="s">
        <v>4941</v>
      </c>
      <c r="E54" t="s">
        <v>4796</v>
      </c>
      <c r="F54" t="s">
        <v>4856</v>
      </c>
      <c r="G54">
        <v>2</v>
      </c>
      <c r="H54">
        <v>2</v>
      </c>
    </row>
    <row r="55" spans="1:11" x14ac:dyDescent="0.2">
      <c r="A55" t="s">
        <v>4976</v>
      </c>
      <c r="B55" t="s">
        <v>4915</v>
      </c>
      <c r="C55" t="s">
        <v>5015</v>
      </c>
      <c r="D55" t="s">
        <v>5016</v>
      </c>
      <c r="E55" t="s">
        <v>4789</v>
      </c>
      <c r="F55" t="s">
        <v>4871</v>
      </c>
      <c r="G55">
        <v>6</v>
      </c>
      <c r="H55">
        <v>2</v>
      </c>
    </row>
    <row r="56" spans="1:11" x14ac:dyDescent="0.2">
      <c r="A56" t="s">
        <v>4976</v>
      </c>
      <c r="B56" t="s">
        <v>4915</v>
      </c>
      <c r="C56" t="s">
        <v>4942</v>
      </c>
      <c r="D56" t="s">
        <v>4943</v>
      </c>
      <c r="E56" t="s">
        <v>4756</v>
      </c>
      <c r="F56" t="s">
        <v>4852</v>
      </c>
      <c r="G56">
        <v>2</v>
      </c>
      <c r="H56">
        <v>2</v>
      </c>
    </row>
    <row r="57" spans="1:11" x14ac:dyDescent="0.2">
      <c r="A57" t="s">
        <v>4976</v>
      </c>
      <c r="B57" t="s">
        <v>4915</v>
      </c>
      <c r="C57" t="s">
        <v>4944</v>
      </c>
      <c r="D57" t="s">
        <v>4945</v>
      </c>
      <c r="E57" t="s">
        <v>4799</v>
      </c>
      <c r="F57" t="s">
        <v>4858</v>
      </c>
      <c r="G57">
        <v>2</v>
      </c>
      <c r="H57">
        <v>2</v>
      </c>
    </row>
    <row r="58" spans="1:11" x14ac:dyDescent="0.2">
      <c r="A58" t="s">
        <v>4976</v>
      </c>
      <c r="B58" t="s">
        <v>4915</v>
      </c>
      <c r="C58" t="s">
        <v>4946</v>
      </c>
      <c r="D58" t="s">
        <v>4947</v>
      </c>
      <c r="E58" t="s">
        <v>4754</v>
      </c>
      <c r="F58" t="s">
        <v>4851</v>
      </c>
      <c r="G58">
        <v>2</v>
      </c>
      <c r="H58">
        <v>2</v>
      </c>
    </row>
    <row r="59" spans="1:11" x14ac:dyDescent="0.2">
      <c r="A59" t="s">
        <v>4976</v>
      </c>
      <c r="B59" t="s">
        <v>4915</v>
      </c>
      <c r="C59" t="s">
        <v>5017</v>
      </c>
      <c r="D59" t="s">
        <v>5018</v>
      </c>
      <c r="E59" t="s">
        <v>4764</v>
      </c>
      <c r="F59" t="s">
        <v>4861</v>
      </c>
      <c r="G59">
        <v>1</v>
      </c>
      <c r="H59">
        <v>1</v>
      </c>
    </row>
    <row r="60" spans="1:11" x14ac:dyDescent="0.2">
      <c r="A60" t="s">
        <v>4976</v>
      </c>
      <c r="B60" t="s">
        <v>4915</v>
      </c>
      <c r="C60" t="s">
        <v>5019</v>
      </c>
      <c r="D60" t="s">
        <v>5020</v>
      </c>
      <c r="E60" t="s">
        <v>4785</v>
      </c>
      <c r="F60" t="s">
        <v>4869</v>
      </c>
      <c r="G60">
        <v>1</v>
      </c>
      <c r="H60">
        <v>1</v>
      </c>
    </row>
    <row r="61" spans="1:11" x14ac:dyDescent="0.2">
      <c r="A61" t="s">
        <v>4976</v>
      </c>
      <c r="B61" t="s">
        <v>4915</v>
      </c>
      <c r="C61" t="s">
        <v>5021</v>
      </c>
      <c r="D61" t="s">
        <v>5022</v>
      </c>
      <c r="E61" t="s">
        <v>4789</v>
      </c>
      <c r="F61" t="s">
        <v>4871</v>
      </c>
      <c r="G61">
        <v>8</v>
      </c>
      <c r="H61">
        <v>1</v>
      </c>
    </row>
    <row r="62" spans="1:11" x14ac:dyDescent="0.2">
      <c r="A62" t="s">
        <v>4976</v>
      </c>
      <c r="B62" t="s">
        <v>4915</v>
      </c>
      <c r="C62" t="s">
        <v>5023</v>
      </c>
      <c r="D62" t="s">
        <v>5024</v>
      </c>
      <c r="E62" t="s">
        <v>4783</v>
      </c>
      <c r="F62" t="s">
        <v>4868</v>
      </c>
      <c r="G62">
        <v>1</v>
      </c>
      <c r="H62">
        <v>1</v>
      </c>
    </row>
    <row r="63" spans="1:11" x14ac:dyDescent="0.2">
      <c r="A63" t="s">
        <v>4976</v>
      </c>
      <c r="B63" t="s">
        <v>4915</v>
      </c>
      <c r="C63" t="s">
        <v>5025</v>
      </c>
      <c r="D63" t="s">
        <v>5026</v>
      </c>
      <c r="E63" t="s">
        <v>4785</v>
      </c>
      <c r="F63" t="s">
        <v>4869</v>
      </c>
      <c r="G63">
        <v>2</v>
      </c>
      <c r="H63">
        <v>1</v>
      </c>
    </row>
    <row r="64" spans="1:11" x14ac:dyDescent="0.2">
      <c r="A64" t="s">
        <v>4976</v>
      </c>
      <c r="B64" t="s">
        <v>4915</v>
      </c>
      <c r="C64" t="s">
        <v>5027</v>
      </c>
      <c r="D64" t="s">
        <v>5028</v>
      </c>
      <c r="E64" t="s">
        <v>4776</v>
      </c>
      <c r="F64" t="s">
        <v>4864</v>
      </c>
      <c r="G64">
        <v>1</v>
      </c>
      <c r="H64">
        <v>1</v>
      </c>
    </row>
    <row r="65" spans="1:8" x14ac:dyDescent="0.2">
      <c r="A65" t="s">
        <v>4976</v>
      </c>
      <c r="B65" t="s">
        <v>4915</v>
      </c>
      <c r="C65" t="s">
        <v>5029</v>
      </c>
      <c r="D65" t="s">
        <v>5030</v>
      </c>
      <c r="E65" t="s">
        <v>4787</v>
      </c>
      <c r="F65" t="s">
        <v>4870</v>
      </c>
      <c r="G65">
        <v>1</v>
      </c>
      <c r="H65">
        <v>1</v>
      </c>
    </row>
    <row r="66" spans="1:8" x14ac:dyDescent="0.2">
      <c r="A66" t="s">
        <v>4976</v>
      </c>
      <c r="B66" t="s">
        <v>4915</v>
      </c>
      <c r="C66" t="s">
        <v>4961</v>
      </c>
      <c r="D66" t="s">
        <v>4962</v>
      </c>
      <c r="E66" t="s">
        <v>4770</v>
      </c>
      <c r="F66" t="s">
        <v>4849</v>
      </c>
      <c r="G66">
        <v>8</v>
      </c>
      <c r="H66">
        <v>1</v>
      </c>
    </row>
    <row r="67" spans="1:8" x14ac:dyDescent="0.2">
      <c r="A67" t="s">
        <v>4976</v>
      </c>
      <c r="B67" t="s">
        <v>4915</v>
      </c>
      <c r="C67" t="s">
        <v>5031</v>
      </c>
      <c r="D67" t="s">
        <v>5032</v>
      </c>
      <c r="E67" t="s">
        <v>4783</v>
      </c>
      <c r="F67" t="s">
        <v>4868</v>
      </c>
      <c r="G67">
        <v>3</v>
      </c>
      <c r="H67">
        <v>1</v>
      </c>
    </row>
    <row r="68" spans="1:8" x14ac:dyDescent="0.2">
      <c r="A68" t="s">
        <v>4976</v>
      </c>
      <c r="B68" t="s">
        <v>4915</v>
      </c>
      <c r="C68" t="s">
        <v>5033</v>
      </c>
      <c r="D68" t="s">
        <v>5034</v>
      </c>
      <c r="E68" t="s">
        <v>4787</v>
      </c>
      <c r="F68" t="s">
        <v>4870</v>
      </c>
      <c r="G68">
        <v>1</v>
      </c>
      <c r="H68">
        <v>1</v>
      </c>
    </row>
    <row r="69" spans="1:8" x14ac:dyDescent="0.2">
      <c r="A69" t="s">
        <v>4976</v>
      </c>
      <c r="B69" t="s">
        <v>4915</v>
      </c>
      <c r="C69" t="s">
        <v>4964</v>
      </c>
      <c r="D69" t="s">
        <v>4965</v>
      </c>
      <c r="E69" t="s">
        <v>4747</v>
      </c>
      <c r="F69" t="s">
        <v>4849</v>
      </c>
      <c r="G69">
        <v>7</v>
      </c>
      <c r="H69">
        <v>1</v>
      </c>
    </row>
    <row r="70" spans="1:8" x14ac:dyDescent="0.2">
      <c r="A70" t="s">
        <v>4976</v>
      </c>
      <c r="B70" t="s">
        <v>4915</v>
      </c>
      <c r="C70" t="s">
        <v>5035</v>
      </c>
      <c r="D70" t="s">
        <v>5036</v>
      </c>
      <c r="E70" t="s">
        <v>4787</v>
      </c>
      <c r="F70" t="s">
        <v>4870</v>
      </c>
      <c r="G70">
        <v>1</v>
      </c>
      <c r="H70">
        <v>1</v>
      </c>
    </row>
    <row r="71" spans="1:8" x14ac:dyDescent="0.2">
      <c r="A71" t="s">
        <v>4976</v>
      </c>
      <c r="B71" t="s">
        <v>4915</v>
      </c>
      <c r="C71" t="s">
        <v>5037</v>
      </c>
      <c r="D71" t="s">
        <v>5038</v>
      </c>
      <c r="E71" t="s">
        <v>4781</v>
      </c>
      <c r="F71" t="s">
        <v>4867</v>
      </c>
      <c r="G71">
        <v>1</v>
      </c>
      <c r="H71">
        <v>1</v>
      </c>
    </row>
    <row r="72" spans="1:8" x14ac:dyDescent="0.2">
      <c r="A72" t="s">
        <v>4976</v>
      </c>
      <c r="B72" t="s">
        <v>4915</v>
      </c>
      <c r="C72" t="s">
        <v>5039</v>
      </c>
      <c r="D72" t="s">
        <v>5040</v>
      </c>
      <c r="E72" t="s">
        <v>4785</v>
      </c>
      <c r="F72" t="s">
        <v>4869</v>
      </c>
      <c r="G72">
        <v>1</v>
      </c>
      <c r="H72">
        <v>1</v>
      </c>
    </row>
    <row r="73" spans="1:8" x14ac:dyDescent="0.2">
      <c r="A73" t="s">
        <v>4976</v>
      </c>
      <c r="B73" t="s">
        <v>4915</v>
      </c>
      <c r="C73" t="s">
        <v>5041</v>
      </c>
      <c r="D73" t="s">
        <v>5042</v>
      </c>
      <c r="E73" t="s">
        <v>4785</v>
      </c>
      <c r="F73" t="s">
        <v>4869</v>
      </c>
      <c r="G73">
        <v>1</v>
      </c>
      <c r="H73">
        <v>1</v>
      </c>
    </row>
    <row r="74" spans="1:8" x14ac:dyDescent="0.2">
      <c r="A74" t="s">
        <v>4976</v>
      </c>
      <c r="B74" t="s">
        <v>4915</v>
      </c>
      <c r="C74" t="s">
        <v>5043</v>
      </c>
      <c r="D74" t="s">
        <v>5044</v>
      </c>
      <c r="E74" t="s">
        <v>4781</v>
      </c>
      <c r="F74" t="s">
        <v>4867</v>
      </c>
      <c r="G74">
        <v>1</v>
      </c>
      <c r="H74">
        <v>1</v>
      </c>
    </row>
    <row r="75" spans="1:8" x14ac:dyDescent="0.2">
      <c r="A75" t="s">
        <v>4976</v>
      </c>
      <c r="B75" t="s">
        <v>4915</v>
      </c>
      <c r="C75" t="s">
        <v>5045</v>
      </c>
      <c r="D75" t="s">
        <v>5046</v>
      </c>
      <c r="E75" t="s">
        <v>4785</v>
      </c>
      <c r="F75" t="s">
        <v>4869</v>
      </c>
      <c r="G75">
        <v>1</v>
      </c>
      <c r="H75">
        <v>1</v>
      </c>
    </row>
    <row r="76" spans="1:8" x14ac:dyDescent="0.2">
      <c r="A76" t="s">
        <v>4976</v>
      </c>
      <c r="B76" t="s">
        <v>4915</v>
      </c>
      <c r="C76" t="s">
        <v>5047</v>
      </c>
      <c r="D76" t="s">
        <v>5048</v>
      </c>
      <c r="E76" t="s">
        <v>4783</v>
      </c>
      <c r="F76" t="s">
        <v>4868</v>
      </c>
      <c r="G76">
        <v>1</v>
      </c>
      <c r="H76">
        <v>1</v>
      </c>
    </row>
    <row r="77" spans="1:8" x14ac:dyDescent="0.2">
      <c r="A77" t="s">
        <v>4976</v>
      </c>
      <c r="B77" t="s">
        <v>4915</v>
      </c>
      <c r="C77" t="s">
        <v>4952</v>
      </c>
      <c r="D77" t="s">
        <v>4953</v>
      </c>
      <c r="E77" t="s">
        <v>4800</v>
      </c>
      <c r="F77" t="s">
        <v>4859</v>
      </c>
      <c r="G77">
        <v>1</v>
      </c>
      <c r="H77">
        <v>1</v>
      </c>
    </row>
    <row r="78" spans="1:8" x14ac:dyDescent="0.2">
      <c r="A78" t="s">
        <v>4976</v>
      </c>
      <c r="B78" t="s">
        <v>4915</v>
      </c>
      <c r="C78" t="s">
        <v>5049</v>
      </c>
      <c r="D78" t="s">
        <v>5050</v>
      </c>
      <c r="E78" t="s">
        <v>4772</v>
      </c>
      <c r="F78" t="s">
        <v>4853</v>
      </c>
      <c r="G78">
        <v>1</v>
      </c>
      <c r="H78">
        <v>1</v>
      </c>
    </row>
    <row r="79" spans="1:8" x14ac:dyDescent="0.2">
      <c r="A79" t="s">
        <v>4976</v>
      </c>
      <c r="B79" t="s">
        <v>4915</v>
      </c>
      <c r="C79" t="s">
        <v>5051</v>
      </c>
      <c r="D79" t="s">
        <v>5052</v>
      </c>
      <c r="E79" t="s">
        <v>4787</v>
      </c>
      <c r="F79" t="s">
        <v>4870</v>
      </c>
      <c r="G79">
        <v>1</v>
      </c>
      <c r="H79">
        <v>1</v>
      </c>
    </row>
    <row r="80" spans="1:8" x14ac:dyDescent="0.2">
      <c r="A80" t="s">
        <v>4976</v>
      </c>
      <c r="B80" t="s">
        <v>4915</v>
      </c>
      <c r="C80" t="s">
        <v>5053</v>
      </c>
      <c r="D80" t="s">
        <v>5054</v>
      </c>
      <c r="E80" t="s">
        <v>4781</v>
      </c>
      <c r="F80" t="s">
        <v>4867</v>
      </c>
      <c r="G80">
        <v>1</v>
      </c>
      <c r="H80">
        <v>1</v>
      </c>
    </row>
    <row r="81" spans="1:8" x14ac:dyDescent="0.2">
      <c r="A81" t="s">
        <v>4976</v>
      </c>
      <c r="B81" t="s">
        <v>4915</v>
      </c>
      <c r="C81" t="s">
        <v>5055</v>
      </c>
      <c r="D81" t="s">
        <v>5056</v>
      </c>
      <c r="E81" t="s">
        <v>4785</v>
      </c>
      <c r="F81" t="s">
        <v>4869</v>
      </c>
      <c r="G81">
        <v>1</v>
      </c>
      <c r="H81">
        <v>1</v>
      </c>
    </row>
    <row r="82" spans="1:8" x14ac:dyDescent="0.2">
      <c r="A82" t="s">
        <v>4976</v>
      </c>
      <c r="B82" t="s">
        <v>4915</v>
      </c>
      <c r="C82" t="s">
        <v>4954</v>
      </c>
      <c r="D82" t="s">
        <v>4955</v>
      </c>
      <c r="E82" t="s">
        <v>4802</v>
      </c>
      <c r="F82" t="s">
        <v>4860</v>
      </c>
      <c r="G82">
        <v>1</v>
      </c>
      <c r="H82">
        <v>1</v>
      </c>
    </row>
    <row r="83" spans="1:8" x14ac:dyDescent="0.2">
      <c r="A83" t="s">
        <v>5057</v>
      </c>
      <c r="B83" t="s">
        <v>4915</v>
      </c>
      <c r="C83" t="s">
        <v>5058</v>
      </c>
      <c r="D83" t="s">
        <v>5059</v>
      </c>
      <c r="E83" t="s">
        <v>4699</v>
      </c>
      <c r="F83" t="s">
        <v>4900</v>
      </c>
      <c r="G83">
        <v>10</v>
      </c>
      <c r="H83">
        <v>11</v>
      </c>
    </row>
    <row r="84" spans="1:8" x14ac:dyDescent="0.2">
      <c r="A84" t="s">
        <v>5057</v>
      </c>
      <c r="B84" t="s">
        <v>4915</v>
      </c>
      <c r="C84" t="s">
        <v>5060</v>
      </c>
      <c r="D84" t="s">
        <v>5061</v>
      </c>
      <c r="E84" t="s">
        <v>4696</v>
      </c>
      <c r="F84" t="s">
        <v>4895</v>
      </c>
      <c r="G84">
        <v>8</v>
      </c>
      <c r="H84">
        <v>8</v>
      </c>
    </row>
    <row r="85" spans="1:8" x14ac:dyDescent="0.2">
      <c r="A85" t="s">
        <v>5057</v>
      </c>
      <c r="B85" t="s">
        <v>4915</v>
      </c>
      <c r="C85" t="s">
        <v>5062</v>
      </c>
      <c r="D85" t="s">
        <v>5063</v>
      </c>
      <c r="E85" t="s">
        <v>4696</v>
      </c>
      <c r="F85" t="s">
        <v>4895</v>
      </c>
      <c r="G85">
        <v>2</v>
      </c>
      <c r="H85">
        <v>3</v>
      </c>
    </row>
    <row r="86" spans="1:8" x14ac:dyDescent="0.2">
      <c r="A86" t="s">
        <v>5057</v>
      </c>
      <c r="B86" t="s">
        <v>4915</v>
      </c>
      <c r="C86" t="s">
        <v>5064</v>
      </c>
      <c r="D86" t="s">
        <v>5065</v>
      </c>
      <c r="E86" t="s">
        <v>4696</v>
      </c>
      <c r="F86" t="s">
        <v>4895</v>
      </c>
      <c r="G86">
        <v>2</v>
      </c>
      <c r="H86">
        <v>3</v>
      </c>
    </row>
    <row r="87" spans="1:8" x14ac:dyDescent="0.2">
      <c r="A87" t="s">
        <v>5057</v>
      </c>
      <c r="B87" t="s">
        <v>4915</v>
      </c>
      <c r="C87" t="s">
        <v>5066</v>
      </c>
      <c r="D87" t="s">
        <v>5067</v>
      </c>
      <c r="E87" t="s">
        <v>4708</v>
      </c>
      <c r="F87" t="s">
        <v>4905</v>
      </c>
      <c r="G87">
        <v>2</v>
      </c>
      <c r="H87">
        <v>2</v>
      </c>
    </row>
    <row r="88" spans="1:8" x14ac:dyDescent="0.2">
      <c r="A88" t="s">
        <v>5057</v>
      </c>
      <c r="B88" t="s">
        <v>4915</v>
      </c>
      <c r="C88" t="s">
        <v>5068</v>
      </c>
      <c r="D88" t="s">
        <v>5069</v>
      </c>
      <c r="E88" t="s">
        <v>4828</v>
      </c>
      <c r="F88" t="s">
        <v>4897</v>
      </c>
      <c r="G88">
        <v>2</v>
      </c>
      <c r="H88">
        <v>2</v>
      </c>
    </row>
    <row r="89" spans="1:8" x14ac:dyDescent="0.2">
      <c r="A89" t="s">
        <v>5057</v>
      </c>
      <c r="B89" t="s">
        <v>4915</v>
      </c>
      <c r="C89" t="s">
        <v>5070</v>
      </c>
      <c r="D89" t="s">
        <v>5071</v>
      </c>
      <c r="E89" t="s">
        <v>4707</v>
      </c>
      <c r="F89" t="s">
        <v>4904</v>
      </c>
      <c r="G89">
        <v>3</v>
      </c>
      <c r="H89">
        <v>2</v>
      </c>
    </row>
    <row r="90" spans="1:8" x14ac:dyDescent="0.2">
      <c r="A90" t="s">
        <v>5057</v>
      </c>
      <c r="B90" t="s">
        <v>4915</v>
      </c>
      <c r="C90" t="s">
        <v>5072</v>
      </c>
      <c r="D90" t="s">
        <v>5073</v>
      </c>
      <c r="E90" t="s">
        <v>4828</v>
      </c>
      <c r="F90" t="s">
        <v>4897</v>
      </c>
      <c r="G90">
        <v>2</v>
      </c>
      <c r="H90">
        <v>2</v>
      </c>
    </row>
    <row r="91" spans="1:8" x14ac:dyDescent="0.2">
      <c r="A91" t="s">
        <v>5057</v>
      </c>
      <c r="B91" t="s">
        <v>4915</v>
      </c>
      <c r="C91" t="s">
        <v>5074</v>
      </c>
      <c r="D91" t="s">
        <v>5075</v>
      </c>
      <c r="E91" t="s">
        <v>4696</v>
      </c>
      <c r="F91" t="s">
        <v>4895</v>
      </c>
      <c r="G91">
        <v>3</v>
      </c>
      <c r="H91">
        <v>2</v>
      </c>
    </row>
    <row r="92" spans="1:8" x14ac:dyDescent="0.2">
      <c r="A92" t="s">
        <v>5057</v>
      </c>
      <c r="B92" t="s">
        <v>4915</v>
      </c>
      <c r="C92" t="s">
        <v>5076</v>
      </c>
      <c r="D92" t="s">
        <v>5077</v>
      </c>
      <c r="E92" t="s">
        <v>4708</v>
      </c>
      <c r="F92" t="s">
        <v>4905</v>
      </c>
      <c r="G92">
        <v>3</v>
      </c>
      <c r="H92">
        <v>2</v>
      </c>
    </row>
    <row r="93" spans="1:8" x14ac:dyDescent="0.2">
      <c r="A93" t="s">
        <v>5057</v>
      </c>
      <c r="B93" t="s">
        <v>4915</v>
      </c>
      <c r="C93" t="s">
        <v>5078</v>
      </c>
      <c r="D93" t="s">
        <v>5079</v>
      </c>
      <c r="E93" t="s">
        <v>4708</v>
      </c>
      <c r="F93" t="s">
        <v>4905</v>
      </c>
      <c r="G93">
        <v>2</v>
      </c>
      <c r="H93">
        <v>2</v>
      </c>
    </row>
    <row r="94" spans="1:8" x14ac:dyDescent="0.2">
      <c r="A94" t="s">
        <v>5057</v>
      </c>
      <c r="B94" t="s">
        <v>4915</v>
      </c>
      <c r="C94" t="s">
        <v>5080</v>
      </c>
      <c r="D94" t="s">
        <v>5081</v>
      </c>
      <c r="E94" t="s">
        <v>4707</v>
      </c>
      <c r="F94" t="s">
        <v>4904</v>
      </c>
      <c r="G94">
        <v>3</v>
      </c>
      <c r="H94">
        <v>2</v>
      </c>
    </row>
    <row r="95" spans="1:8" x14ac:dyDescent="0.2">
      <c r="A95" t="s">
        <v>5057</v>
      </c>
      <c r="B95" t="s">
        <v>4915</v>
      </c>
      <c r="C95" t="s">
        <v>5082</v>
      </c>
      <c r="D95" t="s">
        <v>5083</v>
      </c>
      <c r="E95" t="s">
        <v>4708</v>
      </c>
      <c r="F95" t="s">
        <v>4905</v>
      </c>
      <c r="G95">
        <v>2</v>
      </c>
      <c r="H95">
        <v>2</v>
      </c>
    </row>
    <row r="96" spans="1:8" x14ac:dyDescent="0.2">
      <c r="A96" t="s">
        <v>5057</v>
      </c>
      <c r="B96" t="s">
        <v>4915</v>
      </c>
      <c r="C96" t="s">
        <v>5084</v>
      </c>
      <c r="D96" t="s">
        <v>5085</v>
      </c>
      <c r="E96" t="s">
        <v>4828</v>
      </c>
      <c r="F96" t="s">
        <v>4897</v>
      </c>
      <c r="G96">
        <v>2</v>
      </c>
      <c r="H96">
        <v>2</v>
      </c>
    </row>
    <row r="97" spans="1:8" x14ac:dyDescent="0.2">
      <c r="A97" t="s">
        <v>5057</v>
      </c>
      <c r="B97" t="s">
        <v>4915</v>
      </c>
      <c r="C97" t="s">
        <v>5086</v>
      </c>
      <c r="D97" t="s">
        <v>5087</v>
      </c>
      <c r="E97" t="s">
        <v>4830</v>
      </c>
      <c r="F97" t="s">
        <v>4898</v>
      </c>
      <c r="G97">
        <v>2</v>
      </c>
      <c r="H97">
        <v>2</v>
      </c>
    </row>
    <row r="98" spans="1:8" x14ac:dyDescent="0.2">
      <c r="A98" t="s">
        <v>5057</v>
      </c>
      <c r="B98" t="s">
        <v>4915</v>
      </c>
      <c r="C98" t="s">
        <v>5088</v>
      </c>
      <c r="D98" t="s">
        <v>5089</v>
      </c>
      <c r="E98" t="s">
        <v>4830</v>
      </c>
      <c r="F98" t="s">
        <v>4898</v>
      </c>
      <c r="G98">
        <v>2</v>
      </c>
      <c r="H98">
        <v>1</v>
      </c>
    </row>
    <row r="99" spans="1:8" x14ac:dyDescent="0.2">
      <c r="A99" t="s">
        <v>5057</v>
      </c>
      <c r="B99" t="s">
        <v>4915</v>
      </c>
      <c r="C99" t="s">
        <v>5090</v>
      </c>
      <c r="D99" t="s">
        <v>5091</v>
      </c>
      <c r="E99" t="s">
        <v>4701</v>
      </c>
      <c r="F99" t="s">
        <v>5092</v>
      </c>
      <c r="G99">
        <v>1</v>
      </c>
      <c r="H99">
        <v>1</v>
      </c>
    </row>
    <row r="100" spans="1:8" x14ac:dyDescent="0.2">
      <c r="A100" t="s">
        <v>5057</v>
      </c>
      <c r="B100" t="s">
        <v>4915</v>
      </c>
      <c r="C100" t="s">
        <v>5093</v>
      </c>
      <c r="D100" t="s">
        <v>5094</v>
      </c>
      <c r="E100" t="s">
        <v>4707</v>
      </c>
      <c r="F100" t="s">
        <v>4904</v>
      </c>
      <c r="G100">
        <v>2</v>
      </c>
      <c r="H100">
        <v>1</v>
      </c>
    </row>
    <row r="101" spans="1:8" x14ac:dyDescent="0.2">
      <c r="A101" t="s">
        <v>5057</v>
      </c>
      <c r="B101" t="s">
        <v>4915</v>
      </c>
      <c r="C101" t="s">
        <v>5095</v>
      </c>
      <c r="D101" t="s">
        <v>5096</v>
      </c>
      <c r="E101" t="s">
        <v>4701</v>
      </c>
      <c r="F101" t="s">
        <v>4901</v>
      </c>
      <c r="G101">
        <v>1</v>
      </c>
      <c r="H101">
        <v>1</v>
      </c>
    </row>
    <row r="102" spans="1:8" x14ac:dyDescent="0.2">
      <c r="A102" t="s">
        <v>5057</v>
      </c>
      <c r="B102" t="s">
        <v>4915</v>
      </c>
      <c r="C102" t="s">
        <v>5097</v>
      </c>
      <c r="D102" t="s">
        <v>5098</v>
      </c>
      <c r="E102" t="s">
        <v>4697</v>
      </c>
      <c r="F102" t="s">
        <v>4896</v>
      </c>
      <c r="G102">
        <v>1</v>
      </c>
      <c r="H102">
        <v>1</v>
      </c>
    </row>
    <row r="103" spans="1:8" x14ac:dyDescent="0.2">
      <c r="A103" t="s">
        <v>5057</v>
      </c>
      <c r="B103" t="s">
        <v>4915</v>
      </c>
      <c r="C103" t="s">
        <v>5099</v>
      </c>
      <c r="D103" t="s">
        <v>5100</v>
      </c>
      <c r="E103" t="s">
        <v>4698</v>
      </c>
      <c r="F103" t="s">
        <v>5101</v>
      </c>
      <c r="G103">
        <v>1</v>
      </c>
      <c r="H103">
        <v>1</v>
      </c>
    </row>
    <row r="104" spans="1:8" x14ac:dyDescent="0.2">
      <c r="A104" t="s">
        <v>5057</v>
      </c>
      <c r="B104" t="s">
        <v>4915</v>
      </c>
      <c r="C104" t="s">
        <v>5102</v>
      </c>
      <c r="D104" t="s">
        <v>5103</v>
      </c>
      <c r="E104" t="s">
        <v>4701</v>
      </c>
      <c r="F104" t="s">
        <v>4901</v>
      </c>
      <c r="G104">
        <v>1</v>
      </c>
      <c r="H104">
        <v>1</v>
      </c>
    </row>
    <row r="105" spans="1:8" x14ac:dyDescent="0.2">
      <c r="A105" t="s">
        <v>5057</v>
      </c>
      <c r="B105" t="s">
        <v>4915</v>
      </c>
      <c r="C105" t="s">
        <v>5104</v>
      </c>
      <c r="D105" t="s">
        <v>5105</v>
      </c>
      <c r="E105" t="s">
        <v>4696</v>
      </c>
      <c r="F105" t="s">
        <v>4895</v>
      </c>
      <c r="G105">
        <v>1</v>
      </c>
      <c r="H105">
        <v>1</v>
      </c>
    </row>
    <row r="106" spans="1:8" x14ac:dyDescent="0.2">
      <c r="A106" t="s">
        <v>5057</v>
      </c>
      <c r="B106" t="s">
        <v>4915</v>
      </c>
      <c r="C106" t="s">
        <v>5106</v>
      </c>
      <c r="D106" t="s">
        <v>5107</v>
      </c>
      <c r="E106" t="s">
        <v>4705</v>
      </c>
      <c r="F106" t="s">
        <v>4902</v>
      </c>
      <c r="G106">
        <v>1</v>
      </c>
      <c r="H106">
        <v>1</v>
      </c>
    </row>
    <row r="107" spans="1:8" x14ac:dyDescent="0.2">
      <c r="A107" t="s">
        <v>5057</v>
      </c>
      <c r="B107" t="s">
        <v>4915</v>
      </c>
      <c r="C107" t="s">
        <v>5108</v>
      </c>
      <c r="D107" t="s">
        <v>5109</v>
      </c>
      <c r="E107" t="s">
        <v>4701</v>
      </c>
      <c r="F107" t="s">
        <v>5092</v>
      </c>
      <c r="G107">
        <v>2</v>
      </c>
      <c r="H107">
        <v>1</v>
      </c>
    </row>
    <row r="108" spans="1:8" x14ac:dyDescent="0.2">
      <c r="A108" t="s">
        <v>5057</v>
      </c>
      <c r="B108" t="s">
        <v>4915</v>
      </c>
      <c r="C108" t="s">
        <v>5110</v>
      </c>
      <c r="D108" t="s">
        <v>5111</v>
      </c>
      <c r="E108" t="s">
        <v>4705</v>
      </c>
      <c r="F108" t="s">
        <v>4902</v>
      </c>
      <c r="G108">
        <v>1</v>
      </c>
      <c r="H108">
        <v>1</v>
      </c>
    </row>
    <row r="109" spans="1:8" x14ac:dyDescent="0.2">
      <c r="A109" t="s">
        <v>5057</v>
      </c>
      <c r="B109" t="s">
        <v>4915</v>
      </c>
      <c r="C109" t="s">
        <v>5112</v>
      </c>
      <c r="D109" t="s">
        <v>5113</v>
      </c>
      <c r="E109" t="s">
        <v>4705</v>
      </c>
      <c r="F109" t="s">
        <v>4902</v>
      </c>
      <c r="G109">
        <v>1</v>
      </c>
      <c r="H109">
        <v>1</v>
      </c>
    </row>
    <row r="110" spans="1:8" x14ac:dyDescent="0.2">
      <c r="A110" t="s">
        <v>5057</v>
      </c>
      <c r="B110" t="s">
        <v>4915</v>
      </c>
      <c r="C110" t="s">
        <v>5114</v>
      </c>
      <c r="D110" t="s">
        <v>5115</v>
      </c>
      <c r="E110" t="s">
        <v>4705</v>
      </c>
      <c r="F110" t="s">
        <v>4902</v>
      </c>
      <c r="G110">
        <v>1</v>
      </c>
      <c r="H110">
        <v>1</v>
      </c>
    </row>
    <row r="111" spans="1:8" x14ac:dyDescent="0.2">
      <c r="A111" t="s">
        <v>5057</v>
      </c>
      <c r="B111" t="s">
        <v>4915</v>
      </c>
      <c r="C111" t="s">
        <v>5116</v>
      </c>
      <c r="D111" t="s">
        <v>5117</v>
      </c>
      <c r="E111" t="s">
        <v>4708</v>
      </c>
      <c r="F111" t="s">
        <v>4905</v>
      </c>
      <c r="G111">
        <v>2</v>
      </c>
      <c r="H111">
        <v>1</v>
      </c>
    </row>
    <row r="112" spans="1:8" x14ac:dyDescent="0.2">
      <c r="A112" t="s">
        <v>5057</v>
      </c>
      <c r="B112" t="s">
        <v>4915</v>
      </c>
      <c r="C112" t="s">
        <v>5118</v>
      </c>
      <c r="D112" t="s">
        <v>5119</v>
      </c>
      <c r="E112" t="s">
        <v>4708</v>
      </c>
      <c r="F112" t="s">
        <v>4905</v>
      </c>
      <c r="G112">
        <v>3</v>
      </c>
      <c r="H112">
        <v>1</v>
      </c>
    </row>
    <row r="113" spans="1:8" x14ac:dyDescent="0.2">
      <c r="A113" t="s">
        <v>5057</v>
      </c>
      <c r="B113" t="s">
        <v>4915</v>
      </c>
      <c r="C113" t="s">
        <v>5120</v>
      </c>
      <c r="D113" t="s">
        <v>5121</v>
      </c>
      <c r="E113" t="s">
        <v>4701</v>
      </c>
      <c r="F113" t="s">
        <v>4901</v>
      </c>
      <c r="G113">
        <v>1</v>
      </c>
      <c r="H113">
        <v>1</v>
      </c>
    </row>
    <row r="114" spans="1:8" x14ac:dyDescent="0.2">
      <c r="A114" t="s">
        <v>5057</v>
      </c>
      <c r="B114" t="s">
        <v>4915</v>
      </c>
      <c r="C114" t="s">
        <v>5122</v>
      </c>
      <c r="D114" t="s">
        <v>5123</v>
      </c>
      <c r="E114" t="s">
        <v>4822</v>
      </c>
      <c r="F114" t="s">
        <v>4894</v>
      </c>
      <c r="G114">
        <v>1</v>
      </c>
      <c r="H114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I25" sqref="I25"/>
    </sheetView>
  </sheetViews>
  <sheetFormatPr baseColWidth="10" defaultColWidth="11" defaultRowHeight="16" x14ac:dyDescent="0.2"/>
  <sheetData>
    <row r="1" spans="1:7" x14ac:dyDescent="0.2">
      <c r="A1" s="11" t="s">
        <v>4726</v>
      </c>
      <c r="B1" s="11">
        <v>1</v>
      </c>
      <c r="C1" s="11">
        <v>2</v>
      </c>
      <c r="D1" s="11">
        <v>3</v>
      </c>
      <c r="E1" s="11">
        <v>4</v>
      </c>
      <c r="F1" s="11" t="s">
        <v>4729</v>
      </c>
      <c r="G1" s="11" t="s">
        <v>4730</v>
      </c>
    </row>
    <row r="2" spans="1:7" x14ac:dyDescent="0.2">
      <c r="A2" s="4" t="s">
        <v>4727</v>
      </c>
      <c r="B2" s="4">
        <f>COUNTIFS(Bugs!$I$2:$I$72, "Y", Bugs!$B$2:$B$72, "&lt;&gt;ES11", Bugs!$K$2:$K$72, B$1)</f>
        <v>16</v>
      </c>
      <c r="C2" s="4">
        <f>COUNTIFS(Bugs!$I$2:$I$72, "Y", Bugs!$B$2:$B$72, "&lt;&gt;ES11", Bugs!$K$2:$K$72, C$1)</f>
        <v>3</v>
      </c>
      <c r="D2" s="4">
        <f>COUNTIFS(Bugs!$I$2:$I$72, "Y", Bugs!$B$2:$B$72, "&lt;&gt;ES11", Bugs!$K$2:$K$72, D$1)</f>
        <v>2</v>
      </c>
      <c r="E2" s="4">
        <f>COUNTIFS(Bugs!$I$2:$I$72, "Y", Bugs!$B$2:$B$72, "&lt;&gt;ES11", Bugs!$K$2:$K$72, E$1)</f>
        <v>0</v>
      </c>
      <c r="F2" s="4">
        <f>SUM(B2:E2)</f>
        <v>21</v>
      </c>
      <c r="G2" s="13">
        <f>SUMPRODUCT(B$1:E$1,B2:E2)/F2</f>
        <v>1.3333333333333333</v>
      </c>
    </row>
    <row r="3" spans="1:7" x14ac:dyDescent="0.2">
      <c r="A3" s="4" t="s">
        <v>4728</v>
      </c>
      <c r="B3" s="4">
        <f>COUNTIFS(Bugs!$I$2:$I$72, "Y", Bugs!$B$2:$B$72, "ES11", Bugs!$K$2:$K$72, B$1)</f>
        <v>0</v>
      </c>
      <c r="C3" s="4">
        <f>COUNTIFS(Bugs!$I$2:$I$72, "Y", Bugs!$B$2:$B$72, "ES11", Bugs!$K$2:$K$72, C$1)</f>
        <v>0</v>
      </c>
      <c r="D3" s="4">
        <f>COUNTIFS(Bugs!$I$2:$I$72, "Y", Bugs!$B$2:$B$72, "ES11", Bugs!$K$2:$K$72, D$1)</f>
        <v>10</v>
      </c>
      <c r="E3" s="4">
        <f>COUNTIFS(Bugs!$I$2:$I$72, "Y", Bugs!$B$2:$B$72, "ES11", Bugs!$K$2:$K$72,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7"/>
  <sheetViews>
    <sheetView zoomScale="109" workbookViewId="0">
      <selection activeCell="D5" sqref="D5"/>
    </sheetView>
  </sheetViews>
  <sheetFormatPr baseColWidth="10" defaultColWidth="11" defaultRowHeight="16" x14ac:dyDescent="0.2"/>
  <sheetData>
    <row r="1" spans="1:8" x14ac:dyDescent="0.2">
      <c r="A1" s="11" t="s">
        <v>4731</v>
      </c>
      <c r="B1" s="11" t="s">
        <v>4716</v>
      </c>
      <c r="C1" s="11" t="s">
        <v>4717</v>
      </c>
      <c r="D1" s="11" t="s">
        <v>4718</v>
      </c>
      <c r="E1" s="11" t="s">
        <v>4715</v>
      </c>
      <c r="F1" s="11" t="s">
        <v>4719</v>
      </c>
      <c r="G1" s="11" t="s">
        <v>4720</v>
      </c>
      <c r="H1" s="11" t="s">
        <v>4729</v>
      </c>
    </row>
    <row r="2" spans="1:8" x14ac:dyDescent="0.2">
      <c r="A2" s="4" t="s">
        <v>4722</v>
      </c>
      <c r="B2" s="4">
        <f>COUNTIFS(Bugs!$I$2:$I$72, "Y", Bugs!$B$2:$B$72, $A2, Bugs!$G$2:$G$72, B$1)</f>
        <v>6</v>
      </c>
      <c r="C2" s="4">
        <f>COUNTIFS(Bugs!$I$2:$I$72, "Y", Bugs!$B$2:$B$72, $A2, Bugs!$G$2:$G$72, C$1)</f>
        <v>0</v>
      </c>
      <c r="D2" s="4">
        <f>COUNTIFS(Bugs!$I$2:$I$72, "Y", Bugs!$B$2:$B$72, $A2, Bugs!$G$2:$G$72, D$1)</f>
        <v>0</v>
      </c>
      <c r="E2" s="4">
        <f>COUNTIFS(Bugs!$I$2:$I$72, "Y", Bugs!$B$2:$B$72, $A2, Bugs!$G$2:$G$72, E$1)</f>
        <v>2</v>
      </c>
      <c r="F2" s="4">
        <f>COUNTIFS(Bugs!$I$2:$I$72, "Y", Bugs!$B$2:$B$72, $A2, Bugs!$G$2:$G$72, F$1)</f>
        <v>8</v>
      </c>
      <c r="G2" s="4">
        <f>COUNTIFS(Bugs!$I$2:$I$72, "Y", Bugs!$B$2:$B$72, $A2, Bugs!$G$2:$G$72, G$1)</f>
        <v>0</v>
      </c>
      <c r="H2" s="4">
        <f>SUM(B2:G2)</f>
        <v>16</v>
      </c>
    </row>
    <row r="3" spans="1:8" x14ac:dyDescent="0.2">
      <c r="A3" s="4" t="s">
        <v>4732</v>
      </c>
      <c r="B3" s="4">
        <f>COUNTIFS(Bugs!$I$2:$I$72, "Y", Bugs!$B$2:$B$72, $A3, Bugs!$G$2:$G$72, B$1)</f>
        <v>0</v>
      </c>
      <c r="C3" s="4">
        <f>COUNTIFS(Bugs!$I$2:$I$72, "Y", Bugs!$B$2:$B$72, $A3, Bugs!$G$2:$G$72, C$1)</f>
        <v>0</v>
      </c>
      <c r="D3" s="4">
        <f>COUNTIFS(Bugs!$I$2:$I$72, "Y", Bugs!$B$2:$B$72, $A3, Bugs!$G$2:$G$72, D$1)</f>
        <v>0</v>
      </c>
      <c r="E3" s="4">
        <f>COUNTIFS(Bugs!$I$2:$I$72, "Y", Bugs!$B$2:$B$72, $A3, Bugs!$G$2:$G$72, E$1)</f>
        <v>0</v>
      </c>
      <c r="F3" s="4">
        <f>COUNTIFS(Bugs!$I$2:$I$72, "Y", Bugs!$B$2:$B$72, $A3, Bugs!$G$2:$G$72, F$1)</f>
        <v>0</v>
      </c>
      <c r="G3" s="4">
        <f>COUNTIFS(Bugs!$I$2:$I$72, "Y", Bugs!$B$2:$B$72, $A3, Bugs!$G$2:$G$72, G$1)</f>
        <v>0</v>
      </c>
      <c r="H3" s="4">
        <f t="shared" ref="H3:H5" si="0">SUM(B3:G3)</f>
        <v>0</v>
      </c>
    </row>
    <row r="4" spans="1:8" x14ac:dyDescent="0.2">
      <c r="A4" s="4" t="s">
        <v>4723</v>
      </c>
      <c r="B4" s="4">
        <f>COUNTIFS(Bugs!$I$2:$I$72, "Y", Bugs!$B$2:$B$72, $A4, Bugs!$G$2:$G$72, B$1)</f>
        <v>2</v>
      </c>
      <c r="C4" s="4">
        <f>COUNTIFS(Bugs!$I$2:$I$72, "Y", Bugs!$B$2:$B$72, $A4, Bugs!$G$2:$G$72, C$1)</f>
        <v>0</v>
      </c>
      <c r="D4" s="4">
        <f>COUNTIFS(Bugs!$I$2:$I$72, "Y", Bugs!$B$2:$B$72, $A4, Bugs!$G$2:$G$72, D$1)</f>
        <v>0</v>
      </c>
      <c r="E4" s="4">
        <f>COUNTIFS(Bugs!$I$2:$I$72, "Y", Bugs!$B$2:$B$72, $A4, Bugs!$G$2:$G$72, E$1)</f>
        <v>1</v>
      </c>
      <c r="F4" s="4">
        <f>COUNTIFS(Bugs!$I$2:$I$72, "Y", Bugs!$B$2:$B$72, $A4, Bugs!$G$2:$G$72, F$1)</f>
        <v>0</v>
      </c>
      <c r="G4" s="4">
        <f>COUNTIFS(Bugs!$I$2:$I$72, "Y", Bugs!$B$2:$B$72, $A4, Bugs!$G$2:$G$72, G$1)</f>
        <v>0</v>
      </c>
      <c r="H4" s="4">
        <f t="shared" si="0"/>
        <v>3</v>
      </c>
    </row>
    <row r="5" spans="1:8" x14ac:dyDescent="0.2">
      <c r="A5" s="4" t="s">
        <v>4724</v>
      </c>
      <c r="B5" s="4">
        <f>COUNTIFS(Bugs!$I$2:$I$72, "Y", Bugs!$B$2:$B$72, $A5, Bugs!$G$2:$G$72, B$1)</f>
        <v>0</v>
      </c>
      <c r="C5" s="4">
        <f>COUNTIFS(Bugs!$I$2:$I$72, "Y", Bugs!$B$2:$B$72, $A5, Bugs!$G$2:$G$72, C$1)</f>
        <v>0</v>
      </c>
      <c r="D5" s="4">
        <f>COUNTIFS(Bugs!$I$2:$I$72, "Y", Bugs!$B$2:$B$72, $A5, Bugs!$G$2:$G$72, D$1)</f>
        <v>0</v>
      </c>
      <c r="E5" s="4">
        <f>COUNTIFS(Bugs!$I$2:$I$72, "Y", Bugs!$B$2:$B$72, $A5, Bugs!$G$2:$G$72, E$1)</f>
        <v>0</v>
      </c>
      <c r="F5" s="4">
        <f>COUNTIFS(Bugs!$I$2:$I$72, "Y", Bugs!$B$2:$B$72, $A5, Bugs!$G$2:$G$72, F$1)</f>
        <v>2</v>
      </c>
      <c r="G5" s="4">
        <f>COUNTIFS(Bugs!$I$2:$I$72, "Y", Bugs!$B$2:$B$72, $A5, Bugs!$G$2:$G$72, G$1)</f>
        <v>0</v>
      </c>
      <c r="H5" s="4">
        <f t="shared" si="0"/>
        <v>2</v>
      </c>
    </row>
    <row r="6" spans="1:8" x14ac:dyDescent="0.2">
      <c r="A6" s="4" t="s">
        <v>4729</v>
      </c>
      <c r="B6" s="4">
        <f>SUM(B2:B5)</f>
        <v>8</v>
      </c>
      <c r="C6" s="4">
        <f t="shared" ref="C6:G6" si="1">SUM(C2:C5)</f>
        <v>0</v>
      </c>
      <c r="D6" s="4">
        <f t="shared" si="1"/>
        <v>0</v>
      </c>
      <c r="E6" s="4">
        <f t="shared" si="1"/>
        <v>3</v>
      </c>
      <c r="F6" s="4">
        <f t="shared" si="1"/>
        <v>10</v>
      </c>
      <c r="G6" s="4">
        <f t="shared" si="1"/>
        <v>0</v>
      </c>
      <c r="H6" s="4">
        <f>SUM(H2:H5)</f>
        <v>21</v>
      </c>
    </row>
    <row r="7" spans="1:8" x14ac:dyDescent="0.2">
      <c r="H7" t="s">
        <v>4733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Log and Graph</vt:lpstr>
      <vt:lpstr>Bugs</vt:lpstr>
      <vt:lpstr>Rank(Algo)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2020-08-24T04:21:18Z</dcterms:modified>
</cp:coreProperties>
</file>