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28ADB206-C927-6146-9BE1-1AB9A5997AEB}" xr6:coauthVersionLast="36" xr6:coauthVersionMax="45" xr10:uidLastSave="{00000000-0000-0000-0000-000000000000}"/>
  <bookViews>
    <workbookView xWindow="0" yWindow="460" windowWidth="25600" windowHeight="26720" activeTab="2" xr2:uid="{39300747-808C-EF4E-8FE6-1E553D11496C}"/>
  </bookViews>
  <sheets>
    <sheet name="Simple Log and Graph" sheetId="2" r:id="rId1"/>
    <sheet name="Bugs" sheetId="9" r:id="rId2"/>
    <sheet name="Rank(Algo) graph" sheetId="10" r:id="rId3"/>
    <sheet name="Engine vs. Spec by diff count" sheetId="13" r:id="rId4"/>
    <sheet name="Assertion distributions" sheetId="11" r:id="rId5"/>
    <sheet name="localize" sheetId="8" r:id="rId6"/>
    <sheet name="mutation" sheetId="7" r:id="rId7"/>
  </sheets>
  <definedNames>
    <definedName name="_xlnm._FilterDatabase" localSheetId="1" hidden="1">Bugs!$A$1:$L$72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0" l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2" i="10"/>
  <c r="K44" i="9" l="1"/>
  <c r="K38" i="9"/>
  <c r="K39" i="9"/>
  <c r="K40" i="9"/>
  <c r="K41" i="9"/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42" i="9"/>
  <c r="K43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C2" i="13" l="1"/>
  <c r="D2" i="13"/>
  <c r="E2" i="13"/>
  <c r="B2" i="13"/>
  <c r="P2" i="10" a="1"/>
  <c r="P2" i="10" s="1"/>
  <c r="C76" i="9" l="1"/>
  <c r="C77" i="9"/>
  <c r="C78" i="9"/>
  <c r="C79" i="9"/>
  <c r="C75" i="9"/>
  <c r="B76" i="9"/>
  <c r="B77" i="9"/>
  <c r="B78" i="9"/>
  <c r="B79" i="9"/>
  <c r="B75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P18" i="10"/>
  <c r="O19" i="10"/>
  <c r="O20" i="10"/>
  <c r="O21" i="10"/>
  <c r="O18" i="10"/>
  <c r="P3" i="10"/>
  <c r="O2" i="10"/>
  <c r="O3" i="10" s="1"/>
  <c r="P19" i="10"/>
  <c r="P20" i="10"/>
  <c r="P21" i="10"/>
  <c r="E6" i="11" l="1"/>
  <c r="Q21" i="10"/>
  <c r="C80" i="9"/>
  <c r="B81" i="9"/>
  <c r="C81" i="9"/>
  <c r="B80" i="9"/>
  <c r="Q18" i="10"/>
  <c r="H5" i="11"/>
  <c r="C6" i="11"/>
  <c r="H3" i="11"/>
  <c r="H2" i="11"/>
  <c r="F3" i="13"/>
  <c r="G3" i="13" s="1"/>
  <c r="F2" i="13"/>
  <c r="G2" i="13" s="1"/>
  <c r="G6" i="11"/>
  <c r="F6" i="11"/>
  <c r="H4" i="11"/>
  <c r="Q20" i="10"/>
  <c r="Q19" i="10"/>
  <c r="B6" i="11"/>
  <c r="I18" i="8"/>
  <c r="J2" i="8"/>
  <c r="J3" i="8" s="1"/>
  <c r="I2" i="8"/>
  <c r="I3" i="8" s="1"/>
  <c r="H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AI6" i="2" s="1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<sst xmlns="http://schemas.openxmlformats.org/spreadsheetml/2006/main" count="10589" uniqueCount="5124">
  <si>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</si>
  <si>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</si>
  <si>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</si>
  <si>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</si>
  <si>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</si>
  <si>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</si>
  <si>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</si>
  <si>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</si>
  <si>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</si>
  <si>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</si>
  <si>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</si>
  <si>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</si>
  <si>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</si>
  <si>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</si>
  <si>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</si>
  <si>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</si>
  <si>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</si>
  <si>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</si>
  <si>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</si>
  <si>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</si>
  <si>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</si>
  <si>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</si>
  <si>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</si>
  <si>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</si>
  <si>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</si>
  <si>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</si>
  <si>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</si>
  <si>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</si>
  <si>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</si>
  <si>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</si>
  <si>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</si>
  <si>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</si>
  <si>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</si>
  <si>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</si>
  <si>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</si>
  <si>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</si>
  <si>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</si>
  <si>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</si>
  <si>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</si>
  <si>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</si>
  <si>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</si>
  <si>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</si>
  <si>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</si>
  <si>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</si>
  <si>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</si>
  <si>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</si>
  <si>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</si>
  <si>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</si>
  <si>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</si>
  <si>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</si>
  <si>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</si>
  <si>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</si>
  <si>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</si>
  <si>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</si>
  <si>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</si>
  <si>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</si>
  <si>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</si>
  <si>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</si>
  <si>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</si>
  <si>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</si>
  <si>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</si>
  <si>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</si>
  <si>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</si>
  <si>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</si>
  <si>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</si>
  <si>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</si>
  <si>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</si>
  <si>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</si>
  <si>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</si>
  <si>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</si>
  <si>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</si>
  <si>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</si>
  <si>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</si>
  <si>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</si>
  <si>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</si>
  <si>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</si>
  <si>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</si>
  <si>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</si>
  <si>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</si>
  <si>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</si>
  <si>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</si>
  <si>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</si>
  <si>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</si>
  <si>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</si>
  <si>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</si>
  <si>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</si>
  <si>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</si>
  <si>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</si>
  <si>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</si>
  <si>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</si>
  <si>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</si>
  <si>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</si>
  <si>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</si>
  <si>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</si>
  <si>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</si>
  <si>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</si>
  <si>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</si>
  <si>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</si>
  <si>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</si>
  <si>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</si>
  <si>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</si>
  <si>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</si>
  <si>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</si>
  <si>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</si>
  <si>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</si>
  <si>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</si>
  <si>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</si>
  <si>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</si>
  <si>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</si>
  <si>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</si>
  <si>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</si>
  <si>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</si>
  <si>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</si>
  <si>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</si>
  <si>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</si>
  <si>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</si>
  <si>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</si>
  <si>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</si>
  <si>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</si>
  <si>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</si>
  <si>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</si>
  <si>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</si>
  <si>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</si>
  <si>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</si>
  <si>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</si>
  <si>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</si>
  <si>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</si>
  <si>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</si>
  <si>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</si>
  <si>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</si>
  <si>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</si>
  <si>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</si>
  <si>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</si>
  <si>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</si>
  <si>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</si>
  <si>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</si>
  <si>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</si>
  <si>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</si>
  <si>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</si>
  <si>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</si>
  <si>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</si>
  <si>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</si>
  <si>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</si>
  <si>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</si>
  <si>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</si>
  <si>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</si>
  <si>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</si>
  <si>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</si>
  <si>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</si>
  <si>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</si>
  <si>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</si>
  <si>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</si>
  <si>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</si>
  <si>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</si>
  <si>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</si>
  <si>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</si>
  <si>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</si>
  <si>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</si>
  <si>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</si>
  <si>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</si>
  <si>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</si>
  <si>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</si>
  <si>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</si>
  <si>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</si>
  <si>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</si>
  <si>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</si>
  <si>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</si>
  <si>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</si>
  <si>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</si>
  <si>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</si>
  <si>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</si>
  <si>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</si>
  <si>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</si>
  <si>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</si>
  <si>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</si>
  <si>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</si>
  <si>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</si>
  <si>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</si>
  <si>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</si>
  <si>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</si>
  <si>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</si>
  <si>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</si>
  <si>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</si>
  <si>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</si>
  <si>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</si>
  <si>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</si>
  <si>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</si>
  <si>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</si>
  <si>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</si>
  <si>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</si>
  <si>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</si>
  <si>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</si>
  <si>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</si>
  <si>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</si>
  <si>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</si>
  <si>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</si>
  <si>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</si>
  <si>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</si>
  <si>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</si>
  <si>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</si>
  <si>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</si>
  <si>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</si>
  <si>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</si>
  <si>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</si>
  <si>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</si>
  <si>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</si>
  <si>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</si>
  <si>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</si>
  <si>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</si>
  <si>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</si>
  <si>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</si>
  <si>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</si>
  <si>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</si>
  <si>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</si>
  <si>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</si>
  <si>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</si>
  <si>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</si>
  <si>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</si>
  <si>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</si>
  <si>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</si>
  <si>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</si>
  <si>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</si>
  <si>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</si>
  <si>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</si>
  <si>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</si>
  <si>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</si>
  <si>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</si>
  <si>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</si>
  <si>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</si>
  <si>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</si>
  <si>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</si>
  <si>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</si>
  <si>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</si>
  <si>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</si>
  <si>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</si>
  <si>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</si>
  <si>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</si>
  <si>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</si>
  <si>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</si>
  <si>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</si>
  <si>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</si>
  <si>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</si>
  <si>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</si>
  <si>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</si>
  <si>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</si>
  <si>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</si>
  <si>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</si>
  <si>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</si>
  <si>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</si>
  <si>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</si>
  <si>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</si>
  <si>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</si>
  <si>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</si>
  <si>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</si>
  <si>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</si>
  <si>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</si>
  <si>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</si>
  <si>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</si>
  <si>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</si>
  <si>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</si>
  <si>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</si>
  <si>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</si>
  <si>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</si>
  <si>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</si>
  <si>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</si>
  <si>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</si>
  <si>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</si>
  <si>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</si>
  <si>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</si>
  <si>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</si>
  <si>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</si>
  <si>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</si>
  <si>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</si>
  <si>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</si>
  <si>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</si>
  <si>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</si>
  <si>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</si>
  <si>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</si>
  <si>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</si>
  <si>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</si>
  <si>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</si>
  <si>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</si>
  <si>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</si>
  <si>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</si>
  <si>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</si>
  <si>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</si>
  <si>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</si>
  <si>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</si>
  <si>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</si>
  <si>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</si>
  <si>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</si>
  <si>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</si>
  <si>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</si>
  <si>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</si>
  <si>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</si>
  <si>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</si>
  <si>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</si>
  <si>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</si>
  <si>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</si>
  <si>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</si>
  <si>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</si>
  <si>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</si>
  <si>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</si>
  <si>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</si>
  <si>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</si>
  <si>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</si>
  <si>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</si>
  <si>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</si>
  <si>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</si>
  <si>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</si>
  <si>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</si>
  <si>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</si>
  <si>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</si>
  <si>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</si>
  <si>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</si>
  <si>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</si>
  <si>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</si>
  <si>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</si>
  <si>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</si>
  <si>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</si>
  <si>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</si>
  <si>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</si>
  <si>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</si>
  <si>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</si>
  <si>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</si>
  <si>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</si>
  <si>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</si>
  <si>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</si>
  <si>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</si>
  <si>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</si>
  <si>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</si>
  <si>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</si>
  <si>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</si>
  <si>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</si>
  <si>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</si>
  <si>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</si>
  <si>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</si>
  <si>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</si>
  <si>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</si>
  <si>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</si>
  <si>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</si>
  <si>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</si>
  <si>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</si>
  <si>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</si>
  <si>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</si>
  <si>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</si>
  <si>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</si>
  <si>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</si>
  <si>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</si>
  <si>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</si>
  <si>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</si>
  <si>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</si>
  <si>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</si>
  <si>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</si>
  <si>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</si>
  <si>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</si>
  <si>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</si>
  <si>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</si>
  <si>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</si>
  <si>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</si>
  <si>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</si>
  <si>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</si>
  <si>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</si>
  <si>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</si>
  <si>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</si>
  <si>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</si>
  <si>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</si>
  <si>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</si>
  <si>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</si>
  <si>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</si>
  <si>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</si>
  <si>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</si>
  <si>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</si>
  <si>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</si>
  <si>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</si>
  <si>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</si>
  <si>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</si>
  <si>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</si>
  <si>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</si>
  <si>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</si>
  <si>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</si>
  <si>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</si>
  <si>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</si>
  <si>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</si>
  <si>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</si>
  <si>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</si>
  <si>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</si>
  <si>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</si>
  <si>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</si>
  <si>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</si>
  <si>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</si>
  <si>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</si>
  <si>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</si>
  <si>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</si>
  <si>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</si>
  <si>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</si>
  <si>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</si>
  <si>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</si>
  <si>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</si>
  <si>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</si>
  <si>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</si>
  <si>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</si>
  <si>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</si>
  <si>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</si>
  <si>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</si>
  <si>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</si>
  <si>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</si>
  <si>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</si>
  <si>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</si>
  <si>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</si>
  <si>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</si>
  <si>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</si>
  <si>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</si>
  <si>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</si>
  <si>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</si>
  <si>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</si>
  <si>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</si>
  <si>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</si>
  <si>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</si>
  <si>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</si>
  <si>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</si>
  <si>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</si>
  <si>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</si>
  <si>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</si>
  <si>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</si>
  <si>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</si>
  <si>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</si>
  <si>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</si>
  <si>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</si>
  <si>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</si>
  <si>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</si>
  <si>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</si>
  <si>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</si>
  <si>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</si>
  <si>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</si>
  <si>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</si>
  <si>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</si>
  <si>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</si>
  <si>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</si>
  <si>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</si>
  <si>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</si>
  <si>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</si>
  <si>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</si>
  <si>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</si>
  <si>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</si>
  <si>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</si>
  <si>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</si>
  <si>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</si>
  <si>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</si>
  <si>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</si>
  <si>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</si>
  <si>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</si>
  <si>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</si>
  <si>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</si>
  <si>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</si>
  <si>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</si>
  <si>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</si>
  <si>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</si>
  <si>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</si>
  <si>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</si>
  <si>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</si>
  <si>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</si>
  <si>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</si>
  <si>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</si>
  <si>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</si>
  <si>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</si>
  <si>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</si>
  <si>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</si>
  <si>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</si>
  <si>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</si>
  <si>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</si>
  <si>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</si>
  <si>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</si>
  <si>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</si>
  <si>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</si>
  <si>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</si>
  <si>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</si>
  <si>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</si>
  <si>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</si>
  <si>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</si>
  <si>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</si>
  <si>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</si>
  <si>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</si>
  <si>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</si>
  <si>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</si>
  <si>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</si>
  <si>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</si>
  <si>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</si>
  <si>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</si>
  <si>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</si>
  <si>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</si>
  <si>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</si>
  <si>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</si>
  <si>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</si>
  <si>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</si>
  <si>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</si>
  <si>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</si>
  <si>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</si>
  <si>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</si>
  <si>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</si>
  <si>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</si>
  <si>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</si>
  <si>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</si>
  <si>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</si>
  <si>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</si>
  <si>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</si>
  <si>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</si>
  <si>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</si>
  <si>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</si>
  <si>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</si>
  <si>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</si>
  <si>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</si>
  <si>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</si>
  <si>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</si>
  <si>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</si>
  <si>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</si>
  <si>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</si>
  <si>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</si>
  <si>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</si>
  <si>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</si>
  <si>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</si>
  <si>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</si>
  <si>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</si>
  <si>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</si>
  <si>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</si>
  <si>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</si>
  <si>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</si>
  <si>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</si>
  <si>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</si>
  <si>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</si>
  <si>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</si>
  <si>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</si>
  <si>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</si>
  <si>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</si>
  <si>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</si>
  <si>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</si>
  <si>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</si>
  <si>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</si>
  <si>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</si>
  <si>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</si>
  <si>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</si>
  <si>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</si>
  <si>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</si>
  <si>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</si>
  <si>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</si>
  <si>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</si>
  <si>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</si>
  <si>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</si>
  <si>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</si>
  <si>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</si>
  <si>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</si>
  <si>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</si>
  <si>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</si>
  <si>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</si>
  <si>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</si>
  <si>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</si>
  <si>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</si>
  <si>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</si>
  <si>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</si>
  <si>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</si>
  <si>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</si>
  <si>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</si>
  <si>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</si>
  <si>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</si>
  <si>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</si>
  <si>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</si>
  <si>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</si>
  <si>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</si>
  <si>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</si>
  <si>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</si>
  <si>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</si>
  <si>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</si>
  <si>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</si>
  <si>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</si>
  <si>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</si>
  <si>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</si>
  <si>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</si>
  <si>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</si>
  <si>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</si>
  <si>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</si>
  <si>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</si>
  <si>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</si>
  <si>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</si>
  <si>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</si>
  <si>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</si>
  <si>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</si>
  <si>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</si>
  <si>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</si>
  <si>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</si>
  <si>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</si>
  <si>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</si>
  <si>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</si>
  <si>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</si>
  <si>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</si>
  <si>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</si>
  <si>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</si>
  <si>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</si>
  <si>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</si>
  <si>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</si>
  <si>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</si>
  <si>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</si>
  <si>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</si>
  <si>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</si>
  <si>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</si>
  <si>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</si>
  <si>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</si>
  <si>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</si>
  <si>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</si>
  <si>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</si>
  <si>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</si>
  <si>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</si>
  <si>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</si>
  <si>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</si>
  <si>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</si>
  <si>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</si>
  <si>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</si>
  <si>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</si>
  <si>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</si>
  <si>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</si>
  <si>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</si>
  <si>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</si>
  <si>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</si>
  <si>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</si>
  <si>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</si>
  <si>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</si>
  <si>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</si>
  <si>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</si>
  <si>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</si>
  <si>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</si>
  <si>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</si>
  <si>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</si>
  <si>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</si>
  <si>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</si>
  <si>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</si>
  <si>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</si>
  <si>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</si>
  <si>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</si>
  <si>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</si>
  <si>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</si>
  <si>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</si>
  <si>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</si>
  <si>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</si>
  <si>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</si>
  <si>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</si>
  <si>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</si>
  <si>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</si>
  <si>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</si>
  <si>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</si>
  <si>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</si>
  <si>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</si>
  <si>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</si>
  <si>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</si>
  <si>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</si>
  <si>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</si>
  <si>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</si>
  <si>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</si>
  <si>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</si>
  <si>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</si>
  <si>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</si>
  <si>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</si>
  <si>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</si>
  <si>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</si>
  <si>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</si>
  <si>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</si>
  <si>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</si>
  <si>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</si>
  <si>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</si>
  <si>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</si>
  <si>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</si>
  <si>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</si>
  <si>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</si>
  <si>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</si>
  <si>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</si>
  <si>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</si>
  <si>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</si>
  <si>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</si>
  <si>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</si>
  <si>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</si>
  <si>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</si>
  <si>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</si>
  <si>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</si>
  <si>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</si>
  <si>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</si>
  <si>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</si>
  <si>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</si>
  <si>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</si>
  <si>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</si>
  <si>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</si>
  <si>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</si>
  <si>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</si>
  <si>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</si>
  <si>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</si>
  <si>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</si>
  <si>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</si>
  <si>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</si>
  <si>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</si>
  <si>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</si>
  <si>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</si>
  <si>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</si>
  <si>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</si>
  <si>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</si>
  <si>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</si>
  <si>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</si>
  <si>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</si>
  <si>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</si>
  <si>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</si>
  <si>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</si>
  <si>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</si>
  <si>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</si>
  <si>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</si>
  <si>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</si>
  <si>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</si>
  <si>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</si>
  <si>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</si>
  <si>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</si>
  <si>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</si>
  <si>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</si>
  <si>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</si>
  <si>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</si>
  <si>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</si>
  <si>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</si>
  <si>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</si>
  <si>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</si>
  <si>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</si>
  <si>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</si>
  <si>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</si>
  <si>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</si>
  <si>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</si>
  <si>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</si>
  <si>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</si>
  <si>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</si>
  <si>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</si>
  <si>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</si>
  <si>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</si>
  <si>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</si>
  <si>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</si>
  <si>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</si>
  <si>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</si>
  <si>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</si>
  <si>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</si>
  <si>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</si>
  <si>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</si>
  <si>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</si>
  <si>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</si>
  <si>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</si>
  <si>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</si>
  <si>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</si>
  <si>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</si>
  <si>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</si>
  <si>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</si>
  <si>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</si>
  <si>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</si>
  <si>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</si>
  <si>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</si>
  <si>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</si>
  <si>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</si>
  <si>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</si>
  <si>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</si>
  <si>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</si>
  <si>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</si>
  <si>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</si>
  <si>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</si>
  <si>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</si>
  <si>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</si>
  <si>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</si>
  <si>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</si>
  <si>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</si>
  <si>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</si>
  <si>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</si>
  <si>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</si>
  <si>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</si>
  <si>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</si>
  <si>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</si>
  <si>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</si>
  <si>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</si>
  <si>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</si>
  <si>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</si>
  <si>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</si>
  <si>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</si>
  <si>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</si>
  <si>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</si>
  <si>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</si>
  <si>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</si>
  <si>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</si>
  <si>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</si>
  <si>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</si>
  <si>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</si>
  <si>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</si>
  <si>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</si>
  <si>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</si>
  <si>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</si>
  <si>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</si>
  <si>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</si>
  <si>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</si>
  <si>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</si>
  <si>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</si>
  <si>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</si>
  <si>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</si>
  <si>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</si>
  <si>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</si>
  <si>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</si>
  <si>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</si>
  <si>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</si>
  <si>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</si>
  <si>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</si>
  <si>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</si>
  <si>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</si>
  <si>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</si>
  <si>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</si>
  <si>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</si>
  <si>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</si>
  <si>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</si>
  <si>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</si>
  <si>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</si>
  <si>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</si>
  <si>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</si>
  <si>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</si>
  <si>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</si>
  <si>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</si>
  <si>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</si>
  <si>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</si>
  <si>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</si>
  <si>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</si>
  <si>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</si>
  <si>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</si>
  <si>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</si>
  <si>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</si>
  <si>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</si>
  <si>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</si>
  <si>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</si>
  <si>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</si>
  <si>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</si>
  <si>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</si>
  <si>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</si>
  <si>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</si>
  <si>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</si>
  <si>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</si>
  <si>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</si>
  <si>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</si>
  <si>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</si>
  <si>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</si>
  <si>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</si>
  <si>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</si>
  <si>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</si>
  <si>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</si>
  <si>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</si>
  <si>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</si>
  <si>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</si>
  <si>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</si>
  <si>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</si>
  <si>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</si>
  <si>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</si>
  <si>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</si>
  <si>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</si>
  <si>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</si>
  <si>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</si>
  <si>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</si>
  <si>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</si>
  <si>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</si>
  <si>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</si>
  <si>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</si>
  <si>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</si>
  <si>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</si>
  <si>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</si>
  <si>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</si>
  <si>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</si>
  <si>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</si>
  <si>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</si>
  <si>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</si>
  <si>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</si>
  <si>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</si>
  <si>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</si>
  <si>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</si>
  <si>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</si>
  <si>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</si>
  <si>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</si>
  <si>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</si>
  <si>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</si>
  <si>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</si>
  <si>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</si>
  <si>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</si>
  <si>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</si>
  <si>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</si>
  <si>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</si>
  <si>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</si>
  <si>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</si>
  <si>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</si>
  <si>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</si>
  <si>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</si>
  <si>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</si>
  <si>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</si>
  <si>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</si>
  <si>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</si>
  <si>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</si>
  <si>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</si>
  <si>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</si>
  <si>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</si>
  <si>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</si>
  <si>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</si>
  <si>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</si>
  <si>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</si>
  <si>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</si>
  <si>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</si>
  <si>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</si>
  <si>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</si>
  <si>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</si>
  <si>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</si>
  <si>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</si>
  <si>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</si>
  <si>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</si>
  <si>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</si>
  <si>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</si>
  <si>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</si>
  <si>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</si>
  <si>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</si>
  <si>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</si>
  <si>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</si>
  <si>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</si>
  <si>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</si>
  <si>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</si>
  <si>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</si>
  <si>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</si>
  <si>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</si>
  <si>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</si>
  <si>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</si>
  <si>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</si>
  <si>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</si>
  <si>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</si>
  <si>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</si>
  <si>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</si>
  <si>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</si>
  <si>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</si>
  <si>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</si>
  <si>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</si>
  <si>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</si>
  <si>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</si>
  <si>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</si>
  <si>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</si>
  <si>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</si>
  <si>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</si>
  <si>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</si>
  <si>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</si>
  <si>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</si>
  <si>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</si>
  <si>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</si>
  <si>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</si>
  <si>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</si>
  <si>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</si>
  <si>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</si>
  <si>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</si>
  <si>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</si>
  <si>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</si>
  <si>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</si>
  <si>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</si>
  <si>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</si>
  <si>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</si>
  <si>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</si>
  <si>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</si>
  <si>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</si>
  <si>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</si>
  <si>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</si>
  <si>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</si>
  <si>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</si>
  <si>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</si>
  <si>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</si>
  <si>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</si>
  <si>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</si>
  <si>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</si>
  <si>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</si>
  <si>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</si>
  <si>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</si>
  <si>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</si>
  <si>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</si>
  <si>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</si>
  <si>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</si>
  <si>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</si>
  <si>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</si>
  <si>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</si>
  <si>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</si>
  <si>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</si>
  <si>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</si>
  <si>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</si>
  <si>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</si>
  <si>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</si>
  <si>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</si>
  <si>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</si>
  <si>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</si>
  <si>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</si>
  <si>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</si>
  <si>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</si>
  <si>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</si>
  <si>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</si>
  <si>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</si>
  <si>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</si>
  <si>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</si>
  <si>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</si>
  <si>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</si>
  <si>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</si>
  <si>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</si>
  <si>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</si>
  <si>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</si>
  <si>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</si>
  <si>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</si>
  <si>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</si>
  <si>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</si>
  <si>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</si>
  <si>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</si>
  <si>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</si>
  <si>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</si>
  <si>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</si>
  <si>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</si>
  <si>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</si>
  <si>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</si>
  <si>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</si>
  <si>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</si>
  <si>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</si>
  <si>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</si>
  <si>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</si>
  <si>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</si>
  <si>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</si>
  <si>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</si>
  <si>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</si>
  <si>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</si>
  <si>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</si>
  <si>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</si>
  <si>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</si>
  <si>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</si>
  <si>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</si>
  <si>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</si>
  <si>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</si>
  <si>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</si>
  <si>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</si>
  <si>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</si>
  <si>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</si>
  <si>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</si>
  <si>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</si>
  <si>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</si>
  <si>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</si>
  <si>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</si>
  <si>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</si>
  <si>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</si>
  <si>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</si>
  <si>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</si>
  <si>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</si>
  <si>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</si>
  <si>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</si>
  <si>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</si>
  <si>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</si>
  <si>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</si>
  <si>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</si>
  <si>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</si>
  <si>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</si>
  <si>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</si>
  <si>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</si>
  <si>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</si>
  <si>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</si>
  <si>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</si>
  <si>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</si>
  <si>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</si>
  <si>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</si>
  <si>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</si>
  <si>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</si>
  <si>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</si>
  <si>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</si>
  <si>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</si>
  <si>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</si>
  <si>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</si>
  <si>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</si>
  <si>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</si>
  <si>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</si>
  <si>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</si>
  <si>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</si>
  <si>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</si>
  <si>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</si>
  <si>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</si>
  <si>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</si>
  <si>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</si>
  <si>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</si>
  <si>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</si>
  <si>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</si>
  <si>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</si>
  <si>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</si>
  <si>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</si>
  <si>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</si>
  <si>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</si>
  <si>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</si>
  <si>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</si>
  <si>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</si>
  <si>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</si>
  <si>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</si>
  <si>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</si>
  <si>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</si>
  <si>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</si>
  <si>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</si>
  <si>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</si>
  <si>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</si>
  <si>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</si>
  <si>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</si>
  <si>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</si>
  <si>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</si>
  <si>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</si>
  <si>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</si>
  <si>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</si>
  <si>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</si>
  <si>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</si>
  <si>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</si>
  <si>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</si>
  <si>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</si>
  <si>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</si>
  <si>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</si>
  <si>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</si>
  <si>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</si>
  <si>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</si>
  <si>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</si>
  <si>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</si>
  <si>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</si>
  <si>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</si>
  <si>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</si>
  <si>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</si>
  <si>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</si>
  <si>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</si>
  <si>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</si>
  <si>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</si>
  <si>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</si>
  <si>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</si>
  <si>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</si>
  <si>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</si>
  <si>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</si>
  <si>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</si>
  <si>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</si>
  <si>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</si>
  <si>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</si>
  <si>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</si>
  <si>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</si>
  <si>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</si>
  <si>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</si>
  <si>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</si>
  <si>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</si>
  <si>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</si>
  <si>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</si>
  <si>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</si>
  <si>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</si>
  <si>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</si>
  <si>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</si>
  <si>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</si>
  <si>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</si>
  <si>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</si>
  <si>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</si>
  <si>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</si>
  <si>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</si>
  <si>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</si>
  <si>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</si>
  <si>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</si>
  <si>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</si>
  <si>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</si>
  <si>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</si>
  <si>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</si>
  <si>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</si>
  <si>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</si>
  <si>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</si>
  <si>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</si>
  <si>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</si>
  <si>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</si>
  <si>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</si>
  <si>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</si>
  <si>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</si>
  <si>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</si>
  <si>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</si>
  <si>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</si>
  <si>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</si>
  <si>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</si>
  <si>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</si>
  <si>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</si>
  <si>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</si>
  <si>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</si>
  <si>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</si>
  <si>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</si>
  <si>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</si>
  <si>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</si>
  <si>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</si>
  <si>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</si>
  <si>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</si>
  <si>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</si>
  <si>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</si>
  <si>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</si>
  <si>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</si>
  <si>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</si>
  <si>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</si>
  <si>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</si>
  <si>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</si>
  <si>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</si>
  <si>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</si>
  <si>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</si>
  <si>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</si>
  <si>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</si>
  <si>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</si>
  <si>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</si>
  <si>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</si>
  <si>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</si>
  <si>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</si>
  <si>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</si>
  <si>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</si>
  <si>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</si>
  <si>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</si>
  <si>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</si>
  <si>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</si>
  <si>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</si>
  <si>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</si>
  <si>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</si>
  <si>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</si>
  <si>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</si>
  <si>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</si>
  <si>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</si>
  <si>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</si>
  <si>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</si>
  <si>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</si>
  <si>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</si>
  <si>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</si>
  <si>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</si>
  <si>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</si>
  <si>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</si>
  <si>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</si>
  <si>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</si>
  <si>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</si>
  <si>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</si>
  <si>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</si>
  <si>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</si>
  <si>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</si>
  <si>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</si>
  <si>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</si>
  <si>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</si>
  <si>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</si>
  <si>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</si>
  <si>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</si>
  <si>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</si>
  <si>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</si>
  <si>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</si>
  <si>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</si>
  <si>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</si>
  <si>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</si>
  <si>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</si>
  <si>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</si>
  <si>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</si>
  <si>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</si>
  <si>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</si>
  <si>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</si>
  <si>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</si>
  <si>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</si>
  <si>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</si>
  <si>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</si>
  <si>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</si>
  <si>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</si>
  <si>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</si>
  <si>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</si>
  <si>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</si>
  <si>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</si>
  <si>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</si>
  <si>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</si>
  <si>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</si>
  <si>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</si>
  <si>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</si>
  <si>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</si>
  <si>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</si>
  <si>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</si>
  <si>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</si>
  <si>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</si>
  <si>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</si>
  <si>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</si>
  <si>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</si>
  <si>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</si>
  <si>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</si>
  <si>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</si>
  <si>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</si>
  <si>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</si>
  <si>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</si>
  <si>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</si>
  <si>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</si>
  <si>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</si>
  <si>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</si>
  <si>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</si>
  <si>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</si>
  <si>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</si>
  <si>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</si>
  <si>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</si>
  <si>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</si>
  <si>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</si>
  <si>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</si>
  <si>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</si>
  <si>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</si>
  <si>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</si>
  <si>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</si>
  <si>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</si>
  <si>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</si>
  <si>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</si>
  <si>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</si>
  <si>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</si>
  <si>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</si>
  <si>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</si>
  <si>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</si>
  <si>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</si>
  <si>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</si>
  <si>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</si>
  <si>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</si>
  <si>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</si>
  <si>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</si>
  <si>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</si>
  <si>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</si>
  <si>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</si>
  <si>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</si>
  <si>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</si>
  <si>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</si>
  <si>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</si>
  <si>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</si>
  <si>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</si>
  <si>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</si>
  <si>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</si>
  <si>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</si>
  <si>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</si>
  <si>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</si>
  <si>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</si>
  <si>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</si>
  <si>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</si>
  <si>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</si>
  <si>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</si>
  <si>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</si>
  <si>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</si>
  <si>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</si>
  <si>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</si>
  <si>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</si>
  <si>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</si>
  <si>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</si>
  <si>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</si>
  <si>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</si>
  <si>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</si>
  <si>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</si>
  <si>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</si>
  <si>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</si>
  <si>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</si>
  <si>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</si>
  <si>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</si>
  <si>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</si>
  <si>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</si>
  <si>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</si>
  <si>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</si>
  <si>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</si>
  <si>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</si>
  <si>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</si>
  <si>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</si>
  <si>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</si>
  <si>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</si>
  <si>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</si>
  <si>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</si>
  <si>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</si>
  <si>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</si>
  <si>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</si>
  <si>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</si>
  <si>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</si>
  <si>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</si>
  <si>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</si>
  <si>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</si>
  <si>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</si>
  <si>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</si>
  <si>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</si>
  <si>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</si>
  <si>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</si>
  <si>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</si>
  <si>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</si>
  <si>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</si>
  <si>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</si>
  <si>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</si>
  <si>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</si>
  <si>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</si>
  <si>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</si>
  <si>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</si>
  <si>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</si>
  <si>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</si>
  <si>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</si>
  <si>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</si>
  <si>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</si>
  <si>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</si>
  <si>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</si>
  <si>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</si>
  <si>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</si>
  <si>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</si>
  <si>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</si>
  <si>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</si>
  <si>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</si>
  <si>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</si>
  <si>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</si>
  <si>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</si>
  <si>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</si>
  <si>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</si>
  <si>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</si>
  <si>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</si>
  <si>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</si>
  <si>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</si>
  <si>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</si>
  <si>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</si>
  <si>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</si>
  <si>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</si>
  <si>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</si>
  <si>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</si>
  <si>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</si>
  <si>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</si>
  <si>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</si>
  <si>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</si>
  <si>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</si>
  <si>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</si>
  <si>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</si>
  <si>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</si>
  <si>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</si>
  <si>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</si>
  <si>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</si>
  <si>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</si>
  <si>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</si>
  <si>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</si>
  <si>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</si>
  <si>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</si>
  <si>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</si>
  <si>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</si>
  <si>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</si>
  <si>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</si>
  <si>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</si>
  <si>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</si>
  <si>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</si>
  <si>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</si>
  <si>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</si>
  <si>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</si>
  <si>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</si>
  <si>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</si>
  <si>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</si>
  <si>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</si>
  <si>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</si>
  <si>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</si>
  <si>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</si>
  <si>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</si>
  <si>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</si>
  <si>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</si>
  <si>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</si>
  <si>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</si>
  <si>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</si>
  <si>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</si>
  <si>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</si>
  <si>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</si>
  <si>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</si>
  <si>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</si>
  <si>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</si>
  <si>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</si>
  <si>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</si>
  <si>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</si>
  <si>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</si>
  <si>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</si>
  <si>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</si>
  <si>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</si>
  <si>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</si>
  <si>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</si>
  <si>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</si>
  <si>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</si>
  <si>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</si>
  <si>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</si>
  <si>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</si>
  <si>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</si>
  <si>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</si>
  <si>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</si>
  <si>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</si>
  <si>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</si>
  <si>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</si>
  <si>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</si>
  <si>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</si>
  <si>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</si>
  <si>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</si>
  <si>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</si>
  <si>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</si>
  <si>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</si>
  <si>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</si>
  <si>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</si>
  <si>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</si>
  <si>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</si>
  <si>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</si>
  <si>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</si>
  <si>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</si>
  <si>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</si>
  <si>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</si>
  <si>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</si>
  <si>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</si>
  <si>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</si>
  <si>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</si>
  <si>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</si>
  <si>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</si>
  <si>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</si>
  <si>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</si>
  <si>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</si>
  <si>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</si>
  <si>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</si>
  <si>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</si>
  <si>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</si>
  <si>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</si>
  <si>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</si>
  <si>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</si>
  <si>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</si>
  <si>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</si>
  <si>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</si>
  <si>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</si>
  <si>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</si>
  <si>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</si>
  <si>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</si>
  <si>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</si>
  <si>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</si>
  <si>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</si>
  <si>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</si>
  <si>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</si>
  <si>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</si>
  <si>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</si>
  <si>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</si>
  <si>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</si>
  <si>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</si>
  <si>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</si>
  <si>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</si>
  <si>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</si>
  <si>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</si>
  <si>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</si>
  <si>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</si>
  <si>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</si>
  <si>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</si>
  <si>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</si>
  <si>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</si>
  <si>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</si>
  <si>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</si>
  <si>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</si>
  <si>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</si>
  <si>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</si>
  <si>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</si>
  <si>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</si>
  <si>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</si>
  <si>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</si>
  <si>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</si>
  <si>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</si>
  <si>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</si>
  <si>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</si>
  <si>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</si>
  <si>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</si>
  <si>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</si>
  <si>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</si>
  <si>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</si>
  <si>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</si>
  <si>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</si>
  <si>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</si>
  <si>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</si>
  <si>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</si>
  <si>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</si>
  <si>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</si>
  <si>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</si>
  <si>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</si>
  <si>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</si>
  <si>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</si>
  <si>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</si>
  <si>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</si>
  <si>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</si>
  <si>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</si>
  <si>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</si>
  <si>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</si>
  <si>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</si>
  <si>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</si>
  <si>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</si>
  <si>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</si>
  <si>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</si>
  <si>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</si>
  <si>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</si>
  <si>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</si>
  <si>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</si>
  <si>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</si>
  <si>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</si>
  <si>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</si>
  <si>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</si>
  <si>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</si>
  <si>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</si>
  <si>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</si>
  <si>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</si>
  <si>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</si>
  <si>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</si>
  <si>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</si>
  <si>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</si>
  <si>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</si>
  <si>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</si>
  <si>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</si>
  <si>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</si>
  <si>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</si>
  <si>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</si>
  <si>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</si>
  <si>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</si>
  <si>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</si>
  <si>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</si>
  <si>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</si>
  <si>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</si>
  <si>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</si>
  <si>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</si>
  <si>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</si>
  <si>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</si>
  <si>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</si>
  <si>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</si>
  <si>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</si>
  <si>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</si>
  <si>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</si>
  <si>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</si>
  <si>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</si>
  <si>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</si>
  <si>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</si>
  <si>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</si>
  <si>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</si>
  <si>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</si>
  <si>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</si>
  <si>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</si>
  <si>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</si>
  <si>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</si>
  <si>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</si>
  <si>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</si>
  <si>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</si>
  <si>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</si>
  <si>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</si>
  <si>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</si>
  <si>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</si>
  <si>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</si>
  <si>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</si>
  <si>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</si>
  <si>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</si>
  <si>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</si>
  <si>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</si>
  <si>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</si>
  <si>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</si>
  <si>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</si>
  <si>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</si>
  <si>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</si>
  <si>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</si>
  <si>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</si>
  <si>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</si>
  <si>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</si>
  <si>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</si>
  <si>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</si>
  <si>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</si>
  <si>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</si>
  <si>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</si>
  <si>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</si>
  <si>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</si>
  <si>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</si>
  <si>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</si>
  <si>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</si>
  <si>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</si>
  <si>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</si>
  <si>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</si>
  <si>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</si>
  <si>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</si>
  <si>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</si>
  <si>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</si>
  <si>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</si>
  <si>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</si>
  <si>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</si>
  <si>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</si>
  <si>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</si>
  <si>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</si>
  <si>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</si>
  <si>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</si>
  <si>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</si>
  <si>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</si>
  <si>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</si>
  <si>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</si>
  <si>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</si>
  <si>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</si>
  <si>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</si>
  <si>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</si>
  <si>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</si>
  <si>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</si>
  <si>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</si>
  <si>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</si>
  <si>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</si>
  <si>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</si>
  <si>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</si>
  <si>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</si>
  <si>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</si>
  <si>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</si>
  <si>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</si>
  <si>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</si>
  <si>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</si>
  <si>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</si>
  <si>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</si>
  <si>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</si>
  <si>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</si>
  <si>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</si>
  <si>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</si>
  <si>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</si>
  <si>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</si>
  <si>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</si>
  <si>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</si>
  <si>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</si>
  <si>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</si>
  <si>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</si>
  <si>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</si>
  <si>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</si>
  <si>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</si>
  <si>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</si>
  <si>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</si>
  <si>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</si>
  <si>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</si>
  <si>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</si>
  <si>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</si>
  <si>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</si>
  <si>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</si>
  <si>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</si>
  <si>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</si>
  <si>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</si>
  <si>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</si>
  <si>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</si>
  <si>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</si>
  <si>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</si>
  <si>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</si>
  <si>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</si>
  <si>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</si>
  <si>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</si>
  <si>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</si>
  <si>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</si>
  <si>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</si>
  <si>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</si>
  <si>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</si>
  <si>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</si>
  <si>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</si>
  <si>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</si>
  <si>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</si>
  <si>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</si>
  <si>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</si>
  <si>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</si>
  <si>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</si>
  <si>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</si>
  <si>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</si>
  <si>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</si>
  <si>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</si>
  <si>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</si>
  <si>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</si>
  <si>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</si>
  <si>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</si>
  <si>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</si>
  <si>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</si>
  <si>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</si>
  <si>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</si>
  <si>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</si>
  <si>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</si>
  <si>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</si>
  <si>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</si>
  <si>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</si>
  <si>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</si>
  <si>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</si>
  <si>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</si>
  <si>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</si>
  <si>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</si>
  <si>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</si>
  <si>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</si>
  <si>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</si>
  <si>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</si>
  <si>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</si>
  <si>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</si>
  <si>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</si>
  <si>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</si>
  <si>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</si>
  <si>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</si>
  <si>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</si>
  <si>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</si>
  <si>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</si>
  <si>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</si>
  <si>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</si>
  <si>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</si>
  <si>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</si>
  <si>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</si>
  <si>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</si>
  <si>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</si>
  <si>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</si>
  <si>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</si>
  <si>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</si>
  <si>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</si>
  <si>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</si>
  <si>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</si>
  <si>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</si>
  <si>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</si>
  <si>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</si>
  <si>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</si>
  <si>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</si>
  <si>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</si>
  <si>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</si>
  <si>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</si>
  <si>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</si>
  <si>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</si>
  <si>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</si>
  <si>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</si>
  <si>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</si>
  <si>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</si>
  <si>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</si>
  <si>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</si>
  <si>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</si>
  <si>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</si>
  <si>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</si>
  <si>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</si>
  <si>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</si>
  <si>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</si>
  <si>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</si>
  <si>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</si>
  <si>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</si>
  <si>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</si>
  <si>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</si>
  <si>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</si>
  <si>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</si>
  <si>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</si>
  <si>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</si>
  <si>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</si>
  <si>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</si>
  <si>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</si>
  <si>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</si>
  <si>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</si>
  <si>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</si>
  <si>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</si>
  <si>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</si>
  <si>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</si>
  <si>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</si>
  <si>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</si>
  <si>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</si>
  <si>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</si>
  <si>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</si>
  <si>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</si>
  <si>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</si>
  <si>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</si>
  <si>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</si>
  <si>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</si>
  <si>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</si>
  <si>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</si>
  <si>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</si>
  <si>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</si>
  <si>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</si>
  <si>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</si>
  <si>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</si>
  <si>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</si>
  <si>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</si>
  <si>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</si>
  <si>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</si>
  <si>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</si>
  <si>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</si>
  <si>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</si>
  <si>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</si>
  <si>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</si>
  <si>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</si>
  <si>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</si>
  <si>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</si>
  <si>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</si>
  <si>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</si>
  <si>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</si>
  <si>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</si>
  <si>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</si>
  <si>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</si>
  <si>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</si>
  <si>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</si>
  <si>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</si>
  <si>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</si>
  <si>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</si>
  <si>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</si>
  <si>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</si>
  <si>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</si>
  <si>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</si>
  <si>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</si>
  <si>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</si>
  <si>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</si>
  <si>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</si>
  <si>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</si>
  <si>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</si>
  <si>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</si>
  <si>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</si>
  <si>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</si>
  <si>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</si>
  <si>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</si>
  <si>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</si>
  <si>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</si>
  <si>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</si>
  <si>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</si>
  <si>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</si>
  <si>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</si>
  <si>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</si>
  <si>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</si>
  <si>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</si>
  <si>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</si>
  <si>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</si>
  <si>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</si>
  <si>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</si>
  <si>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</si>
  <si>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</si>
  <si>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</si>
  <si>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</si>
  <si>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</si>
  <si>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</si>
  <si>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</si>
  <si>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</si>
  <si>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</si>
  <si>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</si>
  <si>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</si>
  <si>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</si>
  <si>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</si>
  <si>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</si>
  <si>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</si>
  <si>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</si>
  <si>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</si>
  <si>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</si>
  <si>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</si>
  <si>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</si>
  <si>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</si>
  <si>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</si>
  <si>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</si>
  <si>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</si>
  <si>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</si>
  <si>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</si>
  <si>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</si>
  <si>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</si>
  <si>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</si>
  <si>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</si>
  <si>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</si>
  <si>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</si>
  <si>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</si>
  <si>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</si>
  <si>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</si>
  <si>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</si>
  <si>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</si>
  <si>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</si>
  <si>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</si>
  <si>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</si>
  <si>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</si>
  <si>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</si>
  <si>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</si>
  <si>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</si>
  <si>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</si>
  <si>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</si>
  <si>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</si>
  <si>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</si>
  <si>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</si>
  <si>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</si>
  <si>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</si>
  <si>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</si>
  <si>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</si>
  <si>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</si>
  <si>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</si>
  <si>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</si>
  <si>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</si>
  <si>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</si>
  <si>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</si>
  <si>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</si>
  <si>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</si>
  <si>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</si>
  <si>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</si>
  <si>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</si>
  <si>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</si>
  <si>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</si>
  <si>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</si>
  <si>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</si>
  <si>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</si>
  <si>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</si>
  <si>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</si>
  <si>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</si>
  <si>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</si>
  <si>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</si>
  <si>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</si>
  <si>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</si>
  <si>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</si>
  <si>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</si>
  <si>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</si>
  <si>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</si>
  <si>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</si>
  <si>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</si>
  <si>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</si>
  <si>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</si>
  <si>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</si>
  <si>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</si>
  <si>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</si>
  <si>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</si>
  <si>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</si>
  <si>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</si>
  <si>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</si>
  <si>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</si>
  <si>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</si>
  <si>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</si>
  <si>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</si>
  <si>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</si>
  <si>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</si>
  <si>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</si>
  <si>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</si>
  <si>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</si>
  <si>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</si>
  <si>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</si>
  <si>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</si>
  <si>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</si>
  <si>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</si>
  <si>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</si>
  <si>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</si>
  <si>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</si>
  <si>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</si>
  <si>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</si>
  <si>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</si>
  <si>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</si>
  <si>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</si>
  <si>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</si>
  <si>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</si>
  <si>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</si>
  <si>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</si>
  <si>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</si>
  <si>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</si>
  <si>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</si>
  <si>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</si>
  <si>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</si>
  <si>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</si>
  <si>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</si>
  <si>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</si>
  <si>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</si>
  <si>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</si>
  <si>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</si>
  <si>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</si>
  <si>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</si>
  <si>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</si>
  <si>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</si>
  <si>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</si>
  <si>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</si>
  <si>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</si>
  <si>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</si>
  <si>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</si>
  <si>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</si>
  <si>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</si>
  <si>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</si>
  <si>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</si>
  <si>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</si>
  <si>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</si>
  <si>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</si>
  <si>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</si>
  <si>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</si>
  <si>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</si>
  <si>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</si>
  <si>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</si>
  <si>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</si>
  <si>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</si>
  <si>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</si>
  <si>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</si>
  <si>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</si>
  <si>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</si>
  <si>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</si>
  <si>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</si>
  <si>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</si>
  <si>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</si>
  <si>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</si>
  <si>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</si>
  <si>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</si>
  <si>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</si>
  <si>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</si>
  <si>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</si>
  <si>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</si>
  <si>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</si>
  <si>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</si>
  <si>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</si>
  <si>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</si>
  <si>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</si>
  <si>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</si>
  <si>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</si>
  <si>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</si>
  <si>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</si>
  <si>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</si>
  <si>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</si>
  <si>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</si>
  <si>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</si>
  <si>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</si>
  <si>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</si>
  <si>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</si>
  <si>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</si>
  <si>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</si>
  <si>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</si>
  <si>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</si>
  <si>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</si>
  <si>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</si>
  <si>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</si>
  <si>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</si>
  <si>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</si>
  <si>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</si>
  <si>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</si>
  <si>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</si>
  <si>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</si>
  <si>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</si>
  <si>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</si>
  <si>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</si>
  <si>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</si>
  <si>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</si>
  <si>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</si>
  <si>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</si>
  <si>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</si>
  <si>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</si>
  <si>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</si>
  <si>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</si>
  <si>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</si>
  <si>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</si>
  <si>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</si>
  <si>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</si>
  <si>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</si>
  <si>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</si>
  <si>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</si>
  <si>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</si>
  <si>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</si>
  <si>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</si>
  <si>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</si>
  <si>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</si>
  <si>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</si>
  <si>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</si>
  <si>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</si>
  <si>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</si>
  <si>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</si>
  <si>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</si>
  <si>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</si>
  <si>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</si>
  <si>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</si>
  <si>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</si>
  <si>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</si>
  <si>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</si>
  <si>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</si>
  <si>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</si>
  <si>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</si>
  <si>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</si>
  <si>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</si>
  <si>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</si>
  <si>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</si>
  <si>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</si>
  <si>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</si>
  <si>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</si>
  <si>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</si>
  <si>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</si>
  <si>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</si>
  <si>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</si>
  <si>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</si>
  <si>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</si>
  <si>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</si>
  <si>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</si>
  <si>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</si>
  <si>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</si>
  <si>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</si>
  <si>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</si>
  <si>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</si>
  <si>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</si>
  <si>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</si>
  <si>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</si>
  <si>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</si>
  <si>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</si>
  <si>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</si>
  <si>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</si>
  <si>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</si>
  <si>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</si>
  <si>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</si>
  <si>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</si>
  <si>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</si>
  <si>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</si>
  <si>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</si>
  <si>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</si>
  <si>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</si>
  <si>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</si>
  <si>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</si>
  <si>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</si>
  <si>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</si>
  <si>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</si>
  <si>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</si>
  <si>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</si>
  <si>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</si>
  <si>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</si>
  <si>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</si>
  <si>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</si>
  <si>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</si>
  <si>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</si>
  <si>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</si>
  <si>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</si>
  <si>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</si>
  <si>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</si>
  <si>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</si>
  <si>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</si>
  <si>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</si>
  <si>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</si>
  <si>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</si>
  <si>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</si>
  <si>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</si>
  <si>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</si>
  <si>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</si>
  <si>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</si>
  <si>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</si>
  <si>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</si>
  <si>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</si>
  <si>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</si>
  <si>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</si>
  <si>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</si>
  <si>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</si>
  <si>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</si>
  <si>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</si>
  <si>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</si>
  <si>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</si>
  <si>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</si>
  <si>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</si>
  <si>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</si>
  <si>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</si>
  <si>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</si>
  <si>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</si>
  <si>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</si>
  <si>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</si>
  <si>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</si>
  <si>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</si>
  <si>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</si>
  <si>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</si>
  <si>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</si>
  <si>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</si>
  <si>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</si>
  <si>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</si>
  <si>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</si>
  <si>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</si>
  <si>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</si>
  <si>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</si>
  <si>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</si>
  <si>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</si>
  <si>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</si>
  <si>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</si>
  <si>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</si>
  <si>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</si>
  <si>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</si>
  <si>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</si>
  <si>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</si>
  <si>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</si>
  <si>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</si>
  <si>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</si>
  <si>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</si>
  <si>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</si>
  <si>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</si>
  <si>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</si>
  <si>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</si>
  <si>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</si>
  <si>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</si>
  <si>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</si>
  <si>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</si>
  <si>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</si>
  <si>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</si>
  <si>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</si>
  <si>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</si>
  <si>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</si>
  <si>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</si>
  <si>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</si>
  <si>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</si>
  <si>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</si>
  <si>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</si>
  <si>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</si>
  <si>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</si>
  <si>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</si>
  <si>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</si>
  <si>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</si>
  <si>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</si>
  <si>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</si>
  <si>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</si>
  <si>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</si>
  <si>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</si>
  <si>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</si>
  <si>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</si>
  <si>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</si>
  <si>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</si>
  <si>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</si>
  <si>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</si>
  <si>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</si>
  <si>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</si>
  <si>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</si>
  <si>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</si>
  <si>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</si>
  <si>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</si>
  <si>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</si>
  <si>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</si>
  <si>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</si>
  <si>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</si>
  <si>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</si>
  <si>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</si>
  <si>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</si>
  <si>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</si>
  <si>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</si>
  <si>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</si>
  <si>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</si>
  <si>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</si>
  <si>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</si>
  <si>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</si>
  <si>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</si>
  <si>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</si>
  <si>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</si>
  <si>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</si>
  <si>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</si>
  <si>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</si>
  <si>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</si>
  <si>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</si>
  <si>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</si>
  <si>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</si>
  <si>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</si>
  <si>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</si>
  <si>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</si>
  <si>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</si>
  <si>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</si>
  <si>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</si>
  <si>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</si>
  <si>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</si>
  <si>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</si>
  <si>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</si>
  <si>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</si>
  <si>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</si>
  <si>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</si>
  <si>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</si>
  <si>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</si>
  <si>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</si>
  <si>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</si>
  <si>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</si>
  <si>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</si>
  <si>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</si>
  <si>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</si>
  <si>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</si>
  <si>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</si>
  <si>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</si>
  <si>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</si>
  <si>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</si>
  <si>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</si>
  <si>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</si>
  <si>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</si>
  <si>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</si>
  <si>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</si>
  <si>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</si>
  <si>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</si>
  <si>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</si>
  <si>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</si>
  <si>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</si>
  <si>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</si>
  <si>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</si>
  <si>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</si>
  <si>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</si>
  <si>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</si>
  <si>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</si>
  <si>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</si>
  <si>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</si>
  <si>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</si>
  <si>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</si>
  <si>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</si>
  <si>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</si>
  <si>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</si>
  <si>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</si>
  <si>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</si>
  <si>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</si>
  <si>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</si>
  <si>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</si>
  <si>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</si>
  <si>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</si>
  <si>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</si>
  <si>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</si>
  <si>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</si>
  <si>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</si>
  <si>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</si>
  <si>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</si>
  <si>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</si>
  <si>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</si>
  <si>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</si>
  <si>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</si>
  <si>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</si>
  <si>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</si>
  <si>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</si>
  <si>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</si>
  <si>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</si>
  <si>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</si>
  <si>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</si>
  <si>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</si>
  <si>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</si>
  <si>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</si>
  <si>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</si>
  <si>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</si>
  <si>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</si>
  <si>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</si>
  <si>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</si>
  <si>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</si>
  <si>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</si>
  <si>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</si>
  <si>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</si>
  <si>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</si>
  <si>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</si>
  <si>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</si>
  <si>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</si>
  <si>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</si>
  <si>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</si>
  <si>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</si>
  <si>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</si>
  <si>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</si>
  <si>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</si>
  <si>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</si>
  <si>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</si>
  <si>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</si>
  <si>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</si>
  <si>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</si>
  <si>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</si>
  <si>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</si>
  <si>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</si>
  <si>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</si>
  <si>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</si>
  <si>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</si>
  <si>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</si>
  <si>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</si>
  <si>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</si>
  <si>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</si>
  <si>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</si>
  <si>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</si>
  <si>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</si>
  <si>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</si>
  <si>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</si>
  <si>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</si>
  <si>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</si>
  <si>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</si>
  <si>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</si>
  <si>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</si>
  <si>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</si>
  <si>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</si>
  <si>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</si>
  <si>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</si>
  <si>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</si>
  <si>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</si>
  <si>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</si>
  <si>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</si>
  <si>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</si>
  <si>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</si>
  <si>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</si>
  <si>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</si>
  <si>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</si>
  <si>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</si>
  <si>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</si>
  <si>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</si>
  <si>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</si>
  <si>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</si>
  <si>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</si>
  <si>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</si>
  <si>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</si>
  <si>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</si>
  <si>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</si>
  <si>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</si>
  <si>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</si>
  <si>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</si>
  <si>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</si>
  <si>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</si>
  <si>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</si>
  <si>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</si>
  <si>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</si>
  <si>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</si>
  <si>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</si>
  <si>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</si>
  <si>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</si>
  <si>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</si>
  <si>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</si>
  <si>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</si>
  <si>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</si>
  <si>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</si>
  <si>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</si>
  <si>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</si>
  <si>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</si>
  <si>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</si>
  <si>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</si>
  <si>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</si>
  <si>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</si>
  <si>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</si>
  <si>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</si>
  <si>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</si>
  <si>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</si>
  <si>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</si>
  <si>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</si>
  <si>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</si>
  <si>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</si>
  <si>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</si>
  <si>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</si>
  <si>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</si>
  <si>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</si>
  <si>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</si>
  <si>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</si>
  <si>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</si>
  <si>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</si>
  <si>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</si>
  <si>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</si>
  <si>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</si>
  <si>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</si>
  <si>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</si>
  <si>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</si>
  <si>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</si>
  <si>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</si>
  <si>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</si>
  <si>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</si>
  <si>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</si>
  <si>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</si>
  <si>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</si>
  <si>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</si>
  <si>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</si>
  <si>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</si>
  <si>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</si>
  <si>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</si>
  <si>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</si>
  <si>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</si>
  <si>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</si>
  <si>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</si>
  <si>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</si>
  <si>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</si>
  <si>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</si>
  <si>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</si>
  <si>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</si>
  <si>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</si>
  <si>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</si>
  <si>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</si>
  <si>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</si>
  <si>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</si>
  <si>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</si>
  <si>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</si>
  <si>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</si>
  <si>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</si>
  <si>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</si>
  <si>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</si>
  <si>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</si>
  <si>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</si>
  <si>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</si>
  <si>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</si>
  <si>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</si>
  <si>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</si>
  <si>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</si>
  <si>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</si>
  <si>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</si>
  <si>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</si>
  <si>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</si>
  <si>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</si>
  <si>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</si>
  <si>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</si>
  <si>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</si>
  <si>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</si>
  <si>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</si>
  <si>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</si>
  <si>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</si>
  <si>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</si>
  <si>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</si>
  <si>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</si>
  <si>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</si>
  <si>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</si>
  <si>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</si>
  <si>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</si>
  <si>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</si>
  <si>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</si>
  <si>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</si>
  <si>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</si>
  <si>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</si>
  <si>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</si>
  <si>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</si>
  <si>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</si>
  <si>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</si>
  <si>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</si>
  <si>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</si>
  <si>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</si>
  <si>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</si>
  <si>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</si>
  <si>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</si>
  <si>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</si>
  <si>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</si>
  <si>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</si>
  <si>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</si>
  <si>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</si>
  <si>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</si>
  <si>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</si>
  <si>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</si>
  <si>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</si>
  <si>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</si>
  <si>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</si>
  <si>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</si>
  <si>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</si>
  <si>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</si>
  <si>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</si>
  <si>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</si>
  <si>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</si>
  <si>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</si>
  <si>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</si>
  <si>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</si>
  <si>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</si>
  <si>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</si>
  <si>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</si>
  <si>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</si>
  <si>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</si>
  <si>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</si>
  <si>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</si>
  <si>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</si>
  <si>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</si>
  <si>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</si>
  <si>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</si>
  <si>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</si>
  <si>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</si>
  <si>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</si>
  <si>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</si>
  <si>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</si>
  <si>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</si>
  <si>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</si>
  <si>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</si>
  <si>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</si>
  <si>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</si>
  <si>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</si>
  <si>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</si>
  <si>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</si>
  <si>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</si>
  <si>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</si>
  <si>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</si>
  <si>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</si>
  <si>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</si>
  <si>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</si>
  <si>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</si>
  <si>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</si>
  <si>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</si>
  <si>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</si>
  <si>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</si>
  <si>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</si>
  <si>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</si>
  <si>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</si>
  <si>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</si>
  <si>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</si>
  <si>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</si>
  <si>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</si>
  <si>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</si>
  <si>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</si>
  <si>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</si>
  <si>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</si>
  <si>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</si>
  <si>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</si>
  <si>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</si>
  <si>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</si>
  <si>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</si>
  <si>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</si>
  <si>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</si>
  <si>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</si>
  <si>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</si>
  <si>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</si>
  <si>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</si>
  <si>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</si>
  <si>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</si>
  <si>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</si>
  <si>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</si>
  <si>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</si>
  <si>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</si>
  <si>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</si>
  <si>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</si>
  <si>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</si>
  <si>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</si>
  <si>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</si>
  <si>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</si>
  <si>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</si>
  <si>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</si>
  <si>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</si>
  <si>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</si>
  <si>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</si>
  <si>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</si>
  <si>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</si>
  <si>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</si>
  <si>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</si>
  <si>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</si>
  <si>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</si>
  <si>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</si>
  <si>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</si>
  <si>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</si>
  <si>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</si>
  <si>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</si>
  <si>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</si>
  <si>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</si>
  <si>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</si>
  <si>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</si>
  <si>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</si>
  <si>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</si>
  <si>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</si>
  <si>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</si>
  <si>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</si>
  <si>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</si>
  <si>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</si>
  <si>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</si>
  <si>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</si>
  <si>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</si>
  <si>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</si>
  <si>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</si>
  <si>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</si>
  <si>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</si>
  <si>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</si>
  <si>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</si>
  <si>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</si>
  <si>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</si>
  <si>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</si>
  <si>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</si>
  <si>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</si>
  <si>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</si>
  <si>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</si>
  <si>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</si>
  <si>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</si>
  <si>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</si>
  <si>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</si>
  <si>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</si>
  <si>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</si>
  <si>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</si>
  <si>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</si>
  <si>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</si>
  <si>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</si>
  <si>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</si>
  <si>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</si>
  <si>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</si>
  <si>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</si>
  <si>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</si>
  <si>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</si>
  <si>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</si>
  <si>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</si>
  <si>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</si>
  <si>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</si>
  <si>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</si>
  <si>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</si>
  <si>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</si>
  <si>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</si>
  <si>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</si>
  <si>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</si>
  <si>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</si>
  <si>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</si>
  <si>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</si>
  <si>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</si>
  <si>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</si>
  <si>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</si>
  <si>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</si>
  <si>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</si>
  <si>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</si>
  <si>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</si>
  <si>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</si>
  <si>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</si>
  <si>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</si>
  <si>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</si>
  <si>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</si>
  <si>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</si>
  <si>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</si>
  <si>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</si>
  <si>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</si>
  <si>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</si>
  <si>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</si>
  <si>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</si>
  <si>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</si>
  <si>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</si>
  <si>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</si>
  <si>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</si>
  <si>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</si>
  <si>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</si>
  <si>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</si>
  <si>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</si>
  <si>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</si>
  <si>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</si>
  <si>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</si>
  <si>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</si>
  <si>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</si>
  <si>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</si>
  <si>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</si>
  <si>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</si>
  <si>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</si>
  <si>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</si>
  <si>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</si>
  <si>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</si>
  <si>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</si>
  <si>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</si>
  <si>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</si>
  <si>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</si>
  <si>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</si>
  <si>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</si>
  <si>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</si>
  <si>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</si>
  <si>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</si>
  <si>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</si>
  <si>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</si>
  <si>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</si>
  <si>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</si>
  <si>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</si>
  <si>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</si>
  <si>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</si>
  <si>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</si>
  <si>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</si>
  <si>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</si>
  <si>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</si>
  <si>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</si>
  <si>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</si>
  <si>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</si>
  <si>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</si>
  <si>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</si>
  <si>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</si>
  <si>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</si>
  <si>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</si>
  <si>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</si>
  <si>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</si>
  <si>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</si>
  <si>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</si>
  <si>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</si>
  <si>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</si>
  <si>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</si>
  <si>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</si>
  <si>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</si>
  <si>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</si>
  <si>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</si>
  <si>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</si>
  <si>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</si>
  <si>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</si>
  <si>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</si>
  <si>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</si>
  <si>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</si>
  <si>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</si>
  <si>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</si>
  <si>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</si>
  <si>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</si>
  <si>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</si>
  <si>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</si>
  <si>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</si>
  <si>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</si>
  <si>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</si>
  <si>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</si>
  <si>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</si>
  <si>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</si>
  <si>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</si>
  <si>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</si>
  <si>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</si>
  <si>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</si>
  <si>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</si>
  <si>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</si>
  <si>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</si>
  <si>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</si>
  <si>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</si>
  <si>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</si>
  <si>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</si>
  <si>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</si>
  <si>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</si>
  <si>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</si>
  <si>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</si>
  <si>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</si>
  <si>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</si>
  <si>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</si>
  <si>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</si>
  <si>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</si>
  <si>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</si>
  <si>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</si>
  <si>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</si>
  <si>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</si>
  <si>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</si>
  <si>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</si>
  <si>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</si>
  <si>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</si>
  <si>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</si>
  <si>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</si>
  <si>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</si>
  <si>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</si>
  <si>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</si>
  <si>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</si>
  <si>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</si>
  <si>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</si>
  <si>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</si>
  <si>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</si>
  <si>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</si>
  <si>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</si>
  <si>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</si>
  <si>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</si>
  <si>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</si>
  <si>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</si>
  <si>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</si>
  <si>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</si>
  <si>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</si>
  <si>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</si>
  <si>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</si>
  <si>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</si>
  <si>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</si>
  <si>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</si>
  <si>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</si>
  <si>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</si>
  <si>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</si>
  <si>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</si>
  <si>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</si>
  <si>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</si>
  <si>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</si>
  <si>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</si>
  <si>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</si>
  <si>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</si>
  <si>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</si>
  <si>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</si>
  <si>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</si>
  <si>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</si>
  <si>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</si>
  <si>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</si>
  <si>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</si>
  <si>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</si>
  <si>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</si>
  <si>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</si>
  <si>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</si>
  <si>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</si>
  <si>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</si>
  <si>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</si>
  <si>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</si>
  <si>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</si>
  <si>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</si>
  <si>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</si>
  <si>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</si>
  <si>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</si>
  <si>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</si>
  <si>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</si>
  <si>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</si>
  <si>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</si>
  <si>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</si>
  <si>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</si>
  <si>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</si>
  <si>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</si>
  <si>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</si>
  <si>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</si>
  <si>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</si>
  <si>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</si>
  <si>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</si>
  <si>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</si>
  <si>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</si>
  <si>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</si>
  <si>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</si>
  <si>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</si>
  <si>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</si>
  <si>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</si>
  <si>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</si>
  <si>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</si>
  <si>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</si>
  <si>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</si>
  <si>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</si>
  <si>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</si>
  <si>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</si>
  <si>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</si>
  <si>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</si>
  <si>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</si>
  <si>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</si>
  <si>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</si>
  <si>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</si>
  <si>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</si>
  <si>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</si>
  <si>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</si>
  <si>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</si>
  <si>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</si>
  <si>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</si>
  <si>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</si>
  <si>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</si>
  <si>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</si>
  <si>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</si>
  <si>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</si>
  <si>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</si>
  <si>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</si>
  <si>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</si>
  <si>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</si>
  <si>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</si>
  <si>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</si>
  <si>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</si>
  <si>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</si>
  <si>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</si>
  <si>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</si>
  <si>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</si>
  <si>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</si>
  <si>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</si>
  <si>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</si>
  <si>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</si>
  <si>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</si>
  <si>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</si>
  <si>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</si>
  <si>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</si>
  <si>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</si>
  <si>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</si>
  <si>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</si>
  <si>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</si>
  <si>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</si>
  <si>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</si>
  <si>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</si>
  <si>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</si>
  <si>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</si>
  <si>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</si>
  <si>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</si>
  <si>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</si>
  <si>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</si>
  <si>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</si>
  <si>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</si>
  <si>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</si>
  <si>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</si>
  <si>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</si>
  <si>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</si>
  <si>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</si>
  <si>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</si>
  <si>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</si>
  <si>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</si>
  <si>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</si>
  <si>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</si>
  <si>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</si>
  <si>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</si>
  <si>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</si>
  <si>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</si>
  <si>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</si>
  <si>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</si>
  <si>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</si>
  <si>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</si>
  <si>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</si>
  <si>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</si>
  <si>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</si>
  <si>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</si>
  <si>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</si>
  <si>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</si>
  <si>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</si>
  <si>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</si>
  <si>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</si>
  <si>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</si>
  <si>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</si>
  <si>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</si>
  <si>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</si>
  <si>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</si>
  <si>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</si>
  <si>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</si>
  <si>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</si>
  <si>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</si>
  <si>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</si>
  <si>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</si>
  <si>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</si>
  <si>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</si>
  <si>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</si>
  <si>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</si>
  <si>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</si>
  <si>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</si>
  <si>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</si>
  <si>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</si>
  <si>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</si>
  <si>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</si>
  <si>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</si>
  <si>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</si>
  <si>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</si>
  <si>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</si>
  <si>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</si>
  <si>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</si>
  <si>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</si>
  <si>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</si>
  <si>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</si>
  <si>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</si>
  <si>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</si>
  <si>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</si>
  <si>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</si>
  <si>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</si>
  <si>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</si>
  <si>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</si>
  <si>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</si>
  <si>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</si>
  <si>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</si>
  <si>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</si>
  <si>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</si>
  <si>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</si>
  <si>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</si>
  <si>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</si>
  <si>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</si>
  <si>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</si>
  <si>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</si>
  <si>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</si>
  <si>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</si>
  <si>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</si>
  <si>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</si>
  <si>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</si>
  <si>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</si>
  <si>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</si>
  <si>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</si>
  <si>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</si>
  <si>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</si>
  <si>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</si>
  <si>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</si>
  <si>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</si>
  <si>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</si>
  <si>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</si>
  <si>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</si>
  <si>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</si>
  <si>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</si>
  <si>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</si>
  <si>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</si>
  <si>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</si>
  <si>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</si>
  <si>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</si>
  <si>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</si>
  <si>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</si>
  <si>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</si>
  <si>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</si>
  <si>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</si>
  <si>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</si>
  <si>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</si>
  <si>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</si>
  <si>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</si>
  <si>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</si>
  <si>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</si>
  <si>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</si>
  <si>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</si>
  <si>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</si>
  <si>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</si>
  <si>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</si>
  <si>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</si>
  <si>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</si>
  <si>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</si>
  <si>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</si>
  <si>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</si>
  <si>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</si>
  <si>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</si>
  <si>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</si>
  <si>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</si>
  <si>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</si>
  <si>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</si>
  <si>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</si>
  <si>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</si>
  <si>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</si>
  <si>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</si>
  <si>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</si>
  <si>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</si>
  <si>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</si>
  <si>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</si>
  <si>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</si>
  <si>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</si>
  <si>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</si>
  <si>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</si>
  <si>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</si>
  <si>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</si>
  <si>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</si>
  <si>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</si>
  <si>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</si>
  <si>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</si>
  <si>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</si>
  <si>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</si>
  <si>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</si>
  <si>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</si>
  <si>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</si>
  <si>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</si>
  <si>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</si>
  <si>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</si>
  <si>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</si>
  <si>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</si>
  <si>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</si>
  <si>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</si>
  <si>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</si>
  <si>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</si>
  <si>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</si>
  <si>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</si>
  <si>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</si>
  <si>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</si>
  <si>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</si>
  <si>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</si>
  <si>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</si>
  <si>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</si>
  <si>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</si>
  <si>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</si>
  <si>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</si>
  <si>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</si>
  <si>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</si>
  <si>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</si>
  <si>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</si>
  <si>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</si>
  <si>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</si>
  <si>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</si>
  <si>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</si>
  <si>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</si>
  <si>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</si>
  <si>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</si>
  <si>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</si>
  <si>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</si>
  <si>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</si>
  <si>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</si>
  <si>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</si>
  <si>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</si>
  <si>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</si>
  <si>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</si>
  <si>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</si>
  <si>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</si>
  <si>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</si>
  <si>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</si>
  <si>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</si>
  <si>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</si>
  <si>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</si>
  <si>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</si>
  <si>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</si>
  <si>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</si>
  <si>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</si>
  <si>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</si>
  <si>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</si>
  <si>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</si>
  <si>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</si>
  <si>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</si>
  <si>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</si>
  <si>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</si>
  <si>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</si>
  <si>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</si>
  <si>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</si>
  <si>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</si>
  <si>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</si>
  <si>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</si>
  <si>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</si>
  <si>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</si>
  <si>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</si>
  <si>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</si>
  <si>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</si>
  <si>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</si>
  <si>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</si>
  <si>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</si>
  <si>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</si>
  <si>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</si>
  <si>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</si>
  <si>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</si>
  <si>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</si>
  <si>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</si>
  <si>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</si>
  <si>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</si>
  <si>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</si>
  <si>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</si>
  <si>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</si>
  <si>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</si>
  <si>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</si>
  <si>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</si>
  <si>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</si>
  <si>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</si>
  <si>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</si>
  <si>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</si>
  <si>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</si>
  <si>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</si>
  <si>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</si>
  <si>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</si>
  <si>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</si>
  <si>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</si>
  <si>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</si>
  <si>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</si>
  <si>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</si>
  <si>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</si>
  <si>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</si>
  <si>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</si>
  <si>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</si>
  <si>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</si>
  <si>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</si>
  <si>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</si>
  <si>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</si>
  <si>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</si>
  <si>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</si>
  <si>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</si>
  <si>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</si>
  <si>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</si>
  <si>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</si>
  <si>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</si>
  <si>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</si>
  <si>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</si>
  <si>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</si>
  <si>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</si>
  <si>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</si>
  <si>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</si>
  <si>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</si>
  <si>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</si>
  <si>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</si>
  <si>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</si>
  <si>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</si>
  <si>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</si>
  <si>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</si>
  <si>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</si>
  <si>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</si>
  <si>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</si>
  <si>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</si>
  <si>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</si>
  <si>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</si>
  <si>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</si>
  <si>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</si>
  <si>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</si>
  <si>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</si>
  <si>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</si>
  <si>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</si>
  <si>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</si>
  <si>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</si>
  <si>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</si>
  <si>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</si>
  <si>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</si>
  <si>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</si>
  <si>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</si>
  <si>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</si>
  <si>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</si>
  <si>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</si>
  <si>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</si>
  <si>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</si>
  <si>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</si>
  <si>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</si>
  <si>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</si>
  <si>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</si>
  <si>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</si>
  <si>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</si>
  <si>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</si>
  <si>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</si>
  <si>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</si>
  <si>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</si>
  <si>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</si>
  <si>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</si>
  <si>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</si>
  <si>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</si>
  <si>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</si>
  <si>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</si>
  <si>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</si>
  <si>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</si>
  <si>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</si>
  <si>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</si>
  <si>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</si>
  <si>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</si>
  <si>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</si>
  <si>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</si>
  <si>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</si>
  <si>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</si>
  <si>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</si>
  <si>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</si>
  <si>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</si>
  <si>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</si>
  <si>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</si>
  <si>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</si>
  <si>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</si>
  <si>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</si>
  <si>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</si>
  <si>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</si>
  <si>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</si>
  <si>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</si>
  <si>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</si>
  <si>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</si>
  <si>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</si>
  <si>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</si>
  <si>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</si>
  <si>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</si>
  <si>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</si>
  <si>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</si>
  <si>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</si>
  <si>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</si>
  <si>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</si>
  <si>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</si>
  <si>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</si>
  <si>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</si>
  <si>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</si>
  <si>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</si>
  <si>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</si>
  <si>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</si>
  <si>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</si>
  <si>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</si>
  <si>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</si>
  <si>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</si>
  <si>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</si>
  <si>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</si>
  <si>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</si>
  <si>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</si>
  <si>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</si>
  <si>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</si>
  <si>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</si>
  <si>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</si>
  <si>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</si>
  <si>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</si>
  <si>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</si>
  <si>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</si>
  <si>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</si>
  <si>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</si>
  <si>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</si>
  <si>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</si>
  <si>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</si>
  <si>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</si>
  <si>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</si>
  <si>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</si>
  <si>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</si>
  <si>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</si>
  <si>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</si>
  <si>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</si>
  <si>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</si>
  <si>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</si>
  <si>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</si>
  <si>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</si>
  <si>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</si>
  <si>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</si>
  <si>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</si>
  <si>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</si>
  <si>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</si>
  <si>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</si>
  <si>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</si>
  <si>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</si>
  <si>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</si>
  <si>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</si>
  <si>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</si>
  <si>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</si>
  <si>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</si>
  <si>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</si>
  <si>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</si>
  <si>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</si>
  <si>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</si>
  <si>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</si>
  <si>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</si>
  <si>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</si>
  <si>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</si>
  <si>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</si>
  <si>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</si>
  <si>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</si>
  <si>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</si>
  <si>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</si>
  <si>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</si>
  <si>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</si>
  <si>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</si>
  <si>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</si>
  <si>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</si>
  <si>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</si>
  <si>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</si>
  <si>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</si>
  <si>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</si>
  <si>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</si>
  <si>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</si>
  <si>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</si>
  <si>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</si>
  <si>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</si>
  <si>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</si>
  <si>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</si>
  <si>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</si>
  <si>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</si>
  <si>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</si>
  <si>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</si>
  <si>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</si>
  <si>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</si>
  <si>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</si>
  <si>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</si>
  <si>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</si>
  <si>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</si>
  <si>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</si>
  <si>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</si>
  <si>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</si>
  <si>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</si>
  <si>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</si>
  <si>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</si>
  <si>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</si>
  <si>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</si>
  <si>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</si>
  <si>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</si>
  <si>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</si>
  <si>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</si>
  <si>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</si>
  <si>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</si>
  <si>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</si>
  <si>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</si>
  <si>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</si>
  <si>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</si>
  <si>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</si>
  <si>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</si>
  <si>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</si>
  <si>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</si>
  <si>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</si>
  <si>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</si>
  <si>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</si>
  <si>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</si>
  <si>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</si>
  <si>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</si>
  <si>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</si>
  <si>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</si>
  <si>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</si>
  <si>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</si>
  <si>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</si>
  <si>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</si>
  <si>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</si>
  <si>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</si>
  <si>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</si>
  <si>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</si>
  <si>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</si>
  <si>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</si>
  <si>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</si>
  <si>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</si>
  <si>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</si>
  <si>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</si>
  <si>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</si>
  <si>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</si>
  <si>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</si>
  <si>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</si>
  <si>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</si>
  <si>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</si>
  <si>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</si>
  <si>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</si>
  <si>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</si>
  <si>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</si>
  <si>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</si>
  <si>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</si>
  <si>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</si>
  <si>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</si>
  <si>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</si>
  <si>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</si>
  <si>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</si>
  <si>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</si>
  <si>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</si>
  <si>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</si>
  <si>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</si>
  <si>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</si>
  <si>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</si>
  <si>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</si>
  <si>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</si>
  <si>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</si>
  <si>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</si>
  <si>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</si>
  <si>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</si>
  <si>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</si>
  <si>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</si>
  <si>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</si>
  <si>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</si>
  <si>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</si>
  <si>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</si>
  <si>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</si>
  <si>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</si>
  <si>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</si>
  <si>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</si>
  <si>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</si>
  <si>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</si>
  <si>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</si>
  <si>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</si>
  <si>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</si>
  <si>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</si>
  <si>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</si>
  <si>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</si>
  <si>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</si>
  <si>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</si>
  <si>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</si>
  <si>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</si>
  <si>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</si>
  <si>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</si>
  <si>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</si>
  <si>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</si>
  <si>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</si>
  <si>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</si>
  <si>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</si>
  <si>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</si>
  <si>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</si>
  <si>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</si>
  <si>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</si>
  <si>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</si>
  <si>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</si>
  <si>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</si>
  <si>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</si>
  <si>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</si>
  <si>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</si>
  <si>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</si>
  <si>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</si>
  <si>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</si>
  <si>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</si>
  <si>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</si>
  <si>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</si>
  <si>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</si>
  <si>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</si>
  <si>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</si>
  <si>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</si>
  <si>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</si>
  <si>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</si>
  <si>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</si>
  <si>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</si>
  <si>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</si>
  <si>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</si>
  <si>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</si>
  <si>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</si>
  <si>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</si>
  <si>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</si>
  <si>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</si>
  <si>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</si>
  <si>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</si>
  <si>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</si>
  <si>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</si>
  <si>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</si>
  <si>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</si>
  <si>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</si>
  <si>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</si>
  <si>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</si>
  <si>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</si>
  <si>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</si>
  <si>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</si>
  <si>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</si>
  <si>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</si>
  <si>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</si>
  <si>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</si>
  <si>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</si>
  <si>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</si>
  <si>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</si>
  <si>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</si>
  <si>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</si>
  <si>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</si>
  <si>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</si>
  <si>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</si>
  <si>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</si>
  <si>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</si>
  <si>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</si>
  <si>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</si>
  <si>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</si>
  <si>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</si>
  <si>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</si>
  <si>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</si>
  <si>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</si>
  <si>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</si>
  <si>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</si>
  <si>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</si>
  <si>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</si>
  <si>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</si>
  <si>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</si>
  <si>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</si>
  <si>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</si>
  <si>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</si>
  <si>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</si>
  <si>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</si>
  <si>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</si>
  <si>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</si>
  <si>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</si>
  <si>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</si>
  <si>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</si>
  <si>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</si>
  <si>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</si>
  <si>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</si>
  <si>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</si>
  <si>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</si>
  <si>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</si>
  <si>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</si>
  <si>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</si>
  <si>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</si>
  <si>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</si>
  <si>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</si>
  <si>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</si>
  <si>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</si>
  <si>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</si>
  <si>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</si>
  <si>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</si>
  <si>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</si>
  <si>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</si>
  <si>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</si>
  <si>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</si>
  <si>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</si>
  <si>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</si>
  <si>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</si>
  <si>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</si>
  <si>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</si>
  <si>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</si>
  <si>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</si>
  <si>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</si>
  <si>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</si>
  <si>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</si>
  <si>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</si>
  <si>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</si>
  <si>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</si>
  <si>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</si>
  <si>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</si>
  <si>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</si>
  <si>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</si>
  <si>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</si>
  <si>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</si>
  <si>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</si>
  <si>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</si>
  <si>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</si>
  <si>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</si>
  <si>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</si>
  <si>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</si>
  <si>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</si>
  <si>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</si>
  <si>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</si>
  <si>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</si>
  <si>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</si>
  <si>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</si>
  <si>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</si>
  <si>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</si>
  <si>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</si>
  <si>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</si>
  <si>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</si>
  <si>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</si>
  <si>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</si>
  <si>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</si>
  <si>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</si>
  <si>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</si>
  <si>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</si>
  <si>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</si>
  <si>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</si>
  <si>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</si>
  <si>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</si>
  <si>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</si>
  <si>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</si>
  <si>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</si>
  <si>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</si>
  <si>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</si>
  <si>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</si>
  <si>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</si>
  <si>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</si>
  <si>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</si>
  <si>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</si>
  <si>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</si>
  <si>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</si>
  <si>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</si>
  <si>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</si>
  <si>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</si>
  <si>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</si>
  <si>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</si>
  <si>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</si>
  <si>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</si>
  <si>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</si>
  <si>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</si>
  <si>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</si>
  <si>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</si>
  <si>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</si>
  <si>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</si>
  <si>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</si>
  <si>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</si>
  <si>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</si>
  <si>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</si>
  <si>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</si>
  <si>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</si>
  <si>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</si>
  <si>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</si>
  <si>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</si>
  <si>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</si>
  <si>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</si>
  <si>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</si>
  <si>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</si>
  <si>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</si>
  <si>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</si>
  <si>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</si>
  <si>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</si>
  <si>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</si>
  <si>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</si>
  <si>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</si>
  <si>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</si>
  <si>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</si>
  <si>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</si>
  <si>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</si>
  <si>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</si>
  <si>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</si>
  <si>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</si>
  <si>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</si>
  <si>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</si>
  <si>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</si>
  <si>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</si>
  <si>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</si>
  <si>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</si>
  <si>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</si>
  <si>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</si>
  <si>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</si>
  <si>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</si>
  <si>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</si>
  <si>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</si>
  <si>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</si>
  <si>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</si>
  <si>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</si>
  <si>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</si>
  <si>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</si>
  <si>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</si>
  <si>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</si>
  <si>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</si>
  <si>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</si>
  <si>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</si>
  <si>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</si>
  <si>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</si>
  <si>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</si>
  <si>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</si>
  <si>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</si>
  <si>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</si>
  <si>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</si>
  <si>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</si>
  <si>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</si>
  <si>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</si>
  <si>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</si>
  <si>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</si>
  <si>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</si>
  <si>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</si>
  <si>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</si>
  <si>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</si>
  <si>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</si>
  <si>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</si>
  <si>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</si>
  <si>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</si>
  <si>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</si>
  <si>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</si>
  <si>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</si>
  <si>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</si>
  <si>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</si>
  <si>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</si>
  <si>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</si>
  <si>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</si>
  <si>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</si>
  <si>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</si>
  <si>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</si>
  <si>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</si>
  <si>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</si>
  <si>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</si>
  <si>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</si>
  <si>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</si>
  <si>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</si>
  <si>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</si>
  <si>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</si>
  <si>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</si>
  <si>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</si>
  <si>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</si>
  <si>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</si>
  <si>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</si>
  <si>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</si>
  <si>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</si>
  <si>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</si>
  <si>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</si>
  <si>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</si>
  <si>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</si>
  <si>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</si>
  <si>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</si>
  <si>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</si>
  <si>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</si>
  <si>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</si>
  <si>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</si>
  <si>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</si>
  <si>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</si>
  <si>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</si>
  <si>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</si>
  <si>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</si>
  <si>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</si>
  <si>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</si>
  <si>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</si>
  <si>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</si>
  <si>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</si>
  <si>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</si>
  <si>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</si>
  <si>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</si>
  <si>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</si>
  <si>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</si>
  <si>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</si>
  <si>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</si>
  <si>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</si>
  <si>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</si>
  <si>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</si>
  <si>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</si>
  <si>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</si>
  <si>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</si>
  <si>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</si>
  <si>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</si>
  <si>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</si>
  <si>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</si>
  <si>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</si>
  <si>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</si>
  <si>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</si>
  <si>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</si>
  <si>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</si>
  <si>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</si>
  <si>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</si>
  <si>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</si>
  <si>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</si>
  <si>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</si>
  <si>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</si>
  <si>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</si>
  <si>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</si>
  <si>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</si>
  <si>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</si>
  <si>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</si>
  <si>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</si>
  <si>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</si>
  <si>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</si>
  <si>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</si>
  <si>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</si>
  <si>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</si>
  <si>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</si>
  <si>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</si>
  <si>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</si>
  <si>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</si>
  <si>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</si>
  <si>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</si>
  <si>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</si>
  <si>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</si>
  <si>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</si>
  <si>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</si>
  <si>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</si>
  <si>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</si>
  <si>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</si>
  <si>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</si>
  <si>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</si>
  <si>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</si>
  <si>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</si>
  <si>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</si>
  <si>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</si>
  <si>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</si>
  <si>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</si>
  <si>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</si>
  <si>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</si>
  <si>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</si>
  <si>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</si>
  <si>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</si>
  <si>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</si>
  <si>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</si>
  <si>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</si>
  <si>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</si>
  <si>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</si>
  <si>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</si>
  <si>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</si>
  <si>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</si>
  <si>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</si>
  <si>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</si>
  <si>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</si>
  <si>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</si>
  <si>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</si>
  <si>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</si>
  <si>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</si>
  <si>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</si>
  <si>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</si>
  <si>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</si>
  <si>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</si>
  <si>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</si>
  <si>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</si>
  <si>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</si>
  <si>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</si>
  <si>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</si>
  <si>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</si>
  <si>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</si>
  <si>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</si>
  <si>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</si>
  <si>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</si>
  <si>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</si>
  <si>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</si>
  <si>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</si>
  <si>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</si>
  <si>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</si>
  <si>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</si>
  <si>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</si>
  <si>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</si>
  <si>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</si>
  <si>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</si>
  <si>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</si>
  <si>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</si>
  <si>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</si>
  <si>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</si>
  <si>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</si>
  <si>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</si>
  <si>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</si>
  <si>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</si>
  <si>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</si>
  <si>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</si>
  <si>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</si>
  <si>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</si>
  <si>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</si>
  <si>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</si>
  <si>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</si>
  <si>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</si>
  <si>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</si>
  <si>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</si>
  <si>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</si>
  <si>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</si>
  <si>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</si>
  <si>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</si>
  <si>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</si>
  <si>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</si>
  <si>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</si>
  <si>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</si>
  <si>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</si>
  <si>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</si>
  <si>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</si>
  <si>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</si>
  <si>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</si>
  <si>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</si>
  <si>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</si>
  <si>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</si>
  <si>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</si>
  <si>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</si>
  <si>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</si>
  <si>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</si>
  <si>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</si>
  <si>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</si>
  <si>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</si>
  <si>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</si>
  <si>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</si>
  <si>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</si>
  <si>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</si>
  <si>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</si>
  <si>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</si>
  <si>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</si>
  <si>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</si>
  <si>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</si>
  <si>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</si>
  <si>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</si>
  <si>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</si>
  <si>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</si>
  <si>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</si>
  <si>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</si>
  <si>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</si>
  <si>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</si>
  <si>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</si>
  <si>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</si>
  <si>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</si>
  <si>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</si>
  <si>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</si>
  <si>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</si>
  <si>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</si>
  <si>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</si>
  <si>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</si>
  <si>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</si>
  <si>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</si>
  <si>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</si>
  <si>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</si>
  <si>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</si>
  <si>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</si>
  <si>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</si>
  <si>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</si>
  <si>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</si>
  <si>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</si>
  <si>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</si>
  <si>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</si>
  <si>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</si>
  <si>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</si>
  <si>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</si>
  <si>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</si>
  <si>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</si>
  <si>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</si>
  <si>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</si>
  <si>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</si>
  <si>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</si>
  <si>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</si>
  <si>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</si>
  <si>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</si>
  <si>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</si>
  <si>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</si>
  <si>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</si>
  <si>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</si>
  <si>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</si>
  <si>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</si>
  <si>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</si>
  <si>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</si>
  <si>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</si>
  <si>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</si>
  <si>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</si>
  <si>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</si>
  <si>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</si>
  <si>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</si>
  <si>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</si>
  <si>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</si>
  <si>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</si>
  <si>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</si>
  <si>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</si>
  <si>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</si>
  <si>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</si>
  <si>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</si>
  <si>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</si>
  <si>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</si>
  <si>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</si>
  <si>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</si>
  <si>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</si>
  <si>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</si>
  <si>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</si>
  <si>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</si>
  <si>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</si>
  <si>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</si>
  <si>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</si>
  <si>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</si>
  <si>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</si>
  <si>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</si>
  <si>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</si>
  <si>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</si>
  <si>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</si>
  <si>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</si>
  <si>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</si>
  <si>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</si>
  <si>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</si>
  <si>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</si>
  <si>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</si>
  <si>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</si>
  <si>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</si>
  <si>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</si>
  <si>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</si>
  <si>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</si>
  <si>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</si>
  <si>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</si>
  <si>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</si>
  <si>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</si>
  <si>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</si>
  <si>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</si>
  <si>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</si>
  <si>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</si>
  <si>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</si>
  <si>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</si>
  <si>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</si>
  <si>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</si>
  <si>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</si>
  <si>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</si>
  <si>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</si>
  <si>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</si>
  <si>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</si>
  <si>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</si>
  <si>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</si>
  <si>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</si>
  <si>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</si>
  <si>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</si>
  <si>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</si>
  <si>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</si>
  <si>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</si>
  <si>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</si>
  <si>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</si>
  <si>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</si>
  <si>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</si>
  <si>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</si>
  <si>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</si>
  <si>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</si>
  <si>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</si>
  <si>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</si>
  <si>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</si>
  <si>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</si>
  <si>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</si>
  <si>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</si>
  <si>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</si>
  <si>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</si>
  <si>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</si>
  <si>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</si>
  <si>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</si>
  <si>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</si>
  <si>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</si>
  <si>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</si>
  <si>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</si>
  <si>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</si>
  <si>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</si>
  <si>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</si>
  <si>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</si>
  <si>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</si>
  <si>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</si>
  <si>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</si>
  <si>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</si>
  <si>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</si>
  <si>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</si>
  <si>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</si>
  <si>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</si>
  <si>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</si>
  <si>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</si>
  <si>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</si>
  <si>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</si>
  <si>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</si>
  <si>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</si>
  <si>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</si>
  <si>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</si>
  <si>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</si>
  <si>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</si>
  <si>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</si>
  <si>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</si>
  <si>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</si>
  <si>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</si>
  <si>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</si>
  <si>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</si>
  <si>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</si>
  <si>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</si>
  <si>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</si>
  <si>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</si>
  <si>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</si>
  <si>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</si>
  <si>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</si>
  <si>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</si>
  <si>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</si>
  <si>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</si>
  <si>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</si>
  <si>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</si>
  <si>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</si>
  <si>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</si>
  <si>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</si>
  <si>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</si>
  <si>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</si>
  <si>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</si>
  <si>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</si>
  <si>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</si>
  <si>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</si>
  <si>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</si>
  <si>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</si>
  <si>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</si>
  <si>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</si>
  <si>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</si>
  <si>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</si>
  <si>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</si>
  <si>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</si>
  <si>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</si>
  <si>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</si>
  <si>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</si>
  <si>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</si>
  <si>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</si>
  <si>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</si>
  <si>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</si>
  <si>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</si>
  <si>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</si>
  <si>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</si>
  <si>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</si>
  <si>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</si>
  <si>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</si>
  <si>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</si>
  <si>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</si>
  <si>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</si>
  <si>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</si>
  <si>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</si>
  <si>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</si>
  <si>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</si>
  <si>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</si>
  <si>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</si>
  <si>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</si>
  <si>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</si>
  <si>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</si>
  <si>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</si>
  <si>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</si>
  <si>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</si>
  <si>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</si>
  <si>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</si>
  <si>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</si>
  <si>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</si>
  <si>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</si>
  <si>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</si>
  <si>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</si>
  <si>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</si>
  <si>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</si>
  <si>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</si>
  <si>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</si>
  <si>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</si>
  <si>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</si>
  <si>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</si>
  <si>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</si>
  <si>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</si>
  <si>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</si>
  <si>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</si>
  <si>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</si>
  <si>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</si>
  <si>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</si>
  <si>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</si>
  <si>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</si>
  <si>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</si>
  <si>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</si>
  <si>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</si>
  <si>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</si>
  <si>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</si>
  <si>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</si>
  <si>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</si>
  <si>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</si>
  <si>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</si>
  <si>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</si>
  <si>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</si>
  <si>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</si>
  <si>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</si>
  <si>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</si>
  <si>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</si>
  <si>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</si>
  <si>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</si>
  <si>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</si>
  <si>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</si>
  <si>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</si>
  <si>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</si>
  <si>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</si>
  <si>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</si>
  <si>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</si>
  <si>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</si>
  <si>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</si>
  <si>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</si>
  <si>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</si>
  <si>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</si>
  <si>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</si>
  <si>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</si>
  <si>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</si>
  <si>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</si>
  <si>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</si>
  <si>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</si>
  <si>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</si>
  <si>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</si>
  <si>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</si>
  <si>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</si>
  <si>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</si>
  <si>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</si>
  <si>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</si>
  <si>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</si>
  <si>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</si>
  <si>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</si>
  <si>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</si>
  <si>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</si>
  <si>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</si>
  <si>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</si>
  <si>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</si>
  <si>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</si>
  <si>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</si>
  <si>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</si>
  <si>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</si>
  <si>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</si>
  <si>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</si>
  <si>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</si>
  <si>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</si>
  <si>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</si>
  <si>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</si>
  <si>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</si>
  <si>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</si>
  <si>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</si>
  <si>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</si>
  <si>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</si>
  <si>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</si>
  <si>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</si>
  <si>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</si>
  <si>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</si>
  <si>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</si>
  <si>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</si>
  <si>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</si>
  <si>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</si>
  <si>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</si>
  <si>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</si>
  <si>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</si>
  <si>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</si>
  <si>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</si>
  <si>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</si>
  <si>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</si>
  <si>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</si>
  <si>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</si>
  <si>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</si>
  <si>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</si>
  <si>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</si>
  <si>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</si>
  <si>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</si>
  <si>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</si>
  <si>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</si>
  <si>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</si>
  <si>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</si>
  <si>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</si>
  <si>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</si>
  <si>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</si>
  <si>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</si>
  <si>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</si>
  <si>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</si>
  <si>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</si>
  <si>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</si>
  <si>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</si>
  <si>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</si>
  <si>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</si>
  <si>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</si>
  <si>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</si>
  <si>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</si>
  <si>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</si>
  <si>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</si>
  <si>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</si>
  <si>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</si>
  <si>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</si>
  <si>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</si>
  <si>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</si>
  <si>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</si>
  <si>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</si>
  <si>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</si>
  <si>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</si>
  <si>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</si>
  <si>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</si>
  <si>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</si>
  <si>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</si>
  <si>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</si>
  <si>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</si>
  <si>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</si>
  <si>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</si>
  <si>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</si>
  <si>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</si>
  <si>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</si>
  <si>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</si>
  <si>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</si>
  <si>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</si>
  <si>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</si>
  <si>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</si>
  <si>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</si>
  <si>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</si>
  <si>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</si>
  <si>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</si>
  <si>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</si>
  <si>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</si>
  <si>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</si>
  <si>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</si>
  <si>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</si>
  <si>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</si>
  <si>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</si>
  <si>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</si>
  <si>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</si>
  <si>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</si>
  <si>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</si>
  <si>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</si>
  <si>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</si>
  <si>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</si>
  <si>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</si>
  <si>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</si>
  <si>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</si>
  <si>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</si>
  <si>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</si>
  <si>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</si>
  <si>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</si>
  <si>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</si>
  <si>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</si>
  <si>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</si>
  <si>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</si>
  <si>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</si>
  <si>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</si>
  <si>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</si>
  <si>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</si>
  <si>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</si>
  <si>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</si>
  <si>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</si>
  <si>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</si>
  <si>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</si>
  <si>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</si>
  <si>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</si>
  <si>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</si>
  <si>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</si>
  <si>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</si>
  <si>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</si>
  <si>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</si>
  <si>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</si>
  <si>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</si>
  <si>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</si>
  <si>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</si>
  <si>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</si>
  <si>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</si>
  <si>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</si>
  <si>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</si>
  <si>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</si>
  <si>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</si>
  <si>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</si>
  <si>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</si>
  <si>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</si>
  <si>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</si>
  <si>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</si>
  <si>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</si>
  <si>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</si>
  <si>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</si>
  <si>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</si>
  <si>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</si>
  <si>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</si>
  <si>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</si>
  <si>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</si>
  <si>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</si>
  <si>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</si>
  <si>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</si>
  <si>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</si>
  <si>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</si>
  <si>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</si>
  <si>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</si>
  <si>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</si>
  <si>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</si>
  <si>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</si>
  <si>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</si>
  <si>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</si>
  <si>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</si>
  <si>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</si>
  <si>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</si>
  <si>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</si>
  <si>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</si>
  <si>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</si>
  <si>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</si>
  <si>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</si>
  <si>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</si>
  <si>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</si>
  <si>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</si>
  <si>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</si>
  <si>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</si>
  <si>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</si>
  <si>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</si>
  <si>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</si>
  <si>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</si>
  <si>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</si>
  <si>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</si>
  <si>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</si>
  <si>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</si>
  <si>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</si>
  <si>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</si>
  <si>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</si>
  <si>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</si>
  <si>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</si>
  <si>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</si>
  <si>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</si>
  <si>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</si>
  <si>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</si>
  <si>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</si>
  <si>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</si>
  <si>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</si>
  <si>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</si>
  <si>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</si>
  <si>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</si>
  <si>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</si>
  <si>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</si>
  <si>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</si>
  <si>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</si>
  <si>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</si>
  <si>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</si>
  <si>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</si>
  <si>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</si>
  <si>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</si>
  <si>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</si>
  <si>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</si>
  <si>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</si>
  <si>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</si>
  <si>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</si>
  <si>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</si>
  <si>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</si>
  <si>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</si>
  <si>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</si>
  <si>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</si>
  <si>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</si>
  <si>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</si>
  <si>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</si>
  <si>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</si>
  <si>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</si>
  <si>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</si>
  <si>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</si>
  <si>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</si>
  <si>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</si>
  <si>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</si>
  <si>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</si>
  <si>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</si>
  <si>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</si>
  <si>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</si>
  <si>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</si>
  <si>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</si>
  <si>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</si>
  <si>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</si>
  <si>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</si>
  <si>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</si>
  <si>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</si>
  <si>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</si>
  <si>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</si>
  <si>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</si>
  <si>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</si>
  <si>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</si>
  <si>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</si>
  <si>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</si>
  <si>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</si>
  <si>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</si>
  <si>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</si>
  <si>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</si>
  <si>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</si>
  <si>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</si>
  <si>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</si>
  <si>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</si>
  <si>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</si>
  <si>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</si>
  <si>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</si>
  <si>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</si>
  <si>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</si>
  <si>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</si>
  <si>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</si>
  <si>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</si>
  <si>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</si>
  <si>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</si>
  <si>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</si>
  <si>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</si>
  <si>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</si>
  <si>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</si>
  <si>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</si>
  <si>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</si>
  <si>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</si>
  <si>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</si>
  <si>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</si>
  <si>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</si>
  <si>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</si>
  <si>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</si>
  <si>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</si>
  <si>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</si>
  <si>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</si>
  <si>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</si>
  <si>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</si>
  <si>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</si>
  <si>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</si>
  <si>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</si>
  <si>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</si>
  <si>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</si>
  <si>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</si>
  <si>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</si>
  <si>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</si>
  <si>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</si>
  <si>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</si>
  <si>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</si>
  <si>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</si>
  <si>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</si>
  <si>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</si>
  <si>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</si>
  <si>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</si>
  <si>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</si>
  <si>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</si>
  <si>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</si>
  <si>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</si>
  <si>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</si>
  <si>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</si>
  <si>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</si>
  <si>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</si>
  <si>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</si>
  <si>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</si>
  <si>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</si>
  <si>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</si>
  <si>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</si>
  <si>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</si>
  <si>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</si>
  <si>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</si>
  <si>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</si>
  <si>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</si>
  <si>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</si>
  <si>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</si>
  <si>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</si>
  <si>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</si>
  <si>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</si>
  <si>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</si>
  <si>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</si>
  <si>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</si>
  <si>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</si>
  <si>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</si>
  <si>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</si>
  <si>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</si>
  <si>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</si>
  <si>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</si>
  <si>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</si>
  <si>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</si>
  <si>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</si>
  <si>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</si>
  <si>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</si>
  <si>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</si>
  <si>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</si>
  <si>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</si>
  <si>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</si>
  <si>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</si>
  <si>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</si>
  <si>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</si>
  <si>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</si>
  <si>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</si>
  <si>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</si>
  <si>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</si>
  <si>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</si>
  <si>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</si>
  <si>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</si>
  <si>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</si>
  <si>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</si>
  <si>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</si>
  <si>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</si>
  <si>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</si>
  <si>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</si>
  <si>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</si>
  <si>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</si>
  <si>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</si>
  <si>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</si>
  <si>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</si>
  <si>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</si>
  <si>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</si>
  <si>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</si>
  <si>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</si>
  <si>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</si>
  <si>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</si>
  <si>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</si>
  <si>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</si>
  <si>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</si>
  <si>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</si>
  <si>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</si>
  <si>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</si>
  <si>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</si>
  <si>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</si>
  <si>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</si>
  <si>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</si>
  <si>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</si>
  <si>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</si>
  <si>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</si>
  <si>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</si>
  <si>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</si>
  <si>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</si>
  <si>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</si>
  <si>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</si>
  <si>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</si>
  <si>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</si>
  <si>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</si>
  <si>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</si>
  <si>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</si>
  <si>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</si>
  <si>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</si>
  <si>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</si>
  <si>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</si>
  <si>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</si>
  <si>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</si>
  <si>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</si>
  <si>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</si>
  <si>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</si>
  <si>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</si>
  <si>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</si>
  <si>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</si>
  <si>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</si>
  <si>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</si>
  <si>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</si>
  <si>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</si>
  <si>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</si>
  <si>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</si>
  <si>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</si>
  <si>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</si>
  <si>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</si>
  <si>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</si>
  <si>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</si>
  <si>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</si>
  <si>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</si>
  <si>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</si>
  <si>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</si>
  <si>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</si>
  <si>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</si>
  <si>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</si>
  <si>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</si>
  <si>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</si>
  <si>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</si>
  <si>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</si>
  <si>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</si>
  <si>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</si>
  <si>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</si>
  <si>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</si>
  <si>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</si>
  <si>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</si>
  <si>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</si>
  <si>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</si>
  <si>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</si>
  <si>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</si>
  <si>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</si>
  <si>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</si>
  <si>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</si>
  <si>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</si>
  <si>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</si>
  <si>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</si>
  <si>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</si>
  <si>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</si>
  <si>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</si>
  <si>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</si>
  <si>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</si>
  <si>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</si>
  <si>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</si>
  <si>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</si>
  <si>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</si>
  <si>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</si>
  <si>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</si>
  <si>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</si>
  <si>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</si>
  <si>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</si>
  <si>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</si>
  <si>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</si>
  <si>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</si>
  <si>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</si>
  <si>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</si>
  <si>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</si>
  <si>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</si>
  <si>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</si>
  <si>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</si>
  <si>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</si>
  <si>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</si>
  <si>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</si>
  <si>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</si>
  <si>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</si>
  <si>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</si>
  <si>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</si>
  <si>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</si>
  <si>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</si>
  <si>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VE1</t>
    <phoneticPr fontId="2" type="noConversion"/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</si>
  <si>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</si>
  <si>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</si>
  <si>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</si>
  <si>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</si>
  <si>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</si>
  <si>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</si>
  <si>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</si>
  <si>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</si>
  <si>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</si>
  <si>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</si>
  <si>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</si>
  <si>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</si>
  <si>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</si>
  <si>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</si>
  <si>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</si>
  <si>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</si>
  <si>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</si>
  <si>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</si>
  <si>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</si>
  <si>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</si>
  <si>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</si>
  <si>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</si>
  <si>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</si>
  <si>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</si>
  <si>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</si>
  <si>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</si>
  <si>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</si>
  <si>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</si>
  <si>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</si>
  <si>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</si>
  <si>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</si>
  <si>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</si>
  <si>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</si>
  <si>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</si>
  <si>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</si>
  <si>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</si>
  <si>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</si>
  <si>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</si>
  <si>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</si>
  <si>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</si>
  <si>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</si>
  <si>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</si>
  <si>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</si>
  <si>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</si>
  <si>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</si>
  <si>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</si>
  <si>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</si>
  <si>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</si>
  <si>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</si>
  <si>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</si>
  <si>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</si>
  <si>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</si>
  <si>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</si>
  <si>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</si>
  <si>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</si>
  <si>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</si>
  <si>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</si>
  <si>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</si>
  <si>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</si>
  <si>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</si>
  <si>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</si>
  <si>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</si>
  <si>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</si>
  <si>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</si>
  <si>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</si>
  <si>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</si>
  <si>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</si>
  <si>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</si>
  <si>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</si>
  <si>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</si>
  <si>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</si>
  <si>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</si>
  <si>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</si>
  <si>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</si>
  <si>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</si>
  <si>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</si>
  <si>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</si>
  <si>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</si>
  <si>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</si>
  <si>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</si>
  <si>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</si>
  <si>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</si>
  <si>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</si>
  <si>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</si>
  <si>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</si>
  <si>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</si>
  <si>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</si>
  <si>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</si>
  <si>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</si>
  <si>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</si>
  <si>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</si>
  <si>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</si>
  <si>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</si>
  <si>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</si>
  <si>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</si>
  <si>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</si>
  <si>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</si>
  <si>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</si>
  <si>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</si>
  <si>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</si>
  <si>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</si>
  <si>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class x { }</t>
  </si>
  <si>
    <t>var x = Array ( class { x ( ) { } } ) ;</t>
  </si>
  <si>
    <t>VE2</t>
    <phoneticPr fontId="2" type="noConversion"/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</si>
  <si>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</si>
  <si>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</si>
  <si>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</si>
  <si>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</si>
  <si>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</si>
  <si>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</si>
  <si>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</si>
  <si>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</si>
  <si>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</si>
  <si>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</si>
  <si>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</si>
  <si>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</si>
  <si>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</si>
  <si>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</si>
  <si>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</si>
  <si>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</si>
  <si>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</si>
  <si>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</si>
  <si>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</si>
  <si>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</si>
  <si>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</si>
  <si>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</si>
  <si>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</si>
  <si>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</si>
  <si>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</si>
  <si>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</si>
  <si>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</si>
  <si>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</si>
  <si>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N</t>
    <phoneticPr fontId="2" type="noConversion"/>
  </si>
  <si>
    <t>Bug Algo.</t>
    <phoneticPr fontId="2" type="noConversion"/>
  </si>
  <si>
    <t>ClassTail0ClassDefinitionEvaluation3</t>
  </si>
  <si>
    <t>FunctionDeclaration0InstantiateFunctionObject0</t>
  </si>
  <si>
    <t>GeneratorDeclaration0InstantiateFunctionObject0</t>
  </si>
  <si>
    <t>AsyncGeneratorDeclaration0InstantiateFunctionObject0</t>
  </si>
  <si>
    <t>FunctionExpression0Evaluation0</t>
  </si>
  <si>
    <t>FunctionExpression0Evaluation1</t>
  </si>
  <si>
    <t>GeneratorExpression0Evaluation0</t>
  </si>
  <si>
    <t>GeneratorExpression0Evaluation1</t>
  </si>
  <si>
    <t>AsyncGeneratorExpression0Evaluation0</t>
  </si>
  <si>
    <t>AsyncGeneratorExpression0Evaluation1</t>
  </si>
  <si>
    <t>GeneratorMethod0PropertyDefinitionEvaluation0</t>
  </si>
  <si>
    <t>AsyncGeneratorMethod0PropertyDefinitionEvaluation0</t>
  </si>
  <si>
    <t>ArrowFunction0Evaluation0</t>
  </si>
  <si>
    <t>AsyncArrowFunction0Evaluation0</t>
  </si>
  <si>
    <t>AsyncArrowFunction1Evaluation0</t>
  </si>
  <si>
    <t>AsyncFunctionExpression0Evaluation0</t>
  </si>
  <si>
    <t>ForInOfHeadEvaluation</t>
  </si>
  <si>
    <t>Crash</t>
  </si>
  <si>
    <t>UpdateExpression1Evaluation0</t>
  </si>
  <si>
    <t>UpdateExpression2Evaluation0</t>
  </si>
  <si>
    <t>UpdateExpression3Evaluation0</t>
  </si>
  <si>
    <t>UpdateExpression4Evaluation0</t>
  </si>
  <si>
    <t>AbstractEqualityComparison</t>
  </si>
  <si>
    <t>PropertyDefinition2PropertyDefinitionEvaluation0</t>
  </si>
  <si>
    <t>Rank</t>
  </si>
  <si>
    <t>GR1</t>
  </si>
  <si>
    <t>Graal</t>
  </si>
  <si>
    <t>GR2</t>
  </si>
  <si>
    <t>UnaryExpression1Evaluation0</t>
  </si>
  <si>
    <t>delete""[0];</t>
  </si>
  <si>
    <t>StringPad</t>
  </si>
  <si>
    <t>var x="42".padStart(Infinity,"");</t>
  </si>
  <si>
    <t>GR12</t>
  </si>
  <si>
    <t>var x={42:class{}};</t>
  </si>
  <si>
    <t>GR13</t>
  </si>
  <si>
    <t>ElementList3ArrayAccumulation1</t>
  </si>
  <si>
    <t>var x=[undefined,,...[undefined]];</t>
  </si>
  <si>
    <t>FormalParameters1ExpectedArgumentCount0</t>
  </si>
  <si>
    <t>function x (...[x]){}</t>
  </si>
  <si>
    <t>GR14</t>
  </si>
  <si>
    <t>for(let x of x);</t>
  </si>
  <si>
    <t>GR15</t>
  </si>
  <si>
    <t>-</t>
  </si>
  <si>
    <t>(...{x})=&gt;{};</t>
  </si>
  <si>
    <t>OptionalExpression0Evaluation0</t>
  </si>
  <si>
    <t>GLOBALDOTNumberDOTprototypeDOTtoString</t>
  </si>
  <si>
    <t>ElementList1ArrayAccumulation1</t>
  </si>
  <si>
    <t>GLOBALDOTArrayDOTprototypeDOTtoString</t>
  </si>
  <si>
    <t>CreateMapIterator</t>
  </si>
  <si>
    <t>CreateSetIterator</t>
  </si>
  <si>
    <t>ToString</t>
  </si>
  <si>
    <t>EnumerateObjectProperties</t>
  </si>
  <si>
    <t>GLOBALDOTArrayDOTprototypeDOTslice</t>
  </si>
  <si>
    <t>BoundFunctionCreate</t>
  </si>
  <si>
    <t>AwaitExpression0Evaluation0</t>
  </si>
  <si>
    <t>GeneratorBody0EvaluateBody0</t>
  </si>
  <si>
    <t>ToPropertyDescriptor</t>
  </si>
  <si>
    <t>target</t>
  </si>
  <si>
    <t>formula</t>
  </si>
  <si>
    <t>fail description</t>
  </si>
  <si>
    <t>failed set</t>
  </si>
  <si>
    <t>answer</t>
  </si>
  <si>
    <t>id</t>
  </si>
  <si>
    <t>algo</t>
  </si>
  <si>
    <t>aggregated</t>
  </si>
  <si>
    <t>gnode</t>
  </si>
  <si>
    <t>ER1b</t>
  </si>
  <si>
    <t>AssertionFail(AssertionError(descriptor value should be 0 but 1),AsyncGeneratorBody0EvaluateBody0)</t>
  </si>
  <si>
    <t>4807.js, 4923.js, 5167.js, 5471.js, 5647.js, 5686.js, 5976.js, 6358.js, 6544.js</t>
  </si>
  <si>
    <t>AssertionFail(AssertionError(descriptor value should be 0 but 1),Array.prototype.copyWithin)</t>
  </si>
  <si>
    <t>5253.js</t>
  </si>
  <si>
    <t>AssertionPass(AssertionError(Expected ["length", "prototype", "name"] but got ["length", "name", "prototype"] in GeneratorExpression0Evaluation0 for GeneratorFunction.),GeneratorBody0EvaluateBody0)</t>
  </si>
  <si>
    <t>5791.js, 6070.js, 6088.js, 6434.js, 6872.js</t>
  </si>
  <si>
    <t>ExceptionFail(ReferenceError,Normal,ElementList0ArrayAccumulation1)</t>
  </si>
  <si>
    <t>3456.js</t>
  </si>
  <si>
    <t>ExceptionFail(ReferenceError,Normal,AssignmentExpression4Evaluation0)</t>
  </si>
  <si>
    <t>3361.js, 652.js</t>
  </si>
  <si>
    <t>ExceptionFail(ReferenceError,Normal,EqualityExpression3Evaluation0)</t>
  </si>
  <si>
    <t>1049.js</t>
  </si>
  <si>
    <t>ExceptionFail(ReferenceError,Normal,OptionalExpression0Evaluation0)</t>
  </si>
  <si>
    <t>1055.js</t>
  </si>
  <si>
    <t>ExceptionFail(ReferenceError,Normal,EqualityExpression1Evaluation0)</t>
  </si>
  <si>
    <t>694.js</t>
  </si>
  <si>
    <t>AssertionPass(AssertionError(Expected ["length", "prototype", "name"] but got ["length", "name", "prototype"] in AsyncGeneratorDeclaration0InstantiateFunctionObject0 for AsyncGeneratorFunction.),AsyncGeneratorBody0EvaluateBody0)</t>
  </si>
  <si>
    <t>2011.js, 2342.js, 2621.js, 3262.js, 3526.js, 3530.js, 4807.js, 4895.js, 5072.js, 5167.js, 5257.js, 5471.js, 5544.js, 5619.js, 5647.js, 5686.js, 5976.js, 5990.js, 6066.js, 6118.js, 6196.js, 6197.js, 6301.js</t>
  </si>
  <si>
    <t>AssertionPass(AssertionError(Expected ["length", "prototype", "name"] but got ["length", "name", "prototype"] in GeneratorExpression0Evaluation0 for GeneratorFunction.),)</t>
  </si>
  <si>
    <t>3212.js, 3652.js, 5794.js, 5958.js, 6170.js, 7018.js, 7054.js, 7065.js, 826.js</t>
  </si>
  <si>
    <t>AssertionPass(AssertionError(Expected ["length", "prototype", "name"] but got ["length", "name", "prototype"] in AsyncGeneratorExpression0Evaluation0 for AsyncGeneratorFunction.),)</t>
  </si>
  <si>
    <t>1166.js, 1195.js</t>
  </si>
  <si>
    <t>AssertionPass(AssertionError(Expected ["length", "prototype", "name"] but got ["length", "name", "prototype"] in GeneratorDeclaration0InstantiateFunctionObject0 for GeneratorFunction.),GeneratorBody0EvaluateBody0)</t>
  </si>
  <si>
    <t>1761.js, 1992.js, 5595.js</t>
  </si>
  <si>
    <t>AssertionPass(AssertionError(Expected ["length", "prototype", "name"] but got ["length", "name", "prototype"] in GeneratorExpression0Evaluation1 for GeneratorFunction.),)</t>
  </si>
  <si>
    <t>2426.js, 933.js</t>
  </si>
  <si>
    <t>AssertionPass(AssertionError(Expected ["length", "prototype", "name"] but got ["length", "name", "prototype"] in AsyncGeneratorDeclaration0InstantiateFunctionObject0 for AsyncGeneratorFunction.),)</t>
  </si>
  <si>
    <t>2681.js, 3599.js, 3715.js, 4142.js, 4887.js, 5078.js, 739.js</t>
  </si>
  <si>
    <t>AssertionPass(AssertionError(Expected ["length", "prototype", "name"] but got ["length", "name", "prototype"] in AsyncGeneratorExpression0Evaluation1 for AsyncGeneratorFunction.),)</t>
  </si>
  <si>
    <t>1300.js, 2700.js</t>
  </si>
  <si>
    <t>AssertionPass(AssertionError(Expected ["length", "prototype", "name"] but got ["length", "name", "prototype"] in GeneratorDeclaration0InstantiateFunctionObject0 for GeneratorFunction.),)</t>
  </si>
  <si>
    <t>1340.js, 2523.js, 2687.js, 341.js, 3426.js</t>
  </si>
  <si>
    <t>ExceptionFail(TypeError,Normal,UnaryExpression1Evaluation0)</t>
  </si>
  <si>
    <t>213.js, 264.js, 3192.js, 476.js, 493.js, 601.js</t>
  </si>
  <si>
    <t>AssertionFail(AssertionError(descriptor value should be 0 but 1),)</t>
  </si>
  <si>
    <t>1340.js, 1894.js, 2051.js, 2523.js, 2687.js, 2838.js, 2884.js, 3003.js, 3034.js, 3046.js, 3096.js, 3165.js, 3286.js, 3290.js, 3339.js, 3426.js, 3453.js, 3745.js, 3790.js, 4163.js, 4195.js, 4293.js, 4295.js, 4393.js, 4504.js, 4612.js, 4694.js, 5015.js, 5078.js, 5136.js, 5220.js, 5251.js, 5478.js</t>
  </si>
  <si>
    <t>AssertionPass(AssertionError(Expected ["length", "prototype", "name"] but got ["length", "name", "prototype"] in GeneratorMethod0PropertyDefinitionEvaluation0 for GeneratorFunction.),)</t>
  </si>
  <si>
    <t>2022.js, 2488.js, 2878.js, 3034.js, 3433.js, 3745.js, 3887.js, 4163.js, 4293.js, 4295.js, 692.js</t>
  </si>
  <si>
    <t>AssertionPass(AssertionError(Expected ["length", "prototype", "name"] but got ["length", "name", "prototype"] in AsyncGeneratorMethod0PropertyDefinitionEvaluation0 for AsyncGeneratorFunction.),)</t>
  </si>
  <si>
    <t>2545.js, 3339.js, 3963.js, 4195.js, 4393.js, 4797.js, 4905.js, 5381.js, 997.js</t>
  </si>
  <si>
    <t>node</t>
  </si>
  <si>
    <t>AssertionPass(AssertionError(Expected ["length", "prototype", "name", "x"] but got ["length", "name", "prototype", "x"] in ClassTail0ClassDefinitionEvaluation3 for Function.),)</t>
  </si>
  <si>
    <t>1951.js, 4629.js, 5369.js, 803.js</t>
  </si>
  <si>
    <t>VE1</t>
  </si>
  <si>
    <t>AssertionFail(AssertionError(Expected ["length", "prototype", "name", "x"] but got ["length", "prototype", "x", "name"] in ClassTail0ClassDefinitionEvaluation3 for Function.),)</t>
  </si>
  <si>
    <t>AssertionPass(AssertionError(Expected ["length", "prototype"] but got ["length", "name", "prototype"] in ClassTail0ClassDefinitionEvaluation3 for Function.),)</t>
  </si>
  <si>
    <t>1140.js, 1554.js, 1576.js, 1723.js, 1859.js, 2063.js, 2084.js, 2288.js, 2570.js, 2770.js, 2822.js, 3379.js, 4263.js, 895.js</t>
  </si>
  <si>
    <t>VE2</t>
  </si>
  <si>
    <t>AssertionPass(AssertionError(Expected ["length", "prototype", "name"] but got ["length", "name", "prototype"] in ClassTail0ClassDefinitionEvaluation3 for Function.),)</t>
  </si>
  <si>
    <t>1096.js, 1128.js, 1149.js, 1240.js, 1248.js, 1456.js, 1545.js, 1614.js, 1679.js, 1723.js, 1727.js, 1883.js, 1993.js, 2063.js, 2084.js, 2288.js, 2402.js, 2428.js, 2440.js, 2570.js, 281.js, 282.js, 296.js, 322.js, 323.js, 3247.js, 358.js, 3616.js, 376.js, 40.js, 402.js, 407.js, 409.js, 429.js, 4394.js, 4558.js, 468.js, 526.js, 527.js, 530.js, 560.js, 585.js, 61.js, 639.js, 648.js, 688.js, 731.js, 736.js, 748.js, 771.js, 815.js, 822.js, 895.js, 909.js, 910.js, 94.js</t>
  </si>
  <si>
    <t>qjs</t>
  </si>
  <si>
    <t>AssertionFail(AssertionError(Expected ["length", "name"] but got ["name", "length"] in GLOBAL.Function.prototype.bind for Function.),Function.prototype.bind)</t>
  </si>
  <si>
    <t>3386.js, 3552.js, 3575.js, 3663.js, 3678.js, 3695.js, 3840.js, 3877.js, 3889.js, 4169.js, 4268.js, 4279.js, 4379.js, 4434.js, 4453.js, 4472.js, 4484.js, 4659.js, 4666.js, 4965.js, 5003.js, 5197.js, 5319.js, 5325.js, 5399.js, 5445.js, 5446.js, 5578.js, 5652.js, 6115.js, 6192.js</t>
  </si>
  <si>
    <t>GLOBALDOTFunctionDOTprototypeDOTbind</t>
  </si>
  <si>
    <t>AssertionFail(AssertionError(Expected true but got false),)</t>
  </si>
  <si>
    <t>399.js</t>
  </si>
  <si>
    <t>PropertyDefinition4PropertyDefinitionEvaluation0</t>
  </si>
  <si>
    <t>ExceptionFail(Normal,TypeError,AsyncGeneratorBody0EvaluateBody0)</t>
  </si>
  <si>
    <t>5814.js, 6593.js</t>
  </si>
  <si>
    <t>FunctionDeclarationInstantiation</t>
  </si>
  <si>
    <t>spec</t>
  </si>
  <si>
    <t>ExceptionFail(TypeError,Normal,MemberExpression1Evaluation0)</t>
  </si>
  <si>
    <t>2401.js</t>
  </si>
  <si>
    <t>AssertionPass(AssertionError(Expected ["0", "length"] but got ["0", "length", "name"] in ArrowFunction0Evaluation0 for Function.),Array.prototype.fill)</t>
  </si>
  <si>
    <t>3097.js, 3680.js, 4441.js, 4804.js</t>
  </si>
  <si>
    <t>ExceptionFail(Normal,TypeError,IterationStatement6LabelledEvaluation0)</t>
  </si>
  <si>
    <t>1385.js, 2120.js, 2130.js, 2375.js, 2420.js, 2899.js, 3255.js, 442.js, 4545.js, 5914.js, 829.js</t>
  </si>
  <si>
    <t>ExceptionFail(Normal,TypeError,IterationStatement7LabelledEvaluation0)</t>
  </si>
  <si>
    <t>1253.js, 1373.js, 1938.js, 2075.js, 2471.js, 2785.js, 2789.js, 2959.js, 3391.js, 3471.js, 3671.js, 413.js, 4693.js, 763.js</t>
  </si>
  <si>
    <t>AssertionPass(AssertionError(Expected ["length", "prototype", "name"] but got ["length", "name", "prototype"] in FunctionDeclaration0InstantiateFunctionObject0 for Function.),ReturnStatement1Evaluation0)</t>
  </si>
  <si>
    <t>2663.js, 3125.js, 3569.js, 5348.js</t>
  </si>
  <si>
    <t>AssertionPass(AssertionError(Expected ["length", "prototype", "name"] but got ["length", "name", "prototype"] in GeneratorMethod0PropertyDefinitionEvaluation0 for GeneratorFunction.),Array.prototype.copyWithin)</t>
  </si>
  <si>
    <t>5230.js</t>
  </si>
  <si>
    <t>AssertionPass(AssertionError(Expected ["length", "prototype", "[object Object]"] but got ["length", "name", "prototype", "[object Object]"] in ClassTail0ClassDefinitionEvaluation3 for Function.),)</t>
  </si>
  <si>
    <t>6360.js</t>
  </si>
  <si>
    <t>AssertionPass(AssertionError(Expected ["length", "prototype", "name"] but got ["length", "name", "prototype"] in AsyncGeneratorMethod0PropertyDefinitionEvaluation0 for AsyncGeneratorFunction.),Array.prototype.filter)</t>
  </si>
  <si>
    <t>6038.js</t>
  </si>
  <si>
    <t>ExceptionFail(Normal,TypeError,IterationStatement5LabelledEvaluation0)</t>
  </si>
  <si>
    <t>1071.js, 1077.js, 1162.js, 1175.js, 1250.js, 1264.js, 1311.js, 1328.js, 1435.js, 1486.js, 1588.js, 1781.js, 188.js, 205.js, 2137.js, 2734.js, 2798.js, 299.js, 3229.js, 3302.js, 383.js, 4001.js, 4036.js, 4270.js, 4376.js, 4876.js, 544.js, 5667.js, 5908.js, 599.js, 6695.js</t>
  </si>
  <si>
    <t>AssertionPass(AssertionError(Expected ["length", "prototype", "name"] but got ["length", "name", "prototype"] in FunctionExpression0Evaluation0 for Function.),)</t>
  </si>
  <si>
    <t>5785.js, 7018.js, 7031.js, 7035.js, 7050.js, 7054.js, 7057.js, 7059.js, 7060.js, 7064.js, 726.js</t>
  </si>
  <si>
    <t>ExceptionFail(ReferenceError,TypeError,IterationStatement5LabelledEvaluation0)</t>
  </si>
  <si>
    <t>1118.js, 1204.js, 1237.js, 1290.js, 1400.js, 1454.js, 1864.js, 2108.js, 2261.js, 2262.js, 2372.js, 2748.js, 2774.js, 2830.js, 2965.js, 3269.js, 3394.js, 374.js, 3909.js, 3988.js, 5308.js, 571.js, 5885.js, 6234.js, 6669.js, 6905.js, 725.js</t>
  </si>
  <si>
    <t>AssertionPass(AssertionError(Expected ["length", "prototype", "x"] but got ["length", "name", "prototype", "x"] in ClassTail0ClassDefinitionEvaluation3 for Function.),)</t>
  </si>
  <si>
    <t>2105.js, 2786.js, 4585.js</t>
  </si>
  <si>
    <t>AssertionPass(AssertionError(Expected ["length", "prototype", "name"] but got ["length", "name", "prototype"] in FunctionDeclaration0InstantiateFunctionObject0 for Function.),ReturnStatement0Evaluation0)</t>
  </si>
  <si>
    <t>1648.js, 2041.js, 2546.js, 2604.js</t>
  </si>
  <si>
    <t>ExceptionFail(SyntaxError,TypeError,IterationStatement5LabelledEvaluation0)</t>
  </si>
  <si>
    <t>1224.js, 2505.js, 3163.js, 3875.js, 445.js, 4616.js, 4654.js, 6618.js, 6628.js</t>
  </si>
  <si>
    <t>ExceptionFail(Throw,Normal,ThrowStatement0Evaluation0)</t>
  </si>
  <si>
    <t>3933.js, 3941.js, 4631.js, 4680.js, 4833.js</t>
  </si>
  <si>
    <t>AssertionPass(AssertionError(Expected ["length", "prototype", "name"] but got ["length", "name", "prototype"] in MethodDefinition0DefineMethod0 for Function.),)</t>
  </si>
  <si>
    <t>2942.js</t>
  </si>
  <si>
    <t>AssertionPass(AssertionError(Expected ["length", "prototype", "name"] but got ["length", "name", "prototype"] in FunctionExpression0Evaluation1 for Function.),)</t>
  </si>
  <si>
    <t>1275.js, 794.js</t>
  </si>
  <si>
    <t>AssertionPass(AssertionError(Expected ["0", "length"] but got ["0", "length", "name"] in AsyncArrowFunction0Evaluation0 for AsyncFunction.),Array.prototype.fill)</t>
  </si>
  <si>
    <t>3495.js</t>
  </si>
  <si>
    <t>AssertionPass(AssertionError(Expected ["length", "prototype", "name"] but got ["length", "name", "prototype"] in FunctionDeclaration0InstantiateFunctionObject0 for Function.),)</t>
  </si>
  <si>
    <t>1060.js, 1143.js, 1220.js, 1309.js, 1520.js, 1552.js, 1633.js, 1894.js, 2005.js, 2051.js, 2462.js, 2468.js, 249.js, 2770.js, 2838.js, 3217.js, 3247.js, 3902.js, 4934.js, 5136.js, 5150.js, 5251.js, 5323.js, 5706.js, 796.js, 872.js</t>
  </si>
  <si>
    <t>ExceptionFail(Throw,Normal,AsyncFunctionBody0EvaluateBody0)</t>
  </si>
  <si>
    <t>5620.js</t>
  </si>
  <si>
    <t>AssertionPass(AssertionError(Expected ["length"] but got ["length", "name"] in ArrowFunction0Evaluation0 for Function.),)</t>
  </si>
  <si>
    <t>1442.js, 1760.js, 1962.js, 2090.js, 2573.js, 2580.js, 3047.js, 3743.js, 3989.js, 4121.js, 4146.js, 4567.js, 4585.js, 6995.js, 7032.js</t>
  </si>
  <si>
    <t>ExceptionFail(Normal,IRError(28879),Array.prototype.splice)</t>
  </si>
  <si>
    <t>4462.js</t>
  </si>
  <si>
    <t>ExceptionFail(Throw,Normal,GeneratorBody0EvaluateBody0)</t>
  </si>
  <si>
    <t>5477.js</t>
  </si>
  <si>
    <t>ExceptionFail(TypeError,IRError(28845),)</t>
  </si>
  <si>
    <t>136.js, 1853.js, 29.js, 475.js</t>
  </si>
  <si>
    <t>ExceptionFail(Normal,IRError(28879),GeneratorBody0EvaluateBody0)</t>
  </si>
  <si>
    <t>5975.js</t>
  </si>
  <si>
    <t>AssertionPass(AssertionError(Expected ["length"] but got ["length", "name"] in AsyncFunctionExpression0Evaluation0 for AsyncFunction.),)</t>
  </si>
  <si>
    <t>1817.js, 3729.js, 3730.js</t>
  </si>
  <si>
    <t>ExceptionFail(TypeError,IRError(28914),String.prototype.indexOf)</t>
  </si>
  <si>
    <t>4568.js</t>
  </si>
  <si>
    <t>ExceptionFail(Normal,IRError(28845),GLOBAL.Object.assign)</t>
  </si>
  <si>
    <t>2823.js</t>
  </si>
  <si>
    <t>ExceptionFail(Normal,IRError(28914),)</t>
  </si>
  <si>
    <t>1357.js, 279.js, 6184.js, 71.js, 852.js</t>
  </si>
  <si>
    <t>ExceptionFail(TypeError,IRError(28914),)</t>
  </si>
  <si>
    <t>19.js, 2351.js, 472.js</t>
  </si>
  <si>
    <t>ExceptionFail(TypeError,IRError(28811),String.prototype.matchAll)</t>
  </si>
  <si>
    <t>4424.js</t>
  </si>
  <si>
    <t>ExceptionFail(Normal,IRError(28879),String.prototype.substring)</t>
  </si>
  <si>
    <t>3523.js, 4342.js</t>
  </si>
  <si>
    <t>ExceptionFail(TypeError,IRError(28879),Array.prototype.splice)</t>
  </si>
  <si>
    <t>4428.js</t>
  </si>
  <si>
    <t>ExceptionFail(TypeError,IRError(28811),)</t>
  </si>
  <si>
    <t>143.js, 2598.js, 34.js, 3672.js, 398.js, 479.js</t>
  </si>
  <si>
    <t>ExceptionFail(Normal,IRError(28879),)</t>
  </si>
  <si>
    <t>1090.js, 112.js, 3116.js, 327.js, 695.js, 70.js</t>
  </si>
  <si>
    <t>ExceptionFail(Normal,IRError(28845),)</t>
  </si>
  <si>
    <t>1050.js, 3281.js, 3555.js, 364.js, 4606.js, 539.js, 6642.js, 6731.js, 6806.js, 6921.js, 6948.js, 7045.js, 88.js</t>
  </si>
  <si>
    <t>AssertionPass(AssertionError(Expected ["length", "prototype"] but got ["length", "name", "prototype"] in FunctionExpression0Evaluation0 for Function.),)</t>
  </si>
  <si>
    <t>2428.js, 3353.js, 4146.js, 4394.js</t>
  </si>
  <si>
    <t>ExceptionFail(TypeError,IRError(28914),Array.prototype.concat)</t>
  </si>
  <si>
    <t>5291.js</t>
  </si>
  <si>
    <t>ExceptionFail(Normal,IRError(28811),)</t>
  </si>
  <si>
    <t>1368.js, 1628.js, 77.js, 825.js</t>
  </si>
  <si>
    <t>ExceptionFail(TypeError,IRError(28879),)</t>
  </si>
  <si>
    <t>138.js, 3872.js, 427.js, 868.js</t>
  </si>
  <si>
    <t>xst</t>
  </si>
  <si>
    <t>ExceptionFail(Throw,Normal,IterationStatement7LabelledEvaluation0)</t>
  </si>
  <si>
    <t>1488.js</t>
  </si>
  <si>
    <t>AssertionFail(AssertionError(descriptor value should be 1 but 0),BindingPattern0BindingInitialization0)</t>
  </si>
  <si>
    <t>5152.js</t>
  </si>
  <si>
    <t>AssertionFail(AssertionError(descriptor value should be 1 but 0),ExpressionBody0Evaluation0)</t>
  </si>
  <si>
    <t>2417.js</t>
  </si>
  <si>
    <t>AssertionFail(AssertionError(descriptor value should be 1 but 0),Array.prototype.splice)</t>
  </si>
  <si>
    <t>4839.js</t>
  </si>
  <si>
    <t>AssertionFail(AssertionError(descriptor value should be "set" but "set [object Object]"),)</t>
  </si>
  <si>
    <t>7065.js</t>
  </si>
  <si>
    <t>AssertionFail(AssertionError(Expected [] but got ["result", "iterable", "index"] in GLOBAL.Map.prototype.entries for Map Iterator.),Map.prototype.entries)</t>
  </si>
  <si>
    <t>3058.js</t>
  </si>
  <si>
    <t>AssertionFail(AssertionError(Expected [] but got [Symbol()] in GeneratorBody0EvaluateBody0 for Generator.),Array.prototype.reduceRight)</t>
  </si>
  <si>
    <t>5461.js</t>
  </si>
  <si>
    <t>AssertionFail(AssertionError(Expected [] but got ["result", "iterable", "index"] in GLOBAL.Map.prototype.keys for Map Iterator.),Map.prototype.keys)</t>
  </si>
  <si>
    <t>2845.js, 4115.js</t>
  </si>
  <si>
    <t>AssertionFail(AssertionError(descriptor value should be 1 but 0),Array.prototype.copyWithin)</t>
  </si>
  <si>
    <t>4725.js, 6098.js</t>
  </si>
  <si>
    <t>AssertionFail(AssertionError(descriptor value should be "set" but "set NaN"),)</t>
  </si>
  <si>
    <t>6890.js</t>
  </si>
  <si>
    <t>AssertionFail(AssertionError(descriptor value should be "get" but "get NaN"),)</t>
  </si>
  <si>
    <t>7035.js</t>
  </si>
  <si>
    <t>AssertionFail(AssertionError(Expected [] but got [Symbol()] in GeneratorBody0EvaluateBody0 for Generator.),Array.prototype.map)</t>
  </si>
  <si>
    <t>4626.js, 5400.js</t>
  </si>
  <si>
    <t>AssertionFail(AssertionError(descriptor value should be "set" but "set undefined"),)</t>
  </si>
  <si>
    <t>7050.js</t>
  </si>
  <si>
    <t>AssertionFail(AssertionError(Expected [] but got ["result", "iterable", "index"] in GLOBAL.Map.prototype.values for Map Iterator.),Map.prototype.values)</t>
  </si>
  <si>
    <t>3027.js</t>
  </si>
  <si>
    <t>AssertionFail(AssertionError(Expected [] but got ["result", "iterable", "index"] in GLOBAL.Set.prototype.entries for Set Iterator.),Set.prototype.entries)</t>
  </si>
  <si>
    <t>3090.js, 4863.js, 5426.js</t>
  </si>
  <si>
    <t>AssertionFail(AssertionError(Expected [] but got ["result", "iterable", "index"] in GLOBAL.Set.prototype.values for Set Iterator.),Set.prototype.values)</t>
  </si>
  <si>
    <t>3029.js, 4922.js, 5600.js</t>
  </si>
  <si>
    <t>AssertionFail(AssertionError(Expected ["length"] but got ["0", "length"] in GLOBAL.Array.prototype.splice for Array.),Array.prototype.splice)</t>
  </si>
  <si>
    <t>5795.js, 5865.js, 5876.js</t>
  </si>
  <si>
    <t>GLOBALDOTArrayDOTprototypeDOTsplice</t>
  </si>
  <si>
    <t>AssertionFail(AssertionError(Expected [] but got [Symbol()] in GeneratorBody0EvaluateBody0 for Generator.),GeneratorBody0EvaluateBody0)</t>
  </si>
  <si>
    <t>1223.js, 1724.js, 1994.js, 1999.js, 2006.js, 2113.js, 2223.js, 2344.js, 2383.js, 2387.js, 2530.js, 2839.js, 3187.js, 3220.js, 4069.js, 4477.js, 4635.js, 5315.js, 5373.js, 5545.js</t>
  </si>
  <si>
    <t>AssertionFail(AssertionError(Expected ["length"] but got ["0", "length"] in GLOBAL.Array.prototype.slice for Array.),Array.prototype.slice)</t>
  </si>
  <si>
    <t>4106.js, 4249.js, 4526.js, 4701.js, 5149.js</t>
  </si>
  <si>
    <t>ExceptionFail(Normal,TypeError,Array.prototype.toString)</t>
  </si>
  <si>
    <t>2575.js, 2840.js, 2980.js, 3022.js, 3830.js, 4193.js, 4320.js, 4431.js</t>
  </si>
  <si>
    <t>ExceptionFail(TypeError,Normal,String.prototype.split)</t>
  </si>
  <si>
    <t>5063.js, 5715.js, 5742.js, 6072.js, 6249.js</t>
  </si>
  <si>
    <t>GLOBALDOTStringDOTprototypeDOTsplit</t>
  </si>
  <si>
    <t>AssertionFail(AssertionError(Expected ["0", "1", "2", "3", "4", "5", "6", "7", "length"] but got ["0", "0", "0", "0", "0", "0", "0", "0", "length"] in GLOBAL.Array.prototype.slice for Array.),Array.prototype.slice)</t>
  </si>
  <si>
    <t>4153.js, 4598.js</t>
  </si>
  <si>
    <t>AssertionFail(AssertionError(descriptor value should be 1 but 0),)</t>
  </si>
  <si>
    <t>1557.js, 447.js</t>
  </si>
  <si>
    <t>AssertionFail(AssertionError(Expected ["length", "name"] but got ["length", "name", "boundFunction", "boundThis"] in GLOBAL.Function.prototype.bind for Function.),Function.prototype.bind)</t>
  </si>
  <si>
    <t>3386.js, 3552.js, 3663.js, 3678.js, 3840.js, 3889.js, 4169.js, 4379.js, 4453.js, 4472.js, 4484.js, 4659.js, 4666.js, 5197.js, 5325.js, 5399.js, 5578.js</t>
  </si>
  <si>
    <t>AssertionFail(AssertionError(Expected ["length"] but got ["0", "length"] in GLOBAL.Array for Array.),Array.prototype.splice)</t>
  </si>
  <si>
    <t>3850.js</t>
  </si>
  <si>
    <t>AssertionFail(AssertionError(Expected ["length", "name"] but got ["length", "name", "boundFunction", "boundThis"] in GLOBAL.Function.prototype.bind for AsyncGeneratorFunction.),Function.prototype.bind)</t>
  </si>
  <si>
    <t>5319.js</t>
  </si>
  <si>
    <t>AssertionFail(AssertionError(Expected ["length", "name"] but got ["length", "name", "boundFunction", "boundThis"] in GLOBAL.Function.prototype.bind for GeneratorFunction.),Function.prototype.bind)</t>
  </si>
  <si>
    <t>5445.js, 5652.js</t>
  </si>
  <si>
    <t>AssertionFail(AssertionError(Expected ["length", "name"] but got ["length", "name", "boundFunction", "boundThis"] in GLOBAL.Function.prototype.bind for AsyncFunction.),Function.prototype.bind)</t>
  </si>
  <si>
    <t>3575.js, 3695.js, 3877.js, 4268.js, 4279.js, 4434.js, 4965.js, 5003.js, 5446.js, 5921.js, 6115.js, 6192.js</t>
  </si>
  <si>
    <t>AssertionFail(AssertionError(descriptor value should be "get" but "get [object Object]"),)</t>
  </si>
  <si>
    <t>7049.js, 7051.js, 7054.js, 7057.js, 7059.js</t>
  </si>
  <si>
    <t>AssertionFail(AssertionError(descriptor value should be "set" but "set prototype"),)</t>
  </si>
  <si>
    <t>7047.js, 7061.js, 7064.js</t>
  </si>
  <si>
    <t>AssertionFail(AssertionError(Expected ["length"] but got ["0", "length"] in GLOBAL.Array for Array.),Array.prototype.slice)</t>
  </si>
  <si>
    <t>4246.js</t>
  </si>
  <si>
    <t>ExceptionFail(RangeError,Normal,Number.prototype.toString)</t>
  </si>
  <si>
    <t>4110.js, 4706.js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</si>
</sst>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graph'!$K$1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graph'!$J$2:$J$51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graph'!$K$2:$K$51</c:f>
              <c:numCache>
                <c:formatCode>General</c:formatCode>
                <c:ptCount val="50"/>
                <c:pt idx="0">
                  <c:v>49</c:v>
                </c:pt>
                <c:pt idx="1">
                  <c:v>21</c:v>
                </c:pt>
                <c:pt idx="2">
                  <c:v>8</c:v>
                </c:pt>
                <c:pt idx="3">
                  <c:v>17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graph'!$O$2:$O$3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'Rank(Algo) graph'!$N$2:$N$3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704526</xdr:colOff>
      <xdr:row>4</xdr:row>
      <xdr:rowOff>139052</xdr:rowOff>
    </xdr:from>
    <xdr:to>
      <xdr:col>17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435694</xdr:colOff>
      <xdr:row>5</xdr:row>
      <xdr:rowOff>9270</xdr:rowOff>
    </xdr:from>
    <xdr:to>
      <xdr:col>15</xdr:col>
      <xdr:colOff>472259</xdr:colOff>
      <xdr:row>6</xdr:row>
      <xdr:rowOff>18085</xdr:rowOff>
    </xdr:to>
    <xdr:sp macro="" textlink="$J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15</xdr:col>
      <xdr:colOff>55621</xdr:colOff>
      <xdr:row>5</xdr:row>
      <xdr:rowOff>9270</xdr:rowOff>
    </xdr:from>
    <xdr:to>
      <xdr:col>16</xdr:col>
      <xdr:colOff>523465</xdr:colOff>
      <xdr:row>6</xdr:row>
      <xdr:rowOff>18084</xdr:rowOff>
    </xdr:to>
    <xdr:sp macro="" textlink="$K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topLeftCell="Q2" zoomScale="75" zoomScaleNormal="75" workbookViewId="0">
      <selection activeCell="AK6" sqref="AK6"/>
    </sheetView>
  </sheetViews>
  <sheetFormatPr baseColWidth="10" defaultColWidth="11" defaultRowHeight="16" x14ac:dyDescent="0.2"/>
  <cols>
    <col min="1" max="1" width="6.6640625" style="1" bestFit="1" customWidth="1"/>
    <col min="2" max="2" width="7.6640625" style="1" bestFit="1" customWidth="1"/>
    <col min="3" max="3" width="10.83203125" style="1"/>
    <col min="4" max="4" width="13.1640625" bestFit="1" customWidth="1"/>
    <col min="5" max="5" width="9.33203125" customWidth="1"/>
    <col min="6" max="6" width="10.83203125" style="1"/>
    <col min="7" max="7" width="14.33203125" bestFit="1" customWidth="1"/>
    <col min="8" max="8" width="10.33203125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6.6640625" style="1" bestFit="1" customWidth="1"/>
    <col min="17" max="17" width="7.6640625" style="1" bestFit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81"/>
  <sheetViews>
    <sheetView zoomScale="109" workbookViewId="0">
      <selection activeCell="J57" sqref="J57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1" max="11" width="11" style="18"/>
  </cols>
  <sheetData>
    <row r="1" spans="1:12" x14ac:dyDescent="0.2">
      <c r="A1" t="s">
        <v>4683</v>
      </c>
      <c r="B1" s="18" t="s">
        <v>4721</v>
      </c>
      <c r="C1" s="18" t="s">
        <v>4742</v>
      </c>
      <c r="D1" s="18" t="s">
        <v>4743</v>
      </c>
      <c r="E1" s="18" t="s">
        <v>4744</v>
      </c>
      <c r="F1" s="18" t="s">
        <v>4741</v>
      </c>
      <c r="G1" t="s">
        <v>4690</v>
      </c>
      <c r="H1" t="s">
        <v>4848</v>
      </c>
      <c r="I1" t="s">
        <v>4709</v>
      </c>
      <c r="J1" t="s">
        <v>4746</v>
      </c>
      <c r="K1" s="18" t="s">
        <v>4691</v>
      </c>
      <c r="L1" t="s">
        <v>4873</v>
      </c>
    </row>
    <row r="2" spans="1:12" x14ac:dyDescent="0.2">
      <c r="A2" s="17" t="s">
        <v>4747</v>
      </c>
      <c r="B2" s="18" t="s">
        <v>4748</v>
      </c>
      <c r="D2" s="18" t="s">
        <v>4745</v>
      </c>
      <c r="E2" s="18" t="s">
        <v>4745</v>
      </c>
      <c r="F2" s="18" t="s">
        <v>4745</v>
      </c>
      <c r="G2" t="s">
        <v>4749</v>
      </c>
      <c r="H2" t="s">
        <v>4849</v>
      </c>
      <c r="I2" t="s">
        <v>4750</v>
      </c>
      <c r="J2" t="s">
        <v>4751</v>
      </c>
      <c r="K2" s="18">
        <f t="shared" ref="K2:K72" si="0">COUNTIF(C2:F2, "X")</f>
        <v>3</v>
      </c>
    </row>
    <row r="3" spans="1:12" x14ac:dyDescent="0.2">
      <c r="A3" s="17" t="s">
        <v>4752</v>
      </c>
      <c r="B3" s="18" t="s">
        <v>4748</v>
      </c>
      <c r="C3" s="18" t="s">
        <v>4745</v>
      </c>
      <c r="D3" s="18" t="s">
        <v>4745</v>
      </c>
      <c r="E3" s="18" t="s">
        <v>4745</v>
      </c>
      <c r="F3" s="18" t="s">
        <v>4745</v>
      </c>
      <c r="G3" t="s">
        <v>4749</v>
      </c>
      <c r="H3" t="s">
        <v>4850</v>
      </c>
      <c r="I3" t="s">
        <v>4750</v>
      </c>
      <c r="J3" t="s">
        <v>4753</v>
      </c>
      <c r="K3" s="18">
        <f t="shared" si="0"/>
        <v>4</v>
      </c>
    </row>
    <row r="4" spans="1:12" x14ac:dyDescent="0.2">
      <c r="A4" s="17" t="s">
        <v>4754</v>
      </c>
      <c r="B4" s="18" t="s">
        <v>4748</v>
      </c>
      <c r="C4" s="18" t="s">
        <v>4745</v>
      </c>
      <c r="D4" s="18" t="s">
        <v>4745</v>
      </c>
      <c r="E4" s="18" t="s">
        <v>4745</v>
      </c>
      <c r="G4" t="s">
        <v>4749</v>
      </c>
      <c r="H4" t="s">
        <v>4851</v>
      </c>
      <c r="I4" t="s">
        <v>4750</v>
      </c>
      <c r="J4" t="s">
        <v>4755</v>
      </c>
      <c r="K4" s="18">
        <f t="shared" si="0"/>
        <v>3</v>
      </c>
    </row>
    <row r="5" spans="1:12" x14ac:dyDescent="0.2">
      <c r="A5" s="17" t="s">
        <v>4756</v>
      </c>
      <c r="B5" s="18" t="s">
        <v>4748</v>
      </c>
      <c r="C5" s="18" t="s">
        <v>4745</v>
      </c>
      <c r="D5" s="18" t="s">
        <v>4745</v>
      </c>
      <c r="E5" s="18" t="s">
        <v>4745</v>
      </c>
      <c r="G5" t="s">
        <v>4749</v>
      </c>
      <c r="H5" t="s">
        <v>4852</v>
      </c>
      <c r="I5" t="s">
        <v>4750</v>
      </c>
      <c r="J5" t="s">
        <v>4757</v>
      </c>
      <c r="K5" s="18">
        <f t="shared" si="0"/>
        <v>3</v>
      </c>
    </row>
    <row r="6" spans="1:12" x14ac:dyDescent="0.2">
      <c r="A6" s="17" t="s">
        <v>4758</v>
      </c>
      <c r="B6" s="18" t="s">
        <v>4748</v>
      </c>
      <c r="C6" s="18" t="s">
        <v>4745</v>
      </c>
      <c r="D6" s="18" t="s">
        <v>4745</v>
      </c>
      <c r="E6" s="18" t="s">
        <v>4745</v>
      </c>
      <c r="F6" s="18" t="s">
        <v>4745</v>
      </c>
      <c r="G6" t="s">
        <v>4749</v>
      </c>
      <c r="H6" t="s">
        <v>4853</v>
      </c>
      <c r="I6" t="s">
        <v>4750</v>
      </c>
      <c r="J6" t="s">
        <v>4794</v>
      </c>
      <c r="K6" s="18">
        <f t="shared" si="0"/>
        <v>4</v>
      </c>
    </row>
    <row r="7" spans="1:12" x14ac:dyDescent="0.2">
      <c r="A7" s="17" t="s">
        <v>4760</v>
      </c>
      <c r="B7" s="18" t="s">
        <v>4748</v>
      </c>
      <c r="C7" s="18" t="s">
        <v>4745</v>
      </c>
      <c r="D7" s="18" t="s">
        <v>4745</v>
      </c>
      <c r="E7" s="18" t="s">
        <v>4745</v>
      </c>
      <c r="F7" s="18" t="s">
        <v>4745</v>
      </c>
      <c r="G7" t="s">
        <v>4749</v>
      </c>
      <c r="H7" t="s">
        <v>4854</v>
      </c>
      <c r="I7" t="s">
        <v>4750</v>
      </c>
      <c r="J7" t="s">
        <v>4759</v>
      </c>
      <c r="K7" s="18">
        <f t="shared" si="0"/>
        <v>4</v>
      </c>
    </row>
    <row r="8" spans="1:12" x14ac:dyDescent="0.2">
      <c r="A8" s="17" t="s">
        <v>4762</v>
      </c>
      <c r="B8" s="18" t="s">
        <v>4748</v>
      </c>
      <c r="C8" s="18" t="s">
        <v>4745</v>
      </c>
      <c r="D8" s="18" t="s">
        <v>4745</v>
      </c>
      <c r="E8" s="18" t="s">
        <v>4745</v>
      </c>
      <c r="G8" t="s">
        <v>4749</v>
      </c>
      <c r="H8" t="s">
        <v>4855</v>
      </c>
      <c r="I8" t="s">
        <v>4750</v>
      </c>
      <c r="J8" t="s">
        <v>4795</v>
      </c>
      <c r="K8" s="18">
        <f t="shared" si="0"/>
        <v>3</v>
      </c>
    </row>
    <row r="9" spans="1:12" x14ac:dyDescent="0.2">
      <c r="A9" s="17" t="s">
        <v>4796</v>
      </c>
      <c r="B9" s="18" t="s">
        <v>4748</v>
      </c>
      <c r="C9" s="18" t="s">
        <v>4745</v>
      </c>
      <c r="D9" s="18" t="s">
        <v>4745</v>
      </c>
      <c r="E9" s="18" t="s">
        <v>4745</v>
      </c>
      <c r="G9" t="s">
        <v>4749</v>
      </c>
      <c r="H9" t="s">
        <v>4856</v>
      </c>
      <c r="I9" t="s">
        <v>4750</v>
      </c>
      <c r="J9" t="s">
        <v>4761</v>
      </c>
      <c r="K9" s="18">
        <f t="shared" si="0"/>
        <v>3</v>
      </c>
    </row>
    <row r="10" spans="1:12" x14ac:dyDescent="0.2">
      <c r="A10" s="17" t="s">
        <v>4797</v>
      </c>
      <c r="B10" s="18" t="s">
        <v>4748</v>
      </c>
      <c r="C10" s="18" t="s">
        <v>4745</v>
      </c>
      <c r="D10" s="18" t="s">
        <v>4745</v>
      </c>
      <c r="E10" s="18" t="s">
        <v>4745</v>
      </c>
      <c r="G10" t="s">
        <v>4749</v>
      </c>
      <c r="H10" t="s">
        <v>4857</v>
      </c>
      <c r="I10" t="s">
        <v>4750</v>
      </c>
      <c r="J10" t="s">
        <v>4798</v>
      </c>
      <c r="K10" s="18">
        <f t="shared" si="0"/>
        <v>3</v>
      </c>
    </row>
    <row r="11" spans="1:12" x14ac:dyDescent="0.2">
      <c r="A11" s="17" t="s">
        <v>4799</v>
      </c>
      <c r="B11" s="18" t="s">
        <v>4748</v>
      </c>
      <c r="C11" s="18" t="s">
        <v>4745</v>
      </c>
      <c r="D11" s="18" t="s">
        <v>4745</v>
      </c>
      <c r="E11" s="18" t="s">
        <v>4745</v>
      </c>
      <c r="G11" t="s">
        <v>4749</v>
      </c>
      <c r="H11" t="s">
        <v>4858</v>
      </c>
      <c r="I11" t="s">
        <v>4750</v>
      </c>
      <c r="J11" t="s">
        <v>4763</v>
      </c>
      <c r="K11" s="18">
        <f t="shared" si="0"/>
        <v>3</v>
      </c>
    </row>
    <row r="12" spans="1:12" x14ac:dyDescent="0.2">
      <c r="A12" s="17" t="s">
        <v>4800</v>
      </c>
      <c r="B12" s="18" t="s">
        <v>4748</v>
      </c>
      <c r="C12" s="18" t="s">
        <v>4745</v>
      </c>
      <c r="D12" s="18" t="s">
        <v>4745</v>
      </c>
      <c r="E12" s="18" t="s">
        <v>4745</v>
      </c>
      <c r="G12" t="s">
        <v>4749</v>
      </c>
      <c r="H12" t="s">
        <v>4859</v>
      </c>
      <c r="I12" t="s">
        <v>4750</v>
      </c>
      <c r="J12" t="s">
        <v>4801</v>
      </c>
      <c r="K12" s="18">
        <f t="shared" si="0"/>
        <v>3</v>
      </c>
    </row>
    <row r="13" spans="1:12" x14ac:dyDescent="0.2">
      <c r="A13" s="17" t="s">
        <v>4802</v>
      </c>
      <c r="B13" s="18" t="s">
        <v>4748</v>
      </c>
      <c r="C13" s="18" t="s">
        <v>4745</v>
      </c>
      <c r="D13" s="18" t="s">
        <v>4745</v>
      </c>
      <c r="E13" s="18" t="s">
        <v>4745</v>
      </c>
      <c r="G13" t="s">
        <v>4749</v>
      </c>
      <c r="H13" t="s">
        <v>4860</v>
      </c>
      <c r="I13" t="s">
        <v>4750</v>
      </c>
      <c r="J13" t="s">
        <v>4803</v>
      </c>
      <c r="K13" s="18">
        <f t="shared" si="0"/>
        <v>3</v>
      </c>
    </row>
    <row r="14" spans="1:12" x14ac:dyDescent="0.2">
      <c r="A14" s="17" t="s">
        <v>4764</v>
      </c>
      <c r="B14" s="18" t="s">
        <v>4748</v>
      </c>
      <c r="C14" s="18" t="s">
        <v>4745</v>
      </c>
      <c r="D14" s="18" t="s">
        <v>4745</v>
      </c>
      <c r="E14" s="18" t="s">
        <v>4745</v>
      </c>
      <c r="F14" s="18" t="s">
        <v>4745</v>
      </c>
      <c r="G14" t="s">
        <v>4749</v>
      </c>
      <c r="H14" t="s">
        <v>4861</v>
      </c>
      <c r="I14" t="s">
        <v>4750</v>
      </c>
      <c r="J14" t="s">
        <v>4765</v>
      </c>
      <c r="K14" s="18">
        <f t="shared" si="0"/>
        <v>4</v>
      </c>
    </row>
    <row r="15" spans="1:12" x14ac:dyDescent="0.2">
      <c r="A15" s="17" t="s">
        <v>4766</v>
      </c>
      <c r="B15" s="18" t="s">
        <v>4748</v>
      </c>
      <c r="C15" s="18" t="s">
        <v>4745</v>
      </c>
      <c r="D15" s="18" t="s">
        <v>4745</v>
      </c>
      <c r="E15" s="18" t="s">
        <v>4745</v>
      </c>
      <c r="F15" s="18" t="s">
        <v>4745</v>
      </c>
      <c r="G15" t="s">
        <v>4749</v>
      </c>
      <c r="H15" t="s">
        <v>4862</v>
      </c>
      <c r="I15" t="s">
        <v>4750</v>
      </c>
      <c r="J15" t="s">
        <v>4804</v>
      </c>
      <c r="K15" s="18">
        <f t="shared" si="0"/>
        <v>4</v>
      </c>
    </row>
    <row r="16" spans="1:12" x14ac:dyDescent="0.2">
      <c r="A16" s="17" t="s">
        <v>4768</v>
      </c>
      <c r="B16" s="18" t="s">
        <v>4748</v>
      </c>
      <c r="C16" s="18" t="s">
        <v>4745</v>
      </c>
      <c r="D16" s="18" t="s">
        <v>4745</v>
      </c>
      <c r="E16" s="18" t="s">
        <v>4745</v>
      </c>
      <c r="F16" s="18" t="s">
        <v>4745</v>
      </c>
      <c r="G16" t="s">
        <v>4749</v>
      </c>
      <c r="H16" t="s">
        <v>4863</v>
      </c>
      <c r="I16" t="s">
        <v>4750</v>
      </c>
      <c r="J16" t="s">
        <v>4767</v>
      </c>
      <c r="K16" s="18">
        <f t="shared" si="0"/>
        <v>4</v>
      </c>
    </row>
    <row r="17" spans="1:11" x14ac:dyDescent="0.2">
      <c r="A17" s="17" t="s">
        <v>4770</v>
      </c>
      <c r="B17" s="18" t="s">
        <v>4748</v>
      </c>
      <c r="D17" s="18" t="s">
        <v>4745</v>
      </c>
      <c r="E17" s="18" t="s">
        <v>4745</v>
      </c>
      <c r="F17" s="18" t="s">
        <v>4745</v>
      </c>
      <c r="G17" t="s">
        <v>4749</v>
      </c>
      <c r="H17" t="s">
        <v>4849</v>
      </c>
      <c r="I17" t="s">
        <v>4750</v>
      </c>
      <c r="J17" t="s">
        <v>4769</v>
      </c>
      <c r="K17" s="18">
        <f t="shared" si="0"/>
        <v>3</v>
      </c>
    </row>
    <row r="18" spans="1:11" x14ac:dyDescent="0.2">
      <c r="A18" s="17" t="s">
        <v>4772</v>
      </c>
      <c r="B18" s="18" t="s">
        <v>4748</v>
      </c>
      <c r="C18" s="18" t="s">
        <v>4745</v>
      </c>
      <c r="D18" s="18" t="s">
        <v>4745</v>
      </c>
      <c r="E18" s="18" t="s">
        <v>4745</v>
      </c>
      <c r="F18" s="18" t="s">
        <v>4745</v>
      </c>
      <c r="G18" t="s">
        <v>4749</v>
      </c>
      <c r="H18" t="s">
        <v>4853</v>
      </c>
      <c r="I18" t="s">
        <v>4750</v>
      </c>
      <c r="J18" t="s">
        <v>4771</v>
      </c>
      <c r="K18" s="18">
        <f t="shared" si="0"/>
        <v>4</v>
      </c>
    </row>
    <row r="19" spans="1:11" x14ac:dyDescent="0.2">
      <c r="A19" s="17" t="s">
        <v>4774</v>
      </c>
      <c r="B19" s="18" t="s">
        <v>4748</v>
      </c>
      <c r="C19" s="18" t="s">
        <v>4745</v>
      </c>
      <c r="D19" s="18" t="s">
        <v>4745</v>
      </c>
      <c r="E19" s="18" t="s">
        <v>4745</v>
      </c>
      <c r="F19" s="18" t="s">
        <v>4745</v>
      </c>
      <c r="G19" t="s">
        <v>4749</v>
      </c>
      <c r="H19" t="s">
        <v>4855</v>
      </c>
      <c r="I19" t="s">
        <v>4750</v>
      </c>
      <c r="J19" t="s">
        <v>4773</v>
      </c>
      <c r="K19" s="18">
        <f t="shared" si="0"/>
        <v>4</v>
      </c>
    </row>
    <row r="20" spans="1:11" x14ac:dyDescent="0.2">
      <c r="A20" s="17" t="s">
        <v>4776</v>
      </c>
      <c r="B20" s="18" t="s">
        <v>4748</v>
      </c>
      <c r="C20" s="18" t="s">
        <v>4745</v>
      </c>
      <c r="D20" s="18" t="s">
        <v>4745</v>
      </c>
      <c r="E20" s="18" t="s">
        <v>4745</v>
      </c>
      <c r="F20" s="18" t="s">
        <v>4745</v>
      </c>
      <c r="G20" t="s">
        <v>4749</v>
      </c>
      <c r="H20" t="s">
        <v>4864</v>
      </c>
      <c r="I20" t="s">
        <v>4750</v>
      </c>
      <c r="J20" t="s">
        <v>4775</v>
      </c>
      <c r="K20" s="18">
        <f t="shared" si="0"/>
        <v>4</v>
      </c>
    </row>
    <row r="21" spans="1:11" x14ac:dyDescent="0.2">
      <c r="A21" s="17" t="s">
        <v>4805</v>
      </c>
      <c r="B21" s="18" t="s">
        <v>4748</v>
      </c>
      <c r="C21" s="18" t="s">
        <v>4745</v>
      </c>
      <c r="D21" s="18" t="s">
        <v>4745</v>
      </c>
      <c r="E21" s="18" t="s">
        <v>4745</v>
      </c>
      <c r="F21" s="18" t="s">
        <v>4745</v>
      </c>
      <c r="G21" t="s">
        <v>4749</v>
      </c>
      <c r="H21" t="s">
        <v>4857</v>
      </c>
      <c r="I21" t="s">
        <v>4750</v>
      </c>
      <c r="J21" t="s">
        <v>4777</v>
      </c>
      <c r="K21" s="18">
        <f t="shared" si="0"/>
        <v>4</v>
      </c>
    </row>
    <row r="22" spans="1:11" x14ac:dyDescent="0.2">
      <c r="A22" s="17" t="s">
        <v>4778</v>
      </c>
      <c r="B22" s="18" t="s">
        <v>4748</v>
      </c>
      <c r="C22" s="18" t="s">
        <v>4745</v>
      </c>
      <c r="D22" s="18" t="s">
        <v>4745</v>
      </c>
      <c r="E22" s="18" t="s">
        <v>4745</v>
      </c>
      <c r="F22" s="18" t="s">
        <v>4745</v>
      </c>
      <c r="G22" t="s">
        <v>4779</v>
      </c>
      <c r="H22" t="s">
        <v>4865</v>
      </c>
      <c r="I22" t="s">
        <v>4750</v>
      </c>
      <c r="J22" t="s">
        <v>4780</v>
      </c>
      <c r="K22" s="18">
        <f t="shared" si="0"/>
        <v>4</v>
      </c>
    </row>
    <row r="23" spans="1:11" x14ac:dyDescent="0.2">
      <c r="A23" s="17" t="s">
        <v>4781</v>
      </c>
      <c r="B23" s="18" t="s">
        <v>4748</v>
      </c>
      <c r="C23" s="18" t="s">
        <v>4745</v>
      </c>
      <c r="D23" s="18" t="s">
        <v>4745</v>
      </c>
      <c r="E23" s="18" t="s">
        <v>4745</v>
      </c>
      <c r="F23" s="18" t="s">
        <v>4745</v>
      </c>
      <c r="G23" t="s">
        <v>4866</v>
      </c>
      <c r="H23" t="s">
        <v>4867</v>
      </c>
      <c r="I23" t="s">
        <v>4750</v>
      </c>
      <c r="J23" t="s">
        <v>4782</v>
      </c>
      <c r="K23" s="18">
        <f t="shared" si="0"/>
        <v>4</v>
      </c>
    </row>
    <row r="24" spans="1:11" x14ac:dyDescent="0.2">
      <c r="A24" s="17" t="s">
        <v>4783</v>
      </c>
      <c r="B24" s="18" t="s">
        <v>4748</v>
      </c>
      <c r="C24" s="18" t="s">
        <v>4745</v>
      </c>
      <c r="D24" s="18" t="s">
        <v>4745</v>
      </c>
      <c r="E24" s="18" t="s">
        <v>4745</v>
      </c>
      <c r="F24" s="18" t="s">
        <v>4745</v>
      </c>
      <c r="G24" t="s">
        <v>4866</v>
      </c>
      <c r="H24" t="s">
        <v>4868</v>
      </c>
      <c r="I24" t="s">
        <v>4750</v>
      </c>
      <c r="J24" t="s">
        <v>4784</v>
      </c>
      <c r="K24" s="18">
        <f t="shared" si="0"/>
        <v>4</v>
      </c>
    </row>
    <row r="25" spans="1:11" x14ac:dyDescent="0.2">
      <c r="A25" s="17" t="s">
        <v>4785</v>
      </c>
      <c r="B25" s="18" t="s">
        <v>4748</v>
      </c>
      <c r="C25" s="18" t="s">
        <v>4745</v>
      </c>
      <c r="D25" s="18" t="s">
        <v>4745</v>
      </c>
      <c r="E25" s="18" t="s">
        <v>4745</v>
      </c>
      <c r="F25" s="18" t="s">
        <v>4745</v>
      </c>
      <c r="G25" t="s">
        <v>4866</v>
      </c>
      <c r="H25" t="s">
        <v>4869</v>
      </c>
      <c r="I25" t="s">
        <v>4750</v>
      </c>
      <c r="J25" t="s">
        <v>4786</v>
      </c>
      <c r="K25" s="18">
        <f t="shared" si="0"/>
        <v>4</v>
      </c>
    </row>
    <row r="26" spans="1:11" x14ac:dyDescent="0.2">
      <c r="A26" s="17" t="s">
        <v>4787</v>
      </c>
      <c r="B26" s="18" t="s">
        <v>4748</v>
      </c>
      <c r="C26" s="18" t="s">
        <v>4745</v>
      </c>
      <c r="D26" s="18" t="s">
        <v>4745</v>
      </c>
      <c r="E26" s="18" t="s">
        <v>4745</v>
      </c>
      <c r="F26" s="18" t="s">
        <v>4745</v>
      </c>
      <c r="G26" t="s">
        <v>4866</v>
      </c>
      <c r="H26" t="s">
        <v>4870</v>
      </c>
      <c r="I26" t="s">
        <v>4750</v>
      </c>
      <c r="J26" t="s">
        <v>4788</v>
      </c>
      <c r="K26" s="18">
        <f t="shared" si="0"/>
        <v>4</v>
      </c>
    </row>
    <row r="27" spans="1:11" x14ac:dyDescent="0.2">
      <c r="A27" s="17" t="s">
        <v>4789</v>
      </c>
      <c r="B27" s="18" t="s">
        <v>4748</v>
      </c>
      <c r="C27" s="18" t="s">
        <v>4745</v>
      </c>
      <c r="D27" s="18" t="s">
        <v>4745</v>
      </c>
      <c r="E27" s="18" t="s">
        <v>4745</v>
      </c>
      <c r="F27" s="18" t="s">
        <v>4745</v>
      </c>
      <c r="G27" t="s">
        <v>4779</v>
      </c>
      <c r="H27" t="s">
        <v>4871</v>
      </c>
      <c r="I27" t="s">
        <v>4750</v>
      </c>
      <c r="J27" t="s">
        <v>4790</v>
      </c>
      <c r="K27" s="18">
        <f t="shared" si="0"/>
        <v>4</v>
      </c>
    </row>
    <row r="28" spans="1:11" x14ac:dyDescent="0.2">
      <c r="A28" s="17" t="s">
        <v>4791</v>
      </c>
      <c r="B28" s="18" t="s">
        <v>4748</v>
      </c>
      <c r="C28" s="18" t="s">
        <v>4745</v>
      </c>
      <c r="D28" s="18" t="s">
        <v>4745</v>
      </c>
      <c r="E28" s="18" t="s">
        <v>4745</v>
      </c>
      <c r="F28" s="18" t="s">
        <v>4745</v>
      </c>
      <c r="G28" t="s">
        <v>4779</v>
      </c>
      <c r="H28" t="s">
        <v>4872</v>
      </c>
      <c r="I28" t="s">
        <v>4793</v>
      </c>
      <c r="J28" t="s">
        <v>4792</v>
      </c>
      <c r="K28" s="18">
        <f t="shared" si="0"/>
        <v>4</v>
      </c>
    </row>
    <row r="29" spans="1:11" x14ac:dyDescent="0.2">
      <c r="A29" s="17" t="s">
        <v>4874</v>
      </c>
      <c r="B29" s="18" t="s">
        <v>4875</v>
      </c>
      <c r="F29" s="18" t="s">
        <v>4745</v>
      </c>
      <c r="G29" t="s">
        <v>4779</v>
      </c>
      <c r="H29" t="s">
        <v>4869</v>
      </c>
      <c r="I29" t="s">
        <v>4750</v>
      </c>
      <c r="J29" t="s">
        <v>4751</v>
      </c>
      <c r="K29" s="18">
        <f t="shared" si="0"/>
        <v>1</v>
      </c>
    </row>
    <row r="30" spans="1:11" x14ac:dyDescent="0.2">
      <c r="A30" s="17" t="s">
        <v>4876</v>
      </c>
      <c r="B30" s="18" t="s">
        <v>4875</v>
      </c>
      <c r="F30" s="18" t="s">
        <v>4745</v>
      </c>
      <c r="G30" t="s">
        <v>4749</v>
      </c>
      <c r="H30" t="s">
        <v>4851</v>
      </c>
      <c r="I30" t="s">
        <v>4750</v>
      </c>
      <c r="J30" t="s">
        <v>4755</v>
      </c>
      <c r="K30" s="18">
        <f t="shared" si="0"/>
        <v>1</v>
      </c>
    </row>
    <row r="31" spans="1:11" x14ac:dyDescent="0.2">
      <c r="A31" s="17" t="s">
        <v>4684</v>
      </c>
      <c r="B31" s="18" t="s">
        <v>4875</v>
      </c>
      <c r="F31" s="18" t="s">
        <v>4745</v>
      </c>
      <c r="G31" t="s">
        <v>4749</v>
      </c>
      <c r="H31" t="s">
        <v>4852</v>
      </c>
      <c r="I31" t="s">
        <v>4750</v>
      </c>
      <c r="J31" t="s">
        <v>4757</v>
      </c>
      <c r="K31" s="18">
        <f t="shared" si="0"/>
        <v>1</v>
      </c>
    </row>
    <row r="32" spans="1:11" x14ac:dyDescent="0.2">
      <c r="A32" s="17" t="s">
        <v>4685</v>
      </c>
      <c r="B32" s="18" t="s">
        <v>4875</v>
      </c>
      <c r="F32" s="18" t="s">
        <v>4745</v>
      </c>
      <c r="G32" t="s">
        <v>4749</v>
      </c>
      <c r="H32" t="s">
        <v>4855</v>
      </c>
      <c r="I32" t="s">
        <v>4750</v>
      </c>
      <c r="J32" t="s">
        <v>4795</v>
      </c>
      <c r="K32" s="18">
        <f t="shared" si="0"/>
        <v>1</v>
      </c>
    </row>
    <row r="33" spans="1:11" x14ac:dyDescent="0.2">
      <c r="A33" s="17" t="s">
        <v>4686</v>
      </c>
      <c r="B33" s="18" t="s">
        <v>4875</v>
      </c>
      <c r="F33" s="18" t="s">
        <v>4745</v>
      </c>
      <c r="G33" t="s">
        <v>4749</v>
      </c>
      <c r="H33" t="s">
        <v>4856</v>
      </c>
      <c r="I33" t="s">
        <v>4750</v>
      </c>
      <c r="J33" t="s">
        <v>4761</v>
      </c>
      <c r="K33" s="18">
        <f t="shared" si="0"/>
        <v>1</v>
      </c>
    </row>
    <row r="34" spans="1:11" x14ac:dyDescent="0.2">
      <c r="A34" s="17" t="s">
        <v>4687</v>
      </c>
      <c r="B34" s="18" t="s">
        <v>4875</v>
      </c>
      <c r="F34" s="18" t="s">
        <v>4745</v>
      </c>
      <c r="G34" t="s">
        <v>4749</v>
      </c>
      <c r="H34" t="s">
        <v>4857</v>
      </c>
      <c r="I34" t="s">
        <v>4750</v>
      </c>
      <c r="J34" t="s">
        <v>4798</v>
      </c>
      <c r="K34" s="18">
        <f t="shared" si="0"/>
        <v>1</v>
      </c>
    </row>
    <row r="35" spans="1:11" x14ac:dyDescent="0.2">
      <c r="A35" s="17" t="s">
        <v>4688</v>
      </c>
      <c r="B35" s="18" t="s">
        <v>4875</v>
      </c>
      <c r="F35" s="18" t="s">
        <v>4745</v>
      </c>
      <c r="G35" t="s">
        <v>4749</v>
      </c>
      <c r="H35" t="s">
        <v>4858</v>
      </c>
      <c r="I35" t="s">
        <v>4750</v>
      </c>
      <c r="J35" t="s">
        <v>4763</v>
      </c>
      <c r="K35" s="18">
        <f t="shared" si="0"/>
        <v>1</v>
      </c>
    </row>
    <row r="36" spans="1:11" x14ac:dyDescent="0.2">
      <c r="A36" s="17" t="s">
        <v>4689</v>
      </c>
      <c r="B36" s="18" t="s">
        <v>4875</v>
      </c>
      <c r="F36" s="18" t="s">
        <v>4745</v>
      </c>
      <c r="G36" t="s">
        <v>4749</v>
      </c>
      <c r="H36" t="s">
        <v>4859</v>
      </c>
      <c r="I36" t="s">
        <v>4750</v>
      </c>
      <c r="J36" t="s">
        <v>4801</v>
      </c>
      <c r="K36" s="18">
        <f t="shared" si="0"/>
        <v>1</v>
      </c>
    </row>
    <row r="37" spans="1:11" x14ac:dyDescent="0.2">
      <c r="A37" s="17" t="s">
        <v>4692</v>
      </c>
      <c r="B37" s="18" t="s">
        <v>4875</v>
      </c>
      <c r="F37" s="18" t="s">
        <v>4745</v>
      </c>
      <c r="G37" t="s">
        <v>4749</v>
      </c>
      <c r="H37" t="s">
        <v>4860</v>
      </c>
      <c r="I37" t="s">
        <v>4750</v>
      </c>
      <c r="J37" t="s">
        <v>4803</v>
      </c>
      <c r="K37" s="18">
        <f t="shared" si="0"/>
        <v>1</v>
      </c>
    </row>
    <row r="38" spans="1:11" x14ac:dyDescent="0.2">
      <c r="A38" s="17" t="s">
        <v>4693</v>
      </c>
      <c r="B38" s="18" t="s">
        <v>4875</v>
      </c>
      <c r="F38" s="18" t="s">
        <v>4745</v>
      </c>
      <c r="G38" t="s">
        <v>4779</v>
      </c>
      <c r="H38" t="s">
        <v>4877</v>
      </c>
      <c r="I38" t="s">
        <v>4750</v>
      </c>
      <c r="J38" t="s">
        <v>4878</v>
      </c>
      <c r="K38" s="18">
        <f t="shared" si="0"/>
        <v>1</v>
      </c>
    </row>
    <row r="39" spans="1:11" x14ac:dyDescent="0.2">
      <c r="A39" s="17" t="s">
        <v>4694</v>
      </c>
      <c r="B39" s="18" t="s">
        <v>4875</v>
      </c>
      <c r="E39" s="18" t="s">
        <v>4745</v>
      </c>
      <c r="F39" s="18" t="s">
        <v>4745</v>
      </c>
      <c r="G39" t="s">
        <v>4779</v>
      </c>
      <c r="H39" t="s">
        <v>4879</v>
      </c>
      <c r="I39" t="s">
        <v>4750</v>
      </c>
      <c r="J39" t="s">
        <v>4880</v>
      </c>
      <c r="K39" s="18">
        <f t="shared" si="0"/>
        <v>2</v>
      </c>
    </row>
    <row r="40" spans="1:11" x14ac:dyDescent="0.2">
      <c r="A40" s="17" t="s">
        <v>4881</v>
      </c>
      <c r="B40" s="18" t="s">
        <v>4875</v>
      </c>
      <c r="D40" s="18" t="s">
        <v>4745</v>
      </c>
      <c r="F40" s="18" t="s">
        <v>4745</v>
      </c>
      <c r="G40" t="s">
        <v>4824</v>
      </c>
      <c r="H40" t="s">
        <v>4872</v>
      </c>
      <c r="I40" t="s">
        <v>4750</v>
      </c>
      <c r="J40" t="s">
        <v>4882</v>
      </c>
      <c r="K40" s="18">
        <f t="shared" si="0"/>
        <v>2</v>
      </c>
    </row>
    <row r="41" spans="1:11" x14ac:dyDescent="0.2">
      <c r="A41" s="17" t="s">
        <v>4883</v>
      </c>
      <c r="B41" s="18" t="s">
        <v>4875</v>
      </c>
      <c r="F41" s="18" t="s">
        <v>4745</v>
      </c>
      <c r="G41" t="s">
        <v>4779</v>
      </c>
      <c r="H41" t="s">
        <v>4884</v>
      </c>
      <c r="I41" t="s">
        <v>4750</v>
      </c>
      <c r="J41" t="s">
        <v>4885</v>
      </c>
      <c r="K41" s="18">
        <f t="shared" si="0"/>
        <v>1</v>
      </c>
    </row>
    <row r="42" spans="1:11" x14ac:dyDescent="0.2">
      <c r="A42" s="17" t="s">
        <v>4883</v>
      </c>
      <c r="B42" s="18" t="s">
        <v>4875</v>
      </c>
      <c r="F42" s="18" t="s">
        <v>4745</v>
      </c>
      <c r="G42" t="s">
        <v>4824</v>
      </c>
      <c r="H42" t="s">
        <v>4886</v>
      </c>
      <c r="I42" t="s">
        <v>4750</v>
      </c>
      <c r="J42" t="s">
        <v>4887</v>
      </c>
      <c r="K42" s="18">
        <f t="shared" si="0"/>
        <v>1</v>
      </c>
    </row>
    <row r="43" spans="1:11" x14ac:dyDescent="0.2">
      <c r="A43" s="17" t="s">
        <v>4888</v>
      </c>
      <c r="B43" s="18" t="s">
        <v>4875</v>
      </c>
      <c r="F43" s="18" t="s">
        <v>4745</v>
      </c>
      <c r="G43" t="s">
        <v>4779</v>
      </c>
      <c r="H43" t="s">
        <v>4865</v>
      </c>
      <c r="I43" t="s">
        <v>4750</v>
      </c>
      <c r="J43" t="s">
        <v>4889</v>
      </c>
      <c r="K43" s="18">
        <f t="shared" si="0"/>
        <v>1</v>
      </c>
    </row>
    <row r="44" spans="1:11" x14ac:dyDescent="0.2">
      <c r="A44" s="17" t="s">
        <v>4890</v>
      </c>
      <c r="B44" s="18" t="s">
        <v>4875</v>
      </c>
      <c r="F44" s="18" t="s">
        <v>4745</v>
      </c>
      <c r="G44" t="s">
        <v>4779</v>
      </c>
      <c r="H44" t="s">
        <v>4891</v>
      </c>
      <c r="I44" t="s">
        <v>4750</v>
      </c>
      <c r="J44" t="s">
        <v>4892</v>
      </c>
      <c r="K44" s="18">
        <f t="shared" si="0"/>
        <v>1</v>
      </c>
    </row>
    <row r="45" spans="1:11" x14ac:dyDescent="0.2">
      <c r="A45" s="17" t="s">
        <v>4819</v>
      </c>
      <c r="B45" s="18" t="s">
        <v>4820</v>
      </c>
      <c r="D45" s="18" t="s">
        <v>4745</v>
      </c>
      <c r="G45" t="s">
        <v>4779</v>
      </c>
      <c r="H45" t="s">
        <v>4893</v>
      </c>
      <c r="I45" t="s">
        <v>4750</v>
      </c>
      <c r="J45" t="s">
        <v>4821</v>
      </c>
      <c r="K45" s="18">
        <f t="shared" si="0"/>
        <v>1</v>
      </c>
    </row>
    <row r="46" spans="1:11" x14ac:dyDescent="0.2">
      <c r="A46" s="17" t="s">
        <v>4822</v>
      </c>
      <c r="B46" s="18" t="s">
        <v>4820</v>
      </c>
      <c r="D46" s="18" t="s">
        <v>4745</v>
      </c>
      <c r="G46" t="s">
        <v>4779</v>
      </c>
      <c r="H46" t="s">
        <v>4894</v>
      </c>
      <c r="I46" t="s">
        <v>4750</v>
      </c>
      <c r="J46" t="s">
        <v>4823</v>
      </c>
      <c r="K46" s="18">
        <f t="shared" si="0"/>
        <v>1</v>
      </c>
    </row>
    <row r="47" spans="1:11" x14ac:dyDescent="0.2">
      <c r="A47" s="17" t="s">
        <v>4695</v>
      </c>
      <c r="B47" s="18" t="s">
        <v>4820</v>
      </c>
      <c r="D47" s="18" t="s">
        <v>4745</v>
      </c>
      <c r="F47" s="18" t="s">
        <v>4745</v>
      </c>
      <c r="G47" t="s">
        <v>4824</v>
      </c>
      <c r="H47" t="s">
        <v>4872</v>
      </c>
      <c r="I47" t="s">
        <v>4750</v>
      </c>
      <c r="J47" t="s">
        <v>4825</v>
      </c>
      <c r="K47" s="18">
        <f t="shared" si="0"/>
        <v>2</v>
      </c>
    </row>
    <row r="48" spans="1:11" x14ac:dyDescent="0.2">
      <c r="A48" s="17" t="s">
        <v>4696</v>
      </c>
      <c r="B48" s="18" t="s">
        <v>4820</v>
      </c>
      <c r="D48" s="18" t="s">
        <v>4745</v>
      </c>
      <c r="G48" t="s">
        <v>4824</v>
      </c>
      <c r="H48" t="s">
        <v>4895</v>
      </c>
      <c r="I48" t="s">
        <v>4847</v>
      </c>
      <c r="J48" t="s">
        <v>4826</v>
      </c>
      <c r="K48" s="18">
        <f t="shared" si="0"/>
        <v>1</v>
      </c>
    </row>
    <row r="49" spans="1:11" x14ac:dyDescent="0.2">
      <c r="A49" s="17" t="s">
        <v>4697</v>
      </c>
      <c r="B49" s="18" t="s">
        <v>4820</v>
      </c>
      <c r="D49" s="18" t="s">
        <v>4745</v>
      </c>
      <c r="G49" t="s">
        <v>4779</v>
      </c>
      <c r="H49" t="s">
        <v>4896</v>
      </c>
      <c r="I49" t="s">
        <v>4847</v>
      </c>
      <c r="J49" t="s">
        <v>4827</v>
      </c>
      <c r="K49" s="18">
        <f t="shared" si="0"/>
        <v>1</v>
      </c>
    </row>
    <row r="50" spans="1:11" x14ac:dyDescent="0.2">
      <c r="A50" s="17" t="s">
        <v>4828</v>
      </c>
      <c r="B50" s="18" t="s">
        <v>4820</v>
      </c>
      <c r="D50" s="18" t="s">
        <v>4745</v>
      </c>
      <c r="G50" t="s">
        <v>4749</v>
      </c>
      <c r="H50" t="s">
        <v>4897</v>
      </c>
      <c r="I50" t="s">
        <v>4847</v>
      </c>
      <c r="J50" t="s">
        <v>4829</v>
      </c>
      <c r="K50" s="18">
        <f t="shared" si="0"/>
        <v>1</v>
      </c>
    </row>
    <row r="51" spans="1:11" x14ac:dyDescent="0.2">
      <c r="A51" s="17" t="s">
        <v>4830</v>
      </c>
      <c r="B51" s="18" t="s">
        <v>4820</v>
      </c>
      <c r="D51" s="18" t="s">
        <v>4745</v>
      </c>
      <c r="G51" t="s">
        <v>4749</v>
      </c>
      <c r="H51" t="s">
        <v>4898</v>
      </c>
      <c r="I51" t="s">
        <v>4847</v>
      </c>
      <c r="J51" t="s">
        <v>4831</v>
      </c>
      <c r="K51" s="18">
        <f t="shared" si="0"/>
        <v>1</v>
      </c>
    </row>
    <row r="52" spans="1:11" x14ac:dyDescent="0.2">
      <c r="A52" s="17" t="s">
        <v>4698</v>
      </c>
      <c r="B52" s="18" t="s">
        <v>4820</v>
      </c>
      <c r="D52" s="18" t="s">
        <v>4745</v>
      </c>
      <c r="G52" t="s">
        <v>4779</v>
      </c>
      <c r="H52" t="s">
        <v>4899</v>
      </c>
      <c r="I52" t="s">
        <v>4847</v>
      </c>
      <c r="J52" t="s">
        <v>4832</v>
      </c>
      <c r="K52" s="18">
        <f t="shared" si="0"/>
        <v>1</v>
      </c>
    </row>
    <row r="53" spans="1:11" x14ac:dyDescent="0.2">
      <c r="A53" s="17" t="s">
        <v>4699</v>
      </c>
      <c r="B53" s="18" t="s">
        <v>4820</v>
      </c>
      <c r="D53" s="18" t="s">
        <v>4745</v>
      </c>
      <c r="G53" t="s">
        <v>4779</v>
      </c>
      <c r="H53" t="s">
        <v>4900</v>
      </c>
      <c r="I53" t="s">
        <v>4847</v>
      </c>
      <c r="J53" t="s">
        <v>4833</v>
      </c>
      <c r="K53" s="18">
        <f t="shared" si="0"/>
        <v>1</v>
      </c>
    </row>
    <row r="54" spans="1:11" x14ac:dyDescent="0.2">
      <c r="A54" s="17" t="s">
        <v>4834</v>
      </c>
      <c r="B54" s="18" t="s">
        <v>4820</v>
      </c>
      <c r="D54" s="18" t="s">
        <v>4745</v>
      </c>
      <c r="G54" t="s">
        <v>4779</v>
      </c>
      <c r="H54" t="s">
        <v>4891</v>
      </c>
      <c r="I54" t="s">
        <v>4847</v>
      </c>
      <c r="J54" t="s">
        <v>4835</v>
      </c>
      <c r="K54" s="18">
        <f t="shared" si="0"/>
        <v>1</v>
      </c>
    </row>
    <row r="55" spans="1:11" x14ac:dyDescent="0.2">
      <c r="A55" s="17" t="s">
        <v>4836</v>
      </c>
      <c r="B55" s="18" t="s">
        <v>4820</v>
      </c>
      <c r="D55" s="18" t="s">
        <v>4745</v>
      </c>
      <c r="E55" s="24"/>
      <c r="G55" t="s">
        <v>4779</v>
      </c>
      <c r="H55" t="s">
        <v>4891</v>
      </c>
      <c r="I55" t="s">
        <v>4847</v>
      </c>
      <c r="J55" t="s">
        <v>4837</v>
      </c>
      <c r="K55" s="18">
        <f t="shared" si="0"/>
        <v>1</v>
      </c>
    </row>
    <row r="56" spans="1:11" x14ac:dyDescent="0.2">
      <c r="A56" s="17" t="s">
        <v>4700</v>
      </c>
      <c r="B56" s="18" t="s">
        <v>4820</v>
      </c>
      <c r="D56" s="24" t="s">
        <v>4745</v>
      </c>
      <c r="E56" s="24"/>
      <c r="G56" t="s">
        <v>4779</v>
      </c>
      <c r="H56" t="s">
        <v>4891</v>
      </c>
      <c r="I56" t="s">
        <v>4847</v>
      </c>
      <c r="J56" t="s">
        <v>4838</v>
      </c>
      <c r="K56" s="18">
        <f t="shared" si="0"/>
        <v>1</v>
      </c>
    </row>
    <row r="57" spans="1:11" x14ac:dyDescent="0.2">
      <c r="A57" s="17" t="s">
        <v>4701</v>
      </c>
      <c r="B57" s="18" t="s">
        <v>4820</v>
      </c>
      <c r="D57" s="24" t="s">
        <v>4745</v>
      </c>
      <c r="G57" t="s">
        <v>4749</v>
      </c>
      <c r="H57" t="s">
        <v>4901</v>
      </c>
      <c r="I57" t="s">
        <v>4847</v>
      </c>
      <c r="J57" t="s">
        <v>4839</v>
      </c>
      <c r="K57" s="18">
        <f t="shared" si="0"/>
        <v>1</v>
      </c>
    </row>
    <row r="58" spans="1:11" x14ac:dyDescent="0.2">
      <c r="A58" s="17" t="s">
        <v>4702</v>
      </c>
      <c r="B58" s="18" t="s">
        <v>4820</v>
      </c>
      <c r="D58" s="24" t="s">
        <v>4745</v>
      </c>
      <c r="G58" t="s">
        <v>4779</v>
      </c>
      <c r="H58" t="s">
        <v>4891</v>
      </c>
      <c r="I58" t="s">
        <v>4847</v>
      </c>
      <c r="J58" t="s">
        <v>4840</v>
      </c>
      <c r="K58" s="18">
        <f t="shared" si="0"/>
        <v>1</v>
      </c>
    </row>
    <row r="59" spans="1:11" x14ac:dyDescent="0.2">
      <c r="A59" s="17" t="s">
        <v>4703</v>
      </c>
      <c r="B59" s="18" t="s">
        <v>4820</v>
      </c>
      <c r="D59" s="24" t="s">
        <v>4745</v>
      </c>
      <c r="G59" t="s">
        <v>4779</v>
      </c>
      <c r="H59" t="s">
        <v>4891</v>
      </c>
      <c r="I59" t="s">
        <v>4847</v>
      </c>
      <c r="J59" t="s">
        <v>4841</v>
      </c>
      <c r="K59" s="18">
        <f t="shared" si="0"/>
        <v>1</v>
      </c>
    </row>
    <row r="60" spans="1:11" x14ac:dyDescent="0.2">
      <c r="A60" s="17" t="s">
        <v>4704</v>
      </c>
      <c r="B60" s="18" t="s">
        <v>4820</v>
      </c>
      <c r="D60" s="24" t="s">
        <v>4745</v>
      </c>
      <c r="E60" s="24"/>
      <c r="G60" t="s">
        <v>4779</v>
      </c>
      <c r="H60" t="s">
        <v>4891</v>
      </c>
      <c r="I60" t="s">
        <v>4847</v>
      </c>
      <c r="J60" t="s">
        <v>4842</v>
      </c>
      <c r="K60" s="18">
        <f t="shared" si="0"/>
        <v>1</v>
      </c>
    </row>
    <row r="61" spans="1:11" x14ac:dyDescent="0.2">
      <c r="A61" s="17" t="s">
        <v>4705</v>
      </c>
      <c r="B61" s="18" t="s">
        <v>4820</v>
      </c>
      <c r="D61" s="18" t="s">
        <v>4745</v>
      </c>
      <c r="E61" s="24" t="s">
        <v>4745</v>
      </c>
      <c r="G61" t="s">
        <v>4749</v>
      </c>
      <c r="H61" t="s">
        <v>4902</v>
      </c>
      <c r="I61" t="s">
        <v>4847</v>
      </c>
      <c r="J61" t="s">
        <v>4843</v>
      </c>
      <c r="K61" s="18">
        <f t="shared" si="0"/>
        <v>2</v>
      </c>
    </row>
    <row r="62" spans="1:11" x14ac:dyDescent="0.2">
      <c r="A62" s="17" t="s">
        <v>4706</v>
      </c>
      <c r="B62" s="18" t="s">
        <v>4820</v>
      </c>
      <c r="D62" s="18" t="s">
        <v>4745</v>
      </c>
      <c r="E62" s="24"/>
      <c r="G62" t="s">
        <v>4779</v>
      </c>
      <c r="H62" t="s">
        <v>4903</v>
      </c>
      <c r="I62" t="s">
        <v>4847</v>
      </c>
      <c r="J62" t="s">
        <v>4844</v>
      </c>
      <c r="K62" s="18">
        <f t="shared" si="0"/>
        <v>1</v>
      </c>
    </row>
    <row r="63" spans="1:11" x14ac:dyDescent="0.2">
      <c r="A63" s="17" t="s">
        <v>4707</v>
      </c>
      <c r="B63" s="18" t="s">
        <v>4820</v>
      </c>
      <c r="D63" s="24" t="s">
        <v>4745</v>
      </c>
      <c r="E63" s="24"/>
      <c r="G63" t="s">
        <v>4749</v>
      </c>
      <c r="H63" t="s">
        <v>4904</v>
      </c>
      <c r="I63" t="s">
        <v>4847</v>
      </c>
      <c r="J63" t="s">
        <v>4845</v>
      </c>
      <c r="K63" s="18">
        <f t="shared" si="0"/>
        <v>1</v>
      </c>
    </row>
    <row r="64" spans="1:11" x14ac:dyDescent="0.2">
      <c r="A64" s="17" t="s">
        <v>4708</v>
      </c>
      <c r="B64" s="18" t="s">
        <v>4820</v>
      </c>
      <c r="C64" s="24"/>
      <c r="D64" s="24" t="s">
        <v>4745</v>
      </c>
      <c r="G64" t="s">
        <v>4824</v>
      </c>
      <c r="H64" t="s">
        <v>4905</v>
      </c>
      <c r="I64" t="s">
        <v>4847</v>
      </c>
      <c r="J64" t="s">
        <v>4846</v>
      </c>
      <c r="K64" s="18">
        <f t="shared" si="0"/>
        <v>1</v>
      </c>
    </row>
    <row r="65" spans="1:11" x14ac:dyDescent="0.2">
      <c r="A65" s="17" t="s">
        <v>4806</v>
      </c>
      <c r="B65" s="18" t="s">
        <v>4807</v>
      </c>
      <c r="E65" s="18" t="s">
        <v>4745</v>
      </c>
      <c r="F65" s="18" t="s">
        <v>4745</v>
      </c>
      <c r="G65" t="s">
        <v>4779</v>
      </c>
      <c r="I65" t="s">
        <v>4793</v>
      </c>
      <c r="J65" t="s">
        <v>4808</v>
      </c>
      <c r="K65" s="18">
        <f t="shared" si="0"/>
        <v>2</v>
      </c>
    </row>
    <row r="66" spans="1:11" x14ac:dyDescent="0.2">
      <c r="A66" s="17" t="s">
        <v>4809</v>
      </c>
      <c r="B66" s="18" t="s">
        <v>4807</v>
      </c>
      <c r="D66" s="18" t="s">
        <v>4745</v>
      </c>
      <c r="E66" s="24" t="s">
        <v>4745</v>
      </c>
      <c r="G66" t="s">
        <v>4779</v>
      </c>
      <c r="I66" t="s">
        <v>4793</v>
      </c>
      <c r="J66" t="s">
        <v>4810</v>
      </c>
      <c r="K66" s="18">
        <f t="shared" si="0"/>
        <v>2</v>
      </c>
    </row>
    <row r="67" spans="1:11" x14ac:dyDescent="0.2">
      <c r="A67" s="17" t="s">
        <v>4710</v>
      </c>
      <c r="B67" s="18" t="s">
        <v>4807</v>
      </c>
      <c r="D67" s="24"/>
      <c r="E67" s="18" t="s">
        <v>4745</v>
      </c>
      <c r="G67" t="s">
        <v>4811</v>
      </c>
      <c r="I67" t="s">
        <v>4793</v>
      </c>
      <c r="J67" t="s">
        <v>4812</v>
      </c>
      <c r="K67" s="18">
        <f t="shared" si="0"/>
        <v>1</v>
      </c>
    </row>
    <row r="68" spans="1:11" x14ac:dyDescent="0.2">
      <c r="A68" s="17" t="s">
        <v>4711</v>
      </c>
      <c r="B68" s="18" t="s">
        <v>4807</v>
      </c>
      <c r="D68" s="24" t="s">
        <v>4745</v>
      </c>
      <c r="E68" s="24" t="s">
        <v>4745</v>
      </c>
      <c r="G68" t="s">
        <v>4749</v>
      </c>
      <c r="I68" t="s">
        <v>4793</v>
      </c>
      <c r="J68" t="s">
        <v>4813</v>
      </c>
      <c r="K68" s="18">
        <f t="shared" si="0"/>
        <v>2</v>
      </c>
    </row>
    <row r="69" spans="1:11" x14ac:dyDescent="0.2">
      <c r="A69" s="17" t="s">
        <v>4712</v>
      </c>
      <c r="B69" s="18" t="s">
        <v>4807</v>
      </c>
      <c r="D69" s="24"/>
      <c r="E69" s="18" t="s">
        <v>4745</v>
      </c>
      <c r="G69" t="s">
        <v>4779</v>
      </c>
      <c r="I69" t="s">
        <v>4793</v>
      </c>
      <c r="J69" t="s">
        <v>4814</v>
      </c>
      <c r="K69" s="18">
        <f t="shared" si="0"/>
        <v>1</v>
      </c>
    </row>
    <row r="70" spans="1:11" x14ac:dyDescent="0.2">
      <c r="A70" s="17" t="s">
        <v>4713</v>
      </c>
      <c r="B70" s="18" t="s">
        <v>4807</v>
      </c>
      <c r="D70" s="24"/>
      <c r="E70" s="24" t="s">
        <v>4745</v>
      </c>
      <c r="F70" s="24"/>
      <c r="G70" t="s">
        <v>4749</v>
      </c>
      <c r="I70" t="s">
        <v>4793</v>
      </c>
      <c r="J70" t="s">
        <v>4815</v>
      </c>
      <c r="K70" s="18">
        <f t="shared" si="0"/>
        <v>1</v>
      </c>
    </row>
    <row r="71" spans="1:11" x14ac:dyDescent="0.2">
      <c r="A71" s="17" t="s">
        <v>4714</v>
      </c>
      <c r="B71" s="18" t="s">
        <v>4742</v>
      </c>
      <c r="D71" s="18" t="s">
        <v>4745</v>
      </c>
      <c r="E71" s="24" t="s">
        <v>4745</v>
      </c>
      <c r="F71" s="18" t="s">
        <v>4745</v>
      </c>
      <c r="G71" t="s">
        <v>4749</v>
      </c>
      <c r="I71" t="s">
        <v>4750</v>
      </c>
      <c r="J71" t="s">
        <v>4816</v>
      </c>
      <c r="K71" s="18">
        <f t="shared" si="0"/>
        <v>3</v>
      </c>
    </row>
    <row r="72" spans="1:11" x14ac:dyDescent="0.2">
      <c r="A72" s="17" t="s">
        <v>4818</v>
      </c>
      <c r="B72" s="18" t="s">
        <v>4742</v>
      </c>
      <c r="D72" s="24" t="s">
        <v>4745</v>
      </c>
      <c r="E72" s="24" t="s">
        <v>4745</v>
      </c>
      <c r="F72" s="18" t="s">
        <v>4745</v>
      </c>
      <c r="G72" t="s">
        <v>4749</v>
      </c>
      <c r="I72" t="s">
        <v>4750</v>
      </c>
      <c r="J72" t="s">
        <v>4817</v>
      </c>
      <c r="K72" s="18">
        <f t="shared" si="0"/>
        <v>3</v>
      </c>
    </row>
    <row r="73" spans="1:11" x14ac:dyDescent="0.2">
      <c r="A73" s="17"/>
    </row>
    <row r="74" spans="1:11" x14ac:dyDescent="0.2">
      <c r="A74" s="11" t="s">
        <v>4734</v>
      </c>
      <c r="B74" s="11" t="s">
        <v>4736</v>
      </c>
      <c r="C74" s="11" t="s">
        <v>4738</v>
      </c>
    </row>
    <row r="75" spans="1:11" x14ac:dyDescent="0.2">
      <c r="A75" s="25" t="s">
        <v>4748</v>
      </c>
      <c r="B75" s="4">
        <f>COUNTIFS($I$2:$I$72,"Y",$B$2:$B$72,$A75)</f>
        <v>26</v>
      </c>
      <c r="C75" s="4">
        <f>COUNTIF($B$2:$B$72,$A75)</f>
        <v>27</v>
      </c>
    </row>
    <row r="76" spans="1:11" x14ac:dyDescent="0.2">
      <c r="A76" s="25" t="s">
        <v>4722</v>
      </c>
      <c r="B76" s="4">
        <f>COUNTIFS($I$2:$I$72,"Y",$B$2:$B$72,$A76)</f>
        <v>16</v>
      </c>
      <c r="C76" s="4">
        <f>COUNTIF($B$2:$B$72,$A76)</f>
        <v>16</v>
      </c>
    </row>
    <row r="77" spans="1:11" x14ac:dyDescent="0.2">
      <c r="A77" s="25" t="s">
        <v>4723</v>
      </c>
      <c r="B77" s="4">
        <f>COUNTIFS($I$2:$I$72,"Y",$B$2:$B$72,$A77)</f>
        <v>3</v>
      </c>
      <c r="C77" s="4">
        <f>COUNTIF($B$2:$B$72,$A77)</f>
        <v>20</v>
      </c>
    </row>
    <row r="78" spans="1:11" x14ac:dyDescent="0.2">
      <c r="A78" s="25" t="s">
        <v>4732</v>
      </c>
      <c r="B78" s="4">
        <f>COUNTIFS($I$2:$I$72,"Y",$B$2:$B$72,$A78)</f>
        <v>0</v>
      </c>
      <c r="C78" s="4">
        <f>COUNTIF($B$2:$B$72,$A78)</f>
        <v>6</v>
      </c>
    </row>
    <row r="79" spans="1:11" x14ac:dyDescent="0.2">
      <c r="A79" s="25" t="s">
        <v>4735</v>
      </c>
      <c r="B79" s="4">
        <f>COUNTIFS($I$2:$I$72,"Y",$B$2:$B$72,$A79)</f>
        <v>2</v>
      </c>
      <c r="C79" s="4">
        <f>COUNTIF($B$2:$B$72,$A79)</f>
        <v>2</v>
      </c>
    </row>
    <row r="80" spans="1:11" x14ac:dyDescent="0.2">
      <c r="A80" s="25" t="s">
        <v>4737</v>
      </c>
      <c r="B80" s="4">
        <f>SUM(B75:B79)</f>
        <v>47</v>
      </c>
      <c r="C80" s="4">
        <f>SUM(C75:C79)</f>
        <v>71</v>
      </c>
    </row>
    <row r="81" spans="1:3" x14ac:dyDescent="0.2">
      <c r="A81" s="25" t="s">
        <v>4739</v>
      </c>
      <c r="B81" s="4">
        <f>SUM(B76:B79)</f>
        <v>21</v>
      </c>
      <c r="C81" s="4">
        <f>SUM(C76:C79)</f>
        <v>44</v>
      </c>
    </row>
  </sheetData>
  <autoFilter ref="A1:L72" xr:uid="{519ED0D2-9280-9D43-832F-68E6D20118DC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Q114"/>
  <sheetViews>
    <sheetView tabSelected="1" topLeftCell="D1" zoomScale="150" workbookViewId="0">
      <selection activeCell="M38" sqref="M38"/>
    </sheetView>
  </sheetViews>
  <sheetFormatPr baseColWidth="10" defaultColWidth="11" defaultRowHeight="16" x14ac:dyDescent="0.2"/>
  <cols>
    <col min="1" max="1" width="6.1640625" style="19" bestFit="1" customWidth="1"/>
    <col min="2" max="2" width="7.6640625" style="19" bestFit="1" customWidth="1"/>
    <col min="3" max="4" width="11" style="19"/>
    <col min="5" max="5" width="7.1640625" style="19" bestFit="1" customWidth="1"/>
    <col min="6" max="6" width="3.5" style="19" customWidth="1"/>
    <col min="7" max="7" width="4.6640625" style="19" bestFit="1" customWidth="1"/>
    <col min="8" max="8" width="10.5" style="19" bestFit="1" customWidth="1"/>
    <col min="9" max="16384" width="11" style="19"/>
  </cols>
  <sheetData>
    <row r="1" spans="1:17" x14ac:dyDescent="0.2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J1" s="19" t="s">
        <v>4725</v>
      </c>
      <c r="K1" s="19" t="s">
        <v>263</v>
      </c>
      <c r="O1" s="20" t="s">
        <v>264</v>
      </c>
      <c r="P1" s="20" t="s">
        <v>265</v>
      </c>
    </row>
    <row r="2" spans="1:17" x14ac:dyDescent="0.2">
      <c r="A2" t="s">
        <v>4914</v>
      </c>
      <c r="B2" t="s">
        <v>4915</v>
      </c>
      <c r="C2" t="s">
        <v>4916</v>
      </c>
      <c r="D2" t="s">
        <v>4917</v>
      </c>
      <c r="E2" t="s">
        <v>4888</v>
      </c>
      <c r="F2" t="s">
        <v>4886</v>
      </c>
      <c r="G2">
        <v>9</v>
      </c>
      <c r="H2">
        <v>14</v>
      </c>
      <c r="J2" s="19">
        <v>1</v>
      </c>
      <c r="K2" s="19">
        <f>COUNTIF($H$2:$H$114,$J2)</f>
        <v>49</v>
      </c>
      <c r="N2" s="21">
        <v>0</v>
      </c>
      <c r="O2" s="22" t="e">
        <f>AVERAGEIF(Bugs!$I$2:$I$72, "Y", Bugs!$L$2:$L$72)</f>
        <v>#DIV/0!</v>
      </c>
      <c r="P2" s="22">
        <f t="array" ref="P2">STDEV(IF(Bugs!$I$2:$I$72="Y",Bugs!$L$2:$L$72))</f>
        <v>0</v>
      </c>
      <c r="Q2" s="19" t="s">
        <v>4740</v>
      </c>
    </row>
    <row r="3" spans="1:17" x14ac:dyDescent="0.2">
      <c r="A3" t="s">
        <v>4914</v>
      </c>
      <c r="B3" t="s">
        <v>4915</v>
      </c>
      <c r="C3" t="s">
        <v>4918</v>
      </c>
      <c r="D3" t="s">
        <v>4919</v>
      </c>
      <c r="E3" t="s">
        <v>4888</v>
      </c>
      <c r="F3" t="s">
        <v>4886</v>
      </c>
      <c r="G3">
        <v>7</v>
      </c>
      <c r="H3">
        <v>11</v>
      </c>
      <c r="J3" s="19">
        <v>2</v>
      </c>
      <c r="K3" s="19">
        <f t="shared" ref="K3:K51" si="0">COUNTIF($H$2:$H$114,$J3)</f>
        <v>21</v>
      </c>
      <c r="N3" s="21">
        <v>12</v>
      </c>
      <c r="O3" s="22" t="e">
        <f>O2</f>
        <v>#DIV/0!</v>
      </c>
      <c r="P3" s="22">
        <f>P2</f>
        <v>0</v>
      </c>
    </row>
    <row r="4" spans="1:17" x14ac:dyDescent="0.2">
      <c r="A4" t="s">
        <v>4914</v>
      </c>
      <c r="B4" t="s">
        <v>4915</v>
      </c>
      <c r="C4" t="s">
        <v>4920</v>
      </c>
      <c r="D4" t="s">
        <v>4921</v>
      </c>
      <c r="E4" t="s">
        <v>4685</v>
      </c>
      <c r="F4" t="s">
        <v>4855</v>
      </c>
      <c r="G4">
        <v>7</v>
      </c>
      <c r="H4">
        <v>8</v>
      </c>
      <c r="J4" s="19">
        <v>3</v>
      </c>
      <c r="K4" s="19">
        <f t="shared" si="0"/>
        <v>8</v>
      </c>
    </row>
    <row r="5" spans="1:17" x14ac:dyDescent="0.2">
      <c r="A5" t="s">
        <v>4914</v>
      </c>
      <c r="B5" t="s">
        <v>4915</v>
      </c>
      <c r="C5" t="s">
        <v>4922</v>
      </c>
      <c r="D5" t="s">
        <v>4923</v>
      </c>
      <c r="E5" t="s">
        <v>4890</v>
      </c>
      <c r="F5" t="s">
        <v>4865</v>
      </c>
      <c r="G5">
        <v>7</v>
      </c>
      <c r="H5">
        <v>7</v>
      </c>
      <c r="J5" s="19">
        <v>4</v>
      </c>
      <c r="K5" s="19">
        <f t="shared" si="0"/>
        <v>17</v>
      </c>
    </row>
    <row r="6" spans="1:17" x14ac:dyDescent="0.2">
      <c r="A6" t="s">
        <v>4914</v>
      </c>
      <c r="B6" t="s">
        <v>4915</v>
      </c>
      <c r="C6" t="s">
        <v>4924</v>
      </c>
      <c r="D6" t="s">
        <v>4925</v>
      </c>
      <c r="E6" t="s">
        <v>4890</v>
      </c>
      <c r="F6" t="s">
        <v>4865</v>
      </c>
      <c r="G6">
        <v>8</v>
      </c>
      <c r="H6">
        <v>7</v>
      </c>
      <c r="J6" s="19">
        <v>5</v>
      </c>
      <c r="K6" s="19">
        <f t="shared" si="0"/>
        <v>5</v>
      </c>
    </row>
    <row r="7" spans="1:17" x14ac:dyDescent="0.2">
      <c r="A7" t="s">
        <v>4914</v>
      </c>
      <c r="B7" t="s">
        <v>4915</v>
      </c>
      <c r="C7" t="s">
        <v>4926</v>
      </c>
      <c r="D7" t="s">
        <v>4927</v>
      </c>
      <c r="E7" t="s">
        <v>4890</v>
      </c>
      <c r="F7" t="s">
        <v>4865</v>
      </c>
      <c r="G7">
        <v>7</v>
      </c>
      <c r="H7">
        <v>7</v>
      </c>
      <c r="J7" s="19">
        <v>6</v>
      </c>
      <c r="K7" s="19">
        <f t="shared" si="0"/>
        <v>2</v>
      </c>
    </row>
    <row r="8" spans="1:17" x14ac:dyDescent="0.2">
      <c r="A8" t="s">
        <v>4914</v>
      </c>
      <c r="B8" t="s">
        <v>4915</v>
      </c>
      <c r="C8" t="s">
        <v>4928</v>
      </c>
      <c r="D8" t="s">
        <v>4929</v>
      </c>
      <c r="E8" t="s">
        <v>4890</v>
      </c>
      <c r="F8" t="s">
        <v>4865</v>
      </c>
      <c r="G8">
        <v>6</v>
      </c>
      <c r="H8">
        <v>5</v>
      </c>
      <c r="J8" s="19">
        <v>7</v>
      </c>
      <c r="K8" s="19">
        <f t="shared" si="0"/>
        <v>3</v>
      </c>
    </row>
    <row r="9" spans="1:17" x14ac:dyDescent="0.2">
      <c r="A9" t="s">
        <v>4914</v>
      </c>
      <c r="B9" t="s">
        <v>4915</v>
      </c>
      <c r="C9" t="s">
        <v>4930</v>
      </c>
      <c r="D9" t="s">
        <v>4931</v>
      </c>
      <c r="E9" t="s">
        <v>4890</v>
      </c>
      <c r="F9" t="s">
        <v>4865</v>
      </c>
      <c r="G9">
        <v>6</v>
      </c>
      <c r="H9">
        <v>5</v>
      </c>
      <c r="J9" s="19">
        <v>8</v>
      </c>
      <c r="K9" s="19">
        <f t="shared" si="0"/>
        <v>4</v>
      </c>
    </row>
    <row r="10" spans="1:17" x14ac:dyDescent="0.2">
      <c r="A10" t="s">
        <v>4914</v>
      </c>
      <c r="B10" t="s">
        <v>4915</v>
      </c>
      <c r="C10" t="s">
        <v>4932</v>
      </c>
      <c r="D10" t="s">
        <v>4933</v>
      </c>
      <c r="E10" t="s">
        <v>4684</v>
      </c>
      <c r="F10" t="s">
        <v>4852</v>
      </c>
      <c r="G10">
        <v>3</v>
      </c>
      <c r="H10">
        <v>4</v>
      </c>
      <c r="J10" s="19">
        <v>9</v>
      </c>
      <c r="K10" s="19">
        <f t="shared" si="0"/>
        <v>0</v>
      </c>
    </row>
    <row r="11" spans="1:17" x14ac:dyDescent="0.2">
      <c r="A11" t="s">
        <v>4914</v>
      </c>
      <c r="B11" t="s">
        <v>4915</v>
      </c>
      <c r="C11" t="s">
        <v>4934</v>
      </c>
      <c r="D11" t="s">
        <v>4935</v>
      </c>
      <c r="E11" t="s">
        <v>4685</v>
      </c>
      <c r="F11" t="s">
        <v>4855</v>
      </c>
      <c r="G11">
        <v>4</v>
      </c>
      <c r="H11">
        <v>4</v>
      </c>
      <c r="J11" s="19">
        <v>10</v>
      </c>
      <c r="K11" s="19">
        <f t="shared" si="0"/>
        <v>0</v>
      </c>
    </row>
    <row r="12" spans="1:17" x14ac:dyDescent="0.2">
      <c r="A12" t="s">
        <v>4914</v>
      </c>
      <c r="B12" t="s">
        <v>4915</v>
      </c>
      <c r="C12" t="s">
        <v>4936</v>
      </c>
      <c r="D12" t="s">
        <v>4937</v>
      </c>
      <c r="E12" t="s">
        <v>4687</v>
      </c>
      <c r="F12" t="s">
        <v>4857</v>
      </c>
      <c r="G12">
        <v>4</v>
      </c>
      <c r="H12">
        <v>4</v>
      </c>
      <c r="J12" s="19">
        <v>11</v>
      </c>
      <c r="K12" s="19">
        <f t="shared" si="0"/>
        <v>2</v>
      </c>
    </row>
    <row r="13" spans="1:17" x14ac:dyDescent="0.2">
      <c r="A13" t="s">
        <v>4914</v>
      </c>
      <c r="B13" t="s">
        <v>4915</v>
      </c>
      <c r="C13" t="s">
        <v>4938</v>
      </c>
      <c r="D13" t="s">
        <v>4939</v>
      </c>
      <c r="E13" t="s">
        <v>4876</v>
      </c>
      <c r="F13" t="s">
        <v>4851</v>
      </c>
      <c r="G13">
        <v>3</v>
      </c>
      <c r="H13">
        <v>3</v>
      </c>
      <c r="J13" s="19">
        <v>12</v>
      </c>
      <c r="K13" s="19">
        <f t="shared" si="0"/>
        <v>1</v>
      </c>
    </row>
    <row r="14" spans="1:17" x14ac:dyDescent="0.2">
      <c r="A14" t="s">
        <v>4914</v>
      </c>
      <c r="B14" t="s">
        <v>4915</v>
      </c>
      <c r="C14" t="s">
        <v>4940</v>
      </c>
      <c r="D14" t="s">
        <v>4941</v>
      </c>
      <c r="E14" t="s">
        <v>4686</v>
      </c>
      <c r="F14" t="s">
        <v>4856</v>
      </c>
      <c r="G14">
        <v>2</v>
      </c>
      <c r="H14">
        <v>2</v>
      </c>
      <c r="J14" s="19">
        <v>13</v>
      </c>
      <c r="K14" s="19">
        <f t="shared" si="0"/>
        <v>0</v>
      </c>
    </row>
    <row r="15" spans="1:17" x14ac:dyDescent="0.2">
      <c r="A15" t="s">
        <v>4914</v>
      </c>
      <c r="B15" t="s">
        <v>4915</v>
      </c>
      <c r="C15" t="s">
        <v>4942</v>
      </c>
      <c r="D15" t="s">
        <v>4943</v>
      </c>
      <c r="E15" t="s">
        <v>4684</v>
      </c>
      <c r="F15" t="s">
        <v>4852</v>
      </c>
      <c r="G15">
        <v>2</v>
      </c>
      <c r="H15">
        <v>2</v>
      </c>
      <c r="J15" s="19">
        <v>14</v>
      </c>
      <c r="K15" s="19">
        <f t="shared" si="0"/>
        <v>1</v>
      </c>
    </row>
    <row r="16" spans="1:17" x14ac:dyDescent="0.2">
      <c r="A16" t="s">
        <v>4914</v>
      </c>
      <c r="B16" t="s">
        <v>4915</v>
      </c>
      <c r="C16" t="s">
        <v>4944</v>
      </c>
      <c r="D16" t="s">
        <v>4945</v>
      </c>
      <c r="E16" t="s">
        <v>4688</v>
      </c>
      <c r="F16" t="s">
        <v>4858</v>
      </c>
      <c r="G16">
        <v>2</v>
      </c>
      <c r="H16">
        <v>2</v>
      </c>
      <c r="J16" s="19">
        <v>15</v>
      </c>
      <c r="K16" s="19">
        <f t="shared" si="0"/>
        <v>0</v>
      </c>
    </row>
    <row r="17" spans="1:17" x14ac:dyDescent="0.2">
      <c r="A17" t="s">
        <v>4914</v>
      </c>
      <c r="B17" t="s">
        <v>4915</v>
      </c>
      <c r="C17" t="s">
        <v>4946</v>
      </c>
      <c r="D17" t="s">
        <v>4947</v>
      </c>
      <c r="E17" t="s">
        <v>4876</v>
      </c>
      <c r="F17" t="s">
        <v>4851</v>
      </c>
      <c r="G17">
        <v>2</v>
      </c>
      <c r="H17">
        <v>2</v>
      </c>
      <c r="J17" s="19">
        <v>16</v>
      </c>
      <c r="K17" s="19">
        <f t="shared" si="0"/>
        <v>0</v>
      </c>
      <c r="N17" s="20" t="s">
        <v>266</v>
      </c>
      <c r="O17" s="20" t="s">
        <v>267</v>
      </c>
      <c r="P17" s="20" t="s">
        <v>268</v>
      </c>
      <c r="Q17" s="20" t="s">
        <v>269</v>
      </c>
    </row>
    <row r="18" spans="1:17" x14ac:dyDescent="0.2">
      <c r="A18" t="s">
        <v>4914</v>
      </c>
      <c r="B18" t="s">
        <v>4915</v>
      </c>
      <c r="C18" t="s">
        <v>4948</v>
      </c>
      <c r="D18" t="s">
        <v>4949</v>
      </c>
      <c r="E18" t="s">
        <v>4693</v>
      </c>
      <c r="F18" t="s">
        <v>4877</v>
      </c>
      <c r="G18">
        <v>1</v>
      </c>
      <c r="H18">
        <v>1</v>
      </c>
      <c r="J18" s="19">
        <v>17</v>
      </c>
      <c r="K18" s="19">
        <f t="shared" si="0"/>
        <v>0</v>
      </c>
      <c r="N18" s="21">
        <v>5</v>
      </c>
      <c r="O18" s="21">
        <f>COUNTIFS(Bugs!$I$2:$I$72, "Y", Bugs!$L$2:$L$72,"&lt;"&amp;N18)</f>
        <v>0</v>
      </c>
      <c r="P18" s="21">
        <f>COUNT(J$2:J$51)</f>
        <v>50</v>
      </c>
      <c r="Q18" s="23">
        <f>O18/P18</f>
        <v>0</v>
      </c>
    </row>
    <row r="19" spans="1:17" x14ac:dyDescent="0.2">
      <c r="A19" t="s">
        <v>4914</v>
      </c>
      <c r="B19" t="s">
        <v>4915</v>
      </c>
      <c r="C19" t="s">
        <v>4950</v>
      </c>
      <c r="D19" t="s">
        <v>4951</v>
      </c>
      <c r="E19" t="s">
        <v>4888</v>
      </c>
      <c r="F19" t="s">
        <v>4886</v>
      </c>
      <c r="G19">
        <v>1</v>
      </c>
      <c r="H19">
        <v>1</v>
      </c>
      <c r="J19" s="19">
        <v>18</v>
      </c>
      <c r="K19" s="19">
        <f t="shared" si="0"/>
        <v>0</v>
      </c>
      <c r="N19" s="21">
        <v>10</v>
      </c>
      <c r="O19" s="21">
        <f>COUNTIFS(Bugs!$I$2:$I$72, "Y", Bugs!$L$2:$L$72,"&lt;"&amp;N19)</f>
        <v>0</v>
      </c>
      <c r="P19" s="21">
        <f>COUNT(J$2:J$51)</f>
        <v>50</v>
      </c>
      <c r="Q19" s="23">
        <f t="shared" ref="Q19:Q21" si="1">O19/P19</f>
        <v>0</v>
      </c>
    </row>
    <row r="20" spans="1:17" x14ac:dyDescent="0.2">
      <c r="A20" t="s">
        <v>4914</v>
      </c>
      <c r="B20" t="s">
        <v>4915</v>
      </c>
      <c r="C20" t="s">
        <v>4952</v>
      </c>
      <c r="D20" t="s">
        <v>4953</v>
      </c>
      <c r="E20" t="s">
        <v>4689</v>
      </c>
      <c r="F20" t="s">
        <v>4859</v>
      </c>
      <c r="G20">
        <v>1</v>
      </c>
      <c r="H20">
        <v>1</v>
      </c>
      <c r="J20" s="19">
        <v>19</v>
      </c>
      <c r="K20" s="19">
        <f t="shared" si="0"/>
        <v>0</v>
      </c>
      <c r="N20" s="21">
        <v>15</v>
      </c>
      <c r="O20" s="21">
        <f>COUNTIFS(Bugs!$I$2:$I$72, "Y", Bugs!$L$2:$L$72,"&lt;"&amp;N20)</f>
        <v>0</v>
      </c>
      <c r="P20" s="21">
        <f>COUNT(J$2:J$51)</f>
        <v>50</v>
      </c>
      <c r="Q20" s="23">
        <f t="shared" si="1"/>
        <v>0</v>
      </c>
    </row>
    <row r="21" spans="1:17" x14ac:dyDescent="0.2">
      <c r="A21" t="s">
        <v>4914</v>
      </c>
      <c r="B21" t="s">
        <v>4915</v>
      </c>
      <c r="C21" t="s">
        <v>4954</v>
      </c>
      <c r="D21" t="s">
        <v>4955</v>
      </c>
      <c r="E21" t="s">
        <v>4692</v>
      </c>
      <c r="F21" t="s">
        <v>4860</v>
      </c>
      <c r="G21">
        <v>1</v>
      </c>
      <c r="H21">
        <v>1</v>
      </c>
      <c r="J21" s="19">
        <v>20</v>
      </c>
      <c r="K21" s="19">
        <f t="shared" si="0"/>
        <v>0</v>
      </c>
      <c r="N21" s="21">
        <v>20</v>
      </c>
      <c r="O21" s="21">
        <f>COUNTIFS(Bugs!$I$2:$I$72, "Y", Bugs!$L$2:$L$72,"&lt;"&amp;N21)</f>
        <v>0</v>
      </c>
      <c r="P21" s="21">
        <f>COUNT(J$2:J$51)</f>
        <v>50</v>
      </c>
      <c r="Q21" s="23">
        <f t="shared" si="1"/>
        <v>0</v>
      </c>
    </row>
    <row r="22" spans="1:17" x14ac:dyDescent="0.2">
      <c r="A22" t="s">
        <v>4956</v>
      </c>
      <c r="B22" t="s">
        <v>4915</v>
      </c>
      <c r="C22" t="s">
        <v>4957</v>
      </c>
      <c r="D22" t="s">
        <v>4958</v>
      </c>
      <c r="E22" t="s">
        <v>4959</v>
      </c>
      <c r="F22" t="s">
        <v>4849</v>
      </c>
      <c r="G22">
        <v>11</v>
      </c>
      <c r="H22">
        <v>4</v>
      </c>
      <c r="J22" s="19">
        <v>21</v>
      </c>
      <c r="K22" s="19">
        <f t="shared" si="0"/>
        <v>0</v>
      </c>
    </row>
    <row r="23" spans="1:17" x14ac:dyDescent="0.2">
      <c r="A23" t="s">
        <v>4956</v>
      </c>
      <c r="B23" t="s">
        <v>4915</v>
      </c>
      <c r="C23" t="s">
        <v>4960</v>
      </c>
      <c r="D23" t="s">
        <v>4958</v>
      </c>
      <c r="E23" t="s">
        <v>4959</v>
      </c>
      <c r="F23" t="s">
        <v>4849</v>
      </c>
      <c r="G23">
        <v>11</v>
      </c>
      <c r="H23">
        <v>4</v>
      </c>
      <c r="J23" s="19">
        <v>22</v>
      </c>
      <c r="K23" s="19">
        <f t="shared" si="0"/>
        <v>0</v>
      </c>
    </row>
    <row r="24" spans="1:17" x14ac:dyDescent="0.2">
      <c r="A24" t="s">
        <v>4956</v>
      </c>
      <c r="B24" t="s">
        <v>4915</v>
      </c>
      <c r="C24" t="s">
        <v>4961</v>
      </c>
      <c r="D24" t="s">
        <v>4962</v>
      </c>
      <c r="E24" t="s">
        <v>4963</v>
      </c>
      <c r="F24" t="s">
        <v>4849</v>
      </c>
      <c r="G24">
        <v>8</v>
      </c>
      <c r="H24">
        <v>1</v>
      </c>
      <c r="J24" s="19">
        <v>23</v>
      </c>
      <c r="K24" s="19">
        <f t="shared" si="0"/>
        <v>0</v>
      </c>
    </row>
    <row r="25" spans="1:17" x14ac:dyDescent="0.2">
      <c r="A25" t="s">
        <v>4956</v>
      </c>
      <c r="B25" t="s">
        <v>4915</v>
      </c>
      <c r="C25" t="s">
        <v>4964</v>
      </c>
      <c r="D25" t="s">
        <v>4965</v>
      </c>
      <c r="E25" t="s">
        <v>4959</v>
      </c>
      <c r="F25" t="s">
        <v>4849</v>
      </c>
      <c r="G25">
        <v>7</v>
      </c>
      <c r="H25">
        <v>1</v>
      </c>
      <c r="J25" s="19">
        <v>24</v>
      </c>
      <c r="K25" s="19">
        <f t="shared" si="0"/>
        <v>0</v>
      </c>
    </row>
    <row r="26" spans="1:17" x14ac:dyDescent="0.2">
      <c r="A26" t="s">
        <v>4966</v>
      </c>
      <c r="B26" t="s">
        <v>4915</v>
      </c>
      <c r="C26" t="s">
        <v>4967</v>
      </c>
      <c r="D26" t="s">
        <v>4968</v>
      </c>
      <c r="E26" t="s">
        <v>4711</v>
      </c>
      <c r="F26" t="s">
        <v>4969</v>
      </c>
      <c r="G26">
        <v>2</v>
      </c>
      <c r="H26">
        <v>2</v>
      </c>
      <c r="J26" s="19">
        <v>25</v>
      </c>
      <c r="K26" s="19">
        <f t="shared" si="0"/>
        <v>0</v>
      </c>
    </row>
    <row r="27" spans="1:17" x14ac:dyDescent="0.2">
      <c r="A27" t="s">
        <v>4966</v>
      </c>
      <c r="B27" t="s">
        <v>4915</v>
      </c>
      <c r="C27" t="s">
        <v>4970</v>
      </c>
      <c r="D27" t="s">
        <v>4971</v>
      </c>
      <c r="E27" t="s">
        <v>4713</v>
      </c>
      <c r="F27" t="s">
        <v>4972</v>
      </c>
      <c r="G27">
        <v>1</v>
      </c>
      <c r="H27">
        <v>1</v>
      </c>
      <c r="J27" s="19">
        <v>26</v>
      </c>
      <c r="K27" s="19">
        <f t="shared" si="0"/>
        <v>0</v>
      </c>
    </row>
    <row r="28" spans="1:17" x14ac:dyDescent="0.2">
      <c r="A28" t="s">
        <v>4966</v>
      </c>
      <c r="B28" t="s">
        <v>4915</v>
      </c>
      <c r="C28" t="s">
        <v>4973</v>
      </c>
      <c r="D28" t="s">
        <v>4974</v>
      </c>
      <c r="E28" t="s">
        <v>4809</v>
      </c>
      <c r="F28" t="s">
        <v>4975</v>
      </c>
      <c r="G28">
        <v>60</v>
      </c>
      <c r="H28">
        <v>1</v>
      </c>
      <c r="J28" s="19">
        <v>27</v>
      </c>
      <c r="K28" s="19">
        <f t="shared" si="0"/>
        <v>0</v>
      </c>
    </row>
    <row r="29" spans="1:17" x14ac:dyDescent="0.2">
      <c r="A29" t="s">
        <v>4976</v>
      </c>
      <c r="B29" t="s">
        <v>4915</v>
      </c>
      <c r="C29" t="s">
        <v>4977</v>
      </c>
      <c r="D29" t="s">
        <v>4978</v>
      </c>
      <c r="E29" t="s">
        <v>4791</v>
      </c>
      <c r="F29" t="s">
        <v>4872</v>
      </c>
      <c r="G29">
        <v>10</v>
      </c>
      <c r="H29">
        <v>12</v>
      </c>
      <c r="J29" s="19">
        <v>28</v>
      </c>
      <c r="K29" s="19">
        <f t="shared" si="0"/>
        <v>0</v>
      </c>
    </row>
    <row r="30" spans="1:17" x14ac:dyDescent="0.2">
      <c r="A30" t="s">
        <v>4976</v>
      </c>
      <c r="B30" t="s">
        <v>4915</v>
      </c>
      <c r="C30" t="s">
        <v>4979</v>
      </c>
      <c r="D30" t="s">
        <v>4980</v>
      </c>
      <c r="E30" t="s">
        <v>4764</v>
      </c>
      <c r="F30" t="s">
        <v>4861</v>
      </c>
      <c r="G30">
        <v>4</v>
      </c>
      <c r="H30">
        <v>8</v>
      </c>
      <c r="J30" s="19">
        <v>29</v>
      </c>
      <c r="K30" s="19">
        <f t="shared" si="0"/>
        <v>0</v>
      </c>
    </row>
    <row r="31" spans="1:17" x14ac:dyDescent="0.2">
      <c r="A31" t="s">
        <v>4976</v>
      </c>
      <c r="B31" t="s">
        <v>4915</v>
      </c>
      <c r="C31" t="s">
        <v>4920</v>
      </c>
      <c r="D31" t="s">
        <v>4921</v>
      </c>
      <c r="E31" t="s">
        <v>4762</v>
      </c>
      <c r="F31" t="s">
        <v>4855</v>
      </c>
      <c r="G31">
        <v>7</v>
      </c>
      <c r="H31">
        <v>8</v>
      </c>
      <c r="J31" s="19">
        <v>30</v>
      </c>
      <c r="K31" s="19">
        <f t="shared" si="0"/>
        <v>0</v>
      </c>
    </row>
    <row r="32" spans="1:17" x14ac:dyDescent="0.2">
      <c r="A32" t="s">
        <v>4976</v>
      </c>
      <c r="B32" t="s">
        <v>4915</v>
      </c>
      <c r="C32" t="s">
        <v>4981</v>
      </c>
      <c r="D32" t="s">
        <v>4982</v>
      </c>
      <c r="E32" t="s">
        <v>4778</v>
      </c>
      <c r="F32" t="s">
        <v>4865</v>
      </c>
      <c r="G32">
        <v>7</v>
      </c>
      <c r="H32">
        <v>6</v>
      </c>
      <c r="J32" s="19">
        <v>31</v>
      </c>
      <c r="K32" s="19">
        <f t="shared" si="0"/>
        <v>0</v>
      </c>
    </row>
    <row r="33" spans="1:11" x14ac:dyDescent="0.2">
      <c r="A33" t="s">
        <v>4976</v>
      </c>
      <c r="B33" t="s">
        <v>4915</v>
      </c>
      <c r="C33" t="s">
        <v>4983</v>
      </c>
      <c r="D33" t="s">
        <v>4984</v>
      </c>
      <c r="E33" t="s">
        <v>4778</v>
      </c>
      <c r="F33" t="s">
        <v>4865</v>
      </c>
      <c r="G33">
        <v>10</v>
      </c>
      <c r="H33">
        <v>6</v>
      </c>
      <c r="J33" s="19">
        <v>32</v>
      </c>
      <c r="K33" s="19">
        <f t="shared" si="0"/>
        <v>0</v>
      </c>
    </row>
    <row r="34" spans="1:11" x14ac:dyDescent="0.2">
      <c r="A34" t="s">
        <v>4976</v>
      </c>
      <c r="B34" t="s">
        <v>4915</v>
      </c>
      <c r="C34" t="s">
        <v>4985</v>
      </c>
      <c r="D34" t="s">
        <v>4986</v>
      </c>
      <c r="E34" t="s">
        <v>4752</v>
      </c>
      <c r="F34" t="s">
        <v>4850</v>
      </c>
      <c r="G34">
        <v>5</v>
      </c>
      <c r="H34">
        <v>5</v>
      </c>
      <c r="J34" s="19">
        <v>33</v>
      </c>
      <c r="K34" s="19">
        <f t="shared" si="0"/>
        <v>0</v>
      </c>
    </row>
    <row r="35" spans="1:11" x14ac:dyDescent="0.2">
      <c r="A35" t="s">
        <v>4976</v>
      </c>
      <c r="B35" t="s">
        <v>4915</v>
      </c>
      <c r="C35" t="s">
        <v>4987</v>
      </c>
      <c r="D35" t="s">
        <v>4988</v>
      </c>
      <c r="E35" t="s">
        <v>4800</v>
      </c>
      <c r="F35" t="s">
        <v>4859</v>
      </c>
      <c r="G35">
        <v>2</v>
      </c>
      <c r="H35">
        <v>5</v>
      </c>
      <c r="J35" s="19">
        <v>34</v>
      </c>
      <c r="K35" s="19">
        <f t="shared" si="0"/>
        <v>0</v>
      </c>
    </row>
    <row r="36" spans="1:11" x14ac:dyDescent="0.2">
      <c r="A36" t="s">
        <v>4976</v>
      </c>
      <c r="B36" t="s">
        <v>4915</v>
      </c>
      <c r="C36" t="s">
        <v>4989</v>
      </c>
      <c r="D36" t="s">
        <v>4990</v>
      </c>
      <c r="E36" t="s">
        <v>4770</v>
      </c>
      <c r="F36" t="s">
        <v>4849</v>
      </c>
      <c r="G36">
        <v>19</v>
      </c>
      <c r="H36">
        <v>5</v>
      </c>
      <c r="J36" s="19">
        <v>35</v>
      </c>
      <c r="K36" s="19">
        <f t="shared" si="0"/>
        <v>0</v>
      </c>
    </row>
    <row r="37" spans="1:11" x14ac:dyDescent="0.2">
      <c r="A37" t="s">
        <v>4976</v>
      </c>
      <c r="B37" t="s">
        <v>4915</v>
      </c>
      <c r="C37" t="s">
        <v>4932</v>
      </c>
      <c r="D37" t="s">
        <v>4933</v>
      </c>
      <c r="E37" t="s">
        <v>4756</v>
      </c>
      <c r="F37" t="s">
        <v>4852</v>
      </c>
      <c r="G37">
        <v>3</v>
      </c>
      <c r="H37">
        <v>4</v>
      </c>
      <c r="J37" s="19">
        <v>36</v>
      </c>
      <c r="K37" s="19">
        <f t="shared" si="0"/>
        <v>0</v>
      </c>
    </row>
    <row r="38" spans="1:11" x14ac:dyDescent="0.2">
      <c r="A38" t="s">
        <v>4976</v>
      </c>
      <c r="B38" t="s">
        <v>4915</v>
      </c>
      <c r="C38" t="s">
        <v>4991</v>
      </c>
      <c r="D38" t="s">
        <v>4992</v>
      </c>
      <c r="E38" t="s">
        <v>4802</v>
      </c>
      <c r="F38" t="s">
        <v>4860</v>
      </c>
      <c r="G38">
        <v>3</v>
      </c>
      <c r="H38">
        <v>4</v>
      </c>
      <c r="J38" s="19">
        <v>37</v>
      </c>
      <c r="K38" s="19">
        <f t="shared" si="0"/>
        <v>0</v>
      </c>
    </row>
    <row r="39" spans="1:11" x14ac:dyDescent="0.2">
      <c r="A39" t="s">
        <v>4976</v>
      </c>
      <c r="B39" t="s">
        <v>4915</v>
      </c>
      <c r="C39" t="s">
        <v>4993</v>
      </c>
      <c r="D39" t="s">
        <v>4994</v>
      </c>
      <c r="E39" t="s">
        <v>4778</v>
      </c>
      <c r="F39" t="s">
        <v>4865</v>
      </c>
      <c r="G39">
        <v>7</v>
      </c>
      <c r="H39">
        <v>4</v>
      </c>
      <c r="J39" s="19">
        <v>38</v>
      </c>
      <c r="K39" s="19">
        <f t="shared" si="0"/>
        <v>0</v>
      </c>
    </row>
    <row r="40" spans="1:11" x14ac:dyDescent="0.2">
      <c r="A40" t="s">
        <v>4976</v>
      </c>
      <c r="B40" t="s">
        <v>4915</v>
      </c>
      <c r="C40" t="s">
        <v>4995</v>
      </c>
      <c r="D40" t="s">
        <v>4996</v>
      </c>
      <c r="E40" t="s">
        <v>4758</v>
      </c>
      <c r="F40" t="s">
        <v>4853</v>
      </c>
      <c r="G40">
        <v>4</v>
      </c>
      <c r="H40">
        <v>4</v>
      </c>
      <c r="J40" s="19">
        <v>39</v>
      </c>
      <c r="K40" s="19">
        <f t="shared" si="0"/>
        <v>0</v>
      </c>
    </row>
    <row r="41" spans="1:11" x14ac:dyDescent="0.2">
      <c r="A41" t="s">
        <v>4976</v>
      </c>
      <c r="B41" t="s">
        <v>4915</v>
      </c>
      <c r="C41" t="s">
        <v>4934</v>
      </c>
      <c r="D41" t="s">
        <v>4935</v>
      </c>
      <c r="E41" t="s">
        <v>4762</v>
      </c>
      <c r="F41" t="s">
        <v>4855</v>
      </c>
      <c r="G41">
        <v>4</v>
      </c>
      <c r="H41">
        <v>4</v>
      </c>
      <c r="J41" s="19">
        <v>40</v>
      </c>
      <c r="K41" s="19">
        <f t="shared" si="0"/>
        <v>0</v>
      </c>
    </row>
    <row r="42" spans="1:11" x14ac:dyDescent="0.2">
      <c r="A42" t="s">
        <v>4976</v>
      </c>
      <c r="B42" t="s">
        <v>4915</v>
      </c>
      <c r="C42" t="s">
        <v>4997</v>
      </c>
      <c r="D42" t="s">
        <v>4998</v>
      </c>
      <c r="E42" t="s">
        <v>4778</v>
      </c>
      <c r="F42" t="s">
        <v>4865</v>
      </c>
      <c r="G42">
        <v>7</v>
      </c>
      <c r="H42">
        <v>4</v>
      </c>
      <c r="J42" s="19">
        <v>41</v>
      </c>
      <c r="K42" s="19">
        <f t="shared" si="0"/>
        <v>0</v>
      </c>
    </row>
    <row r="43" spans="1:11" x14ac:dyDescent="0.2">
      <c r="A43" t="s">
        <v>4976</v>
      </c>
      <c r="B43" t="s">
        <v>4915</v>
      </c>
      <c r="C43" t="s">
        <v>4936</v>
      </c>
      <c r="D43" t="s">
        <v>4937</v>
      </c>
      <c r="E43" t="s">
        <v>4797</v>
      </c>
      <c r="F43" t="s">
        <v>4857</v>
      </c>
      <c r="G43">
        <v>4</v>
      </c>
      <c r="H43">
        <v>4</v>
      </c>
      <c r="J43" s="19">
        <v>42</v>
      </c>
      <c r="K43" s="19">
        <f t="shared" si="0"/>
        <v>0</v>
      </c>
    </row>
    <row r="44" spans="1:11" x14ac:dyDescent="0.2">
      <c r="A44" t="s">
        <v>4976</v>
      </c>
      <c r="B44" t="s">
        <v>4915</v>
      </c>
      <c r="C44" t="s">
        <v>4999</v>
      </c>
      <c r="D44" t="s">
        <v>5000</v>
      </c>
      <c r="E44" t="s">
        <v>4770</v>
      </c>
      <c r="F44" t="s">
        <v>4849</v>
      </c>
      <c r="G44">
        <v>12</v>
      </c>
      <c r="H44">
        <v>4</v>
      </c>
      <c r="J44" s="19">
        <v>43</v>
      </c>
      <c r="K44" s="19">
        <f t="shared" si="0"/>
        <v>0</v>
      </c>
    </row>
    <row r="45" spans="1:11" x14ac:dyDescent="0.2">
      <c r="A45" t="s">
        <v>4976</v>
      </c>
      <c r="B45" t="s">
        <v>4915</v>
      </c>
      <c r="C45" t="s">
        <v>4957</v>
      </c>
      <c r="D45" t="s">
        <v>4958</v>
      </c>
      <c r="E45" t="s">
        <v>4747</v>
      </c>
      <c r="F45" t="s">
        <v>4849</v>
      </c>
      <c r="G45">
        <v>11</v>
      </c>
      <c r="H45">
        <v>4</v>
      </c>
      <c r="J45" s="19">
        <v>44</v>
      </c>
      <c r="K45" s="19">
        <f t="shared" si="0"/>
        <v>0</v>
      </c>
    </row>
    <row r="46" spans="1:11" x14ac:dyDescent="0.2">
      <c r="A46" t="s">
        <v>4976</v>
      </c>
      <c r="B46" t="s">
        <v>4915</v>
      </c>
      <c r="C46" t="s">
        <v>5001</v>
      </c>
      <c r="D46" t="s">
        <v>5002</v>
      </c>
      <c r="E46" t="s">
        <v>4752</v>
      </c>
      <c r="F46" t="s">
        <v>4850</v>
      </c>
      <c r="G46">
        <v>4</v>
      </c>
      <c r="H46">
        <v>4</v>
      </c>
      <c r="J46" s="19">
        <v>45</v>
      </c>
      <c r="K46" s="19">
        <f t="shared" si="0"/>
        <v>0</v>
      </c>
    </row>
    <row r="47" spans="1:11" x14ac:dyDescent="0.2">
      <c r="A47" t="s">
        <v>4976</v>
      </c>
      <c r="B47" t="s">
        <v>4915</v>
      </c>
      <c r="C47" t="s">
        <v>5003</v>
      </c>
      <c r="D47" t="s">
        <v>5004</v>
      </c>
      <c r="E47" t="s">
        <v>4778</v>
      </c>
      <c r="F47" t="s">
        <v>4865</v>
      </c>
      <c r="G47">
        <v>7</v>
      </c>
      <c r="H47">
        <v>4</v>
      </c>
      <c r="J47" s="19">
        <v>46</v>
      </c>
      <c r="K47" s="19">
        <f t="shared" si="0"/>
        <v>0</v>
      </c>
    </row>
    <row r="48" spans="1:11" x14ac:dyDescent="0.2">
      <c r="A48" t="s">
        <v>4976</v>
      </c>
      <c r="B48" t="s">
        <v>4915</v>
      </c>
      <c r="C48" t="s">
        <v>5005</v>
      </c>
      <c r="D48" t="s">
        <v>5006</v>
      </c>
      <c r="E48" t="s">
        <v>4789</v>
      </c>
      <c r="F48" t="s">
        <v>4871</v>
      </c>
      <c r="G48">
        <v>6</v>
      </c>
      <c r="H48">
        <v>4</v>
      </c>
      <c r="J48" s="19">
        <v>47</v>
      </c>
      <c r="K48" s="19">
        <f t="shared" si="0"/>
        <v>0</v>
      </c>
    </row>
    <row r="49" spans="1:11" x14ac:dyDescent="0.2">
      <c r="A49" t="s">
        <v>4976</v>
      </c>
      <c r="B49" t="s">
        <v>4915</v>
      </c>
      <c r="C49" t="s">
        <v>5007</v>
      </c>
      <c r="D49" t="s">
        <v>5008</v>
      </c>
      <c r="E49" t="s">
        <v>4747</v>
      </c>
      <c r="F49" t="s">
        <v>4849</v>
      </c>
      <c r="G49">
        <v>26</v>
      </c>
      <c r="H49">
        <v>3</v>
      </c>
      <c r="J49" s="19">
        <v>48</v>
      </c>
      <c r="K49" s="19">
        <f t="shared" si="0"/>
        <v>0</v>
      </c>
    </row>
    <row r="50" spans="1:11" x14ac:dyDescent="0.2">
      <c r="A50" t="s">
        <v>4976</v>
      </c>
      <c r="B50" t="s">
        <v>4915</v>
      </c>
      <c r="C50" t="s">
        <v>5009</v>
      </c>
      <c r="D50" t="s">
        <v>5010</v>
      </c>
      <c r="E50" t="s">
        <v>4760</v>
      </c>
      <c r="F50" t="s">
        <v>4854</v>
      </c>
      <c r="G50">
        <v>3</v>
      </c>
      <c r="H50">
        <v>3</v>
      </c>
      <c r="J50" s="19">
        <v>49</v>
      </c>
      <c r="K50" s="19">
        <f t="shared" si="0"/>
        <v>0</v>
      </c>
    </row>
    <row r="51" spans="1:11" x14ac:dyDescent="0.2">
      <c r="A51" t="s">
        <v>4976</v>
      </c>
      <c r="B51" t="s">
        <v>4915</v>
      </c>
      <c r="C51" t="s">
        <v>5011</v>
      </c>
      <c r="D51" t="s">
        <v>5012</v>
      </c>
      <c r="E51" t="s">
        <v>4766</v>
      </c>
      <c r="F51" t="s">
        <v>4862</v>
      </c>
      <c r="G51">
        <v>2</v>
      </c>
      <c r="H51">
        <v>3</v>
      </c>
      <c r="J51" s="19">
        <v>50</v>
      </c>
      <c r="K51" s="19">
        <f t="shared" si="0"/>
        <v>0</v>
      </c>
    </row>
    <row r="52" spans="1:11" x14ac:dyDescent="0.2">
      <c r="A52" t="s">
        <v>4976</v>
      </c>
      <c r="B52" t="s">
        <v>4915</v>
      </c>
      <c r="C52" t="s">
        <v>4938</v>
      </c>
      <c r="D52" t="s">
        <v>4939</v>
      </c>
      <c r="E52" t="s">
        <v>4754</v>
      </c>
      <c r="F52" t="s">
        <v>4851</v>
      </c>
      <c r="G52">
        <v>3</v>
      </c>
      <c r="H52">
        <v>3</v>
      </c>
    </row>
    <row r="53" spans="1:11" x14ac:dyDescent="0.2">
      <c r="A53" t="s">
        <v>4976</v>
      </c>
      <c r="B53" t="s">
        <v>4915</v>
      </c>
      <c r="C53" t="s">
        <v>5013</v>
      </c>
      <c r="D53" t="s">
        <v>5014</v>
      </c>
      <c r="E53" t="s">
        <v>4752</v>
      </c>
      <c r="F53" t="s">
        <v>4850</v>
      </c>
      <c r="G53">
        <v>3</v>
      </c>
      <c r="H53">
        <v>3</v>
      </c>
    </row>
    <row r="54" spans="1:11" x14ac:dyDescent="0.2">
      <c r="A54" t="s">
        <v>4976</v>
      </c>
      <c r="B54" t="s">
        <v>4915</v>
      </c>
      <c r="C54" t="s">
        <v>4940</v>
      </c>
      <c r="D54" t="s">
        <v>4941</v>
      </c>
      <c r="E54" t="s">
        <v>4796</v>
      </c>
      <c r="F54" t="s">
        <v>4856</v>
      </c>
      <c r="G54">
        <v>2</v>
      </c>
      <c r="H54">
        <v>2</v>
      </c>
    </row>
    <row r="55" spans="1:11" x14ac:dyDescent="0.2">
      <c r="A55" t="s">
        <v>4976</v>
      </c>
      <c r="B55" t="s">
        <v>4915</v>
      </c>
      <c r="C55" t="s">
        <v>5015</v>
      </c>
      <c r="D55" t="s">
        <v>5016</v>
      </c>
      <c r="E55" t="s">
        <v>4789</v>
      </c>
      <c r="F55" t="s">
        <v>4871</v>
      </c>
      <c r="G55">
        <v>6</v>
      </c>
      <c r="H55">
        <v>2</v>
      </c>
    </row>
    <row r="56" spans="1:11" x14ac:dyDescent="0.2">
      <c r="A56" t="s">
        <v>4976</v>
      </c>
      <c r="B56" t="s">
        <v>4915</v>
      </c>
      <c r="C56" t="s">
        <v>4942</v>
      </c>
      <c r="D56" t="s">
        <v>4943</v>
      </c>
      <c r="E56" t="s">
        <v>4756</v>
      </c>
      <c r="F56" t="s">
        <v>4852</v>
      </c>
      <c r="G56">
        <v>2</v>
      </c>
      <c r="H56">
        <v>2</v>
      </c>
    </row>
    <row r="57" spans="1:11" x14ac:dyDescent="0.2">
      <c r="A57" t="s">
        <v>4976</v>
      </c>
      <c r="B57" t="s">
        <v>4915</v>
      </c>
      <c r="C57" t="s">
        <v>4944</v>
      </c>
      <c r="D57" t="s">
        <v>4945</v>
      </c>
      <c r="E57" t="s">
        <v>4799</v>
      </c>
      <c r="F57" t="s">
        <v>4858</v>
      </c>
      <c r="G57">
        <v>2</v>
      </c>
      <c r="H57">
        <v>2</v>
      </c>
    </row>
    <row r="58" spans="1:11" x14ac:dyDescent="0.2">
      <c r="A58" t="s">
        <v>4976</v>
      </c>
      <c r="B58" t="s">
        <v>4915</v>
      </c>
      <c r="C58" t="s">
        <v>4946</v>
      </c>
      <c r="D58" t="s">
        <v>4947</v>
      </c>
      <c r="E58" t="s">
        <v>4754</v>
      </c>
      <c r="F58" t="s">
        <v>4851</v>
      </c>
      <c r="G58">
        <v>2</v>
      </c>
      <c r="H58">
        <v>2</v>
      </c>
    </row>
    <row r="59" spans="1:11" x14ac:dyDescent="0.2">
      <c r="A59" t="s">
        <v>4976</v>
      </c>
      <c r="B59" t="s">
        <v>4915</v>
      </c>
      <c r="C59" t="s">
        <v>5017</v>
      </c>
      <c r="D59" t="s">
        <v>5018</v>
      </c>
      <c r="E59" t="s">
        <v>4764</v>
      </c>
      <c r="F59" t="s">
        <v>4861</v>
      </c>
      <c r="G59">
        <v>1</v>
      </c>
      <c r="H59">
        <v>1</v>
      </c>
    </row>
    <row r="60" spans="1:11" x14ac:dyDescent="0.2">
      <c r="A60" t="s">
        <v>4976</v>
      </c>
      <c r="B60" t="s">
        <v>4915</v>
      </c>
      <c r="C60" t="s">
        <v>5019</v>
      </c>
      <c r="D60" t="s">
        <v>5020</v>
      </c>
      <c r="E60" t="s">
        <v>4785</v>
      </c>
      <c r="F60" t="s">
        <v>4869</v>
      </c>
      <c r="G60">
        <v>1</v>
      </c>
      <c r="H60">
        <v>1</v>
      </c>
    </row>
    <row r="61" spans="1:11" x14ac:dyDescent="0.2">
      <c r="A61" t="s">
        <v>4976</v>
      </c>
      <c r="B61" t="s">
        <v>4915</v>
      </c>
      <c r="C61" t="s">
        <v>5021</v>
      </c>
      <c r="D61" t="s">
        <v>5022</v>
      </c>
      <c r="E61" t="s">
        <v>4789</v>
      </c>
      <c r="F61" t="s">
        <v>4871</v>
      </c>
      <c r="G61">
        <v>8</v>
      </c>
      <c r="H61">
        <v>1</v>
      </c>
    </row>
    <row r="62" spans="1:11" x14ac:dyDescent="0.2">
      <c r="A62" t="s">
        <v>4976</v>
      </c>
      <c r="B62" t="s">
        <v>4915</v>
      </c>
      <c r="C62" t="s">
        <v>5023</v>
      </c>
      <c r="D62" t="s">
        <v>5024</v>
      </c>
      <c r="E62" t="s">
        <v>4783</v>
      </c>
      <c r="F62" t="s">
        <v>4868</v>
      </c>
      <c r="G62">
        <v>1</v>
      </c>
      <c r="H62">
        <v>1</v>
      </c>
    </row>
    <row r="63" spans="1:11" x14ac:dyDescent="0.2">
      <c r="A63" t="s">
        <v>4976</v>
      </c>
      <c r="B63" t="s">
        <v>4915</v>
      </c>
      <c r="C63" t="s">
        <v>5025</v>
      </c>
      <c r="D63" t="s">
        <v>5026</v>
      </c>
      <c r="E63" t="s">
        <v>4785</v>
      </c>
      <c r="F63" t="s">
        <v>4869</v>
      </c>
      <c r="G63">
        <v>2</v>
      </c>
      <c r="H63">
        <v>1</v>
      </c>
    </row>
    <row r="64" spans="1:11" x14ac:dyDescent="0.2">
      <c r="A64" t="s">
        <v>4976</v>
      </c>
      <c r="B64" t="s">
        <v>4915</v>
      </c>
      <c r="C64" t="s">
        <v>5027</v>
      </c>
      <c r="D64" t="s">
        <v>5028</v>
      </c>
      <c r="E64" t="s">
        <v>4776</v>
      </c>
      <c r="F64" t="s">
        <v>4864</v>
      </c>
      <c r="G64">
        <v>1</v>
      </c>
      <c r="H64">
        <v>1</v>
      </c>
    </row>
    <row r="65" spans="1:8" x14ac:dyDescent="0.2">
      <c r="A65" t="s">
        <v>4976</v>
      </c>
      <c r="B65" t="s">
        <v>4915</v>
      </c>
      <c r="C65" t="s">
        <v>5029</v>
      </c>
      <c r="D65" t="s">
        <v>5030</v>
      </c>
      <c r="E65" t="s">
        <v>4787</v>
      </c>
      <c r="F65" t="s">
        <v>4870</v>
      </c>
      <c r="G65">
        <v>1</v>
      </c>
      <c r="H65">
        <v>1</v>
      </c>
    </row>
    <row r="66" spans="1:8" x14ac:dyDescent="0.2">
      <c r="A66" t="s">
        <v>4976</v>
      </c>
      <c r="B66" t="s">
        <v>4915</v>
      </c>
      <c r="C66" t="s">
        <v>4961</v>
      </c>
      <c r="D66" t="s">
        <v>4962</v>
      </c>
      <c r="E66" t="s">
        <v>4770</v>
      </c>
      <c r="F66" t="s">
        <v>4849</v>
      </c>
      <c r="G66">
        <v>8</v>
      </c>
      <c r="H66">
        <v>1</v>
      </c>
    </row>
    <row r="67" spans="1:8" x14ac:dyDescent="0.2">
      <c r="A67" t="s">
        <v>4976</v>
      </c>
      <c r="B67" t="s">
        <v>4915</v>
      </c>
      <c r="C67" t="s">
        <v>5031</v>
      </c>
      <c r="D67" t="s">
        <v>5032</v>
      </c>
      <c r="E67" t="s">
        <v>4783</v>
      </c>
      <c r="F67" t="s">
        <v>4868</v>
      </c>
      <c r="G67">
        <v>3</v>
      </c>
      <c r="H67">
        <v>1</v>
      </c>
    </row>
    <row r="68" spans="1:8" x14ac:dyDescent="0.2">
      <c r="A68" t="s">
        <v>4976</v>
      </c>
      <c r="B68" t="s">
        <v>4915</v>
      </c>
      <c r="C68" t="s">
        <v>5033</v>
      </c>
      <c r="D68" t="s">
        <v>5034</v>
      </c>
      <c r="E68" t="s">
        <v>4787</v>
      </c>
      <c r="F68" t="s">
        <v>4870</v>
      </c>
      <c r="G68">
        <v>1</v>
      </c>
      <c r="H68">
        <v>1</v>
      </c>
    </row>
    <row r="69" spans="1:8" x14ac:dyDescent="0.2">
      <c r="A69" t="s">
        <v>4976</v>
      </c>
      <c r="B69" t="s">
        <v>4915</v>
      </c>
      <c r="C69" t="s">
        <v>4964</v>
      </c>
      <c r="D69" t="s">
        <v>4965</v>
      </c>
      <c r="E69" t="s">
        <v>4747</v>
      </c>
      <c r="F69" t="s">
        <v>4849</v>
      </c>
      <c r="G69">
        <v>7</v>
      </c>
      <c r="H69">
        <v>1</v>
      </c>
    </row>
    <row r="70" spans="1:8" x14ac:dyDescent="0.2">
      <c r="A70" t="s">
        <v>4976</v>
      </c>
      <c r="B70" t="s">
        <v>4915</v>
      </c>
      <c r="C70" t="s">
        <v>5035</v>
      </c>
      <c r="D70" t="s">
        <v>5036</v>
      </c>
      <c r="E70" t="s">
        <v>4787</v>
      </c>
      <c r="F70" t="s">
        <v>4870</v>
      </c>
      <c r="G70">
        <v>1</v>
      </c>
      <c r="H70">
        <v>1</v>
      </c>
    </row>
    <row r="71" spans="1:8" x14ac:dyDescent="0.2">
      <c r="A71" t="s">
        <v>4976</v>
      </c>
      <c r="B71" t="s">
        <v>4915</v>
      </c>
      <c r="C71" t="s">
        <v>5037</v>
      </c>
      <c r="D71" t="s">
        <v>5038</v>
      </c>
      <c r="E71" t="s">
        <v>4781</v>
      </c>
      <c r="F71" t="s">
        <v>4867</v>
      </c>
      <c r="G71">
        <v>1</v>
      </c>
      <c r="H71">
        <v>1</v>
      </c>
    </row>
    <row r="72" spans="1:8" x14ac:dyDescent="0.2">
      <c r="A72" t="s">
        <v>4976</v>
      </c>
      <c r="B72" t="s">
        <v>4915</v>
      </c>
      <c r="C72" t="s">
        <v>5039</v>
      </c>
      <c r="D72" t="s">
        <v>5040</v>
      </c>
      <c r="E72" t="s">
        <v>4785</v>
      </c>
      <c r="F72" t="s">
        <v>4869</v>
      </c>
      <c r="G72">
        <v>1</v>
      </c>
      <c r="H72">
        <v>1</v>
      </c>
    </row>
    <row r="73" spans="1:8" x14ac:dyDescent="0.2">
      <c r="A73" t="s">
        <v>4976</v>
      </c>
      <c r="B73" t="s">
        <v>4915</v>
      </c>
      <c r="C73" t="s">
        <v>5041</v>
      </c>
      <c r="D73" t="s">
        <v>5042</v>
      </c>
      <c r="E73" t="s">
        <v>4785</v>
      </c>
      <c r="F73" t="s">
        <v>4869</v>
      </c>
      <c r="G73">
        <v>1</v>
      </c>
      <c r="H73">
        <v>1</v>
      </c>
    </row>
    <row r="74" spans="1:8" x14ac:dyDescent="0.2">
      <c r="A74" t="s">
        <v>4976</v>
      </c>
      <c r="B74" t="s">
        <v>4915</v>
      </c>
      <c r="C74" t="s">
        <v>5043</v>
      </c>
      <c r="D74" t="s">
        <v>5044</v>
      </c>
      <c r="E74" t="s">
        <v>4781</v>
      </c>
      <c r="F74" t="s">
        <v>4867</v>
      </c>
      <c r="G74">
        <v>1</v>
      </c>
      <c r="H74">
        <v>1</v>
      </c>
    </row>
    <row r="75" spans="1:8" x14ac:dyDescent="0.2">
      <c r="A75" t="s">
        <v>4976</v>
      </c>
      <c r="B75" t="s">
        <v>4915</v>
      </c>
      <c r="C75" t="s">
        <v>5045</v>
      </c>
      <c r="D75" t="s">
        <v>5046</v>
      </c>
      <c r="E75" t="s">
        <v>4785</v>
      </c>
      <c r="F75" t="s">
        <v>4869</v>
      </c>
      <c r="G75">
        <v>1</v>
      </c>
      <c r="H75">
        <v>1</v>
      </c>
    </row>
    <row r="76" spans="1:8" x14ac:dyDescent="0.2">
      <c r="A76" t="s">
        <v>4976</v>
      </c>
      <c r="B76" t="s">
        <v>4915</v>
      </c>
      <c r="C76" t="s">
        <v>5047</v>
      </c>
      <c r="D76" t="s">
        <v>5048</v>
      </c>
      <c r="E76" t="s">
        <v>4783</v>
      </c>
      <c r="F76" t="s">
        <v>4868</v>
      </c>
      <c r="G76">
        <v>1</v>
      </c>
      <c r="H76">
        <v>1</v>
      </c>
    </row>
    <row r="77" spans="1:8" x14ac:dyDescent="0.2">
      <c r="A77" t="s">
        <v>4976</v>
      </c>
      <c r="B77" t="s">
        <v>4915</v>
      </c>
      <c r="C77" t="s">
        <v>4952</v>
      </c>
      <c r="D77" t="s">
        <v>4953</v>
      </c>
      <c r="E77" t="s">
        <v>4800</v>
      </c>
      <c r="F77" t="s">
        <v>4859</v>
      </c>
      <c r="G77">
        <v>1</v>
      </c>
      <c r="H77">
        <v>1</v>
      </c>
    </row>
    <row r="78" spans="1:8" x14ac:dyDescent="0.2">
      <c r="A78" t="s">
        <v>4976</v>
      </c>
      <c r="B78" t="s">
        <v>4915</v>
      </c>
      <c r="C78" t="s">
        <v>5049</v>
      </c>
      <c r="D78" t="s">
        <v>5050</v>
      </c>
      <c r="E78" t="s">
        <v>4772</v>
      </c>
      <c r="F78" t="s">
        <v>4853</v>
      </c>
      <c r="G78">
        <v>1</v>
      </c>
      <c r="H78">
        <v>1</v>
      </c>
    </row>
    <row r="79" spans="1:8" x14ac:dyDescent="0.2">
      <c r="A79" t="s">
        <v>4976</v>
      </c>
      <c r="B79" t="s">
        <v>4915</v>
      </c>
      <c r="C79" t="s">
        <v>5051</v>
      </c>
      <c r="D79" t="s">
        <v>5052</v>
      </c>
      <c r="E79" t="s">
        <v>4787</v>
      </c>
      <c r="F79" t="s">
        <v>4870</v>
      </c>
      <c r="G79">
        <v>1</v>
      </c>
      <c r="H79">
        <v>1</v>
      </c>
    </row>
    <row r="80" spans="1:8" x14ac:dyDescent="0.2">
      <c r="A80" t="s">
        <v>4976</v>
      </c>
      <c r="B80" t="s">
        <v>4915</v>
      </c>
      <c r="C80" t="s">
        <v>5053</v>
      </c>
      <c r="D80" t="s">
        <v>5054</v>
      </c>
      <c r="E80" t="s">
        <v>4781</v>
      </c>
      <c r="F80" t="s">
        <v>4867</v>
      </c>
      <c r="G80">
        <v>1</v>
      </c>
      <c r="H80">
        <v>1</v>
      </c>
    </row>
    <row r="81" spans="1:8" x14ac:dyDescent="0.2">
      <c r="A81" t="s">
        <v>4976</v>
      </c>
      <c r="B81" t="s">
        <v>4915</v>
      </c>
      <c r="C81" t="s">
        <v>5055</v>
      </c>
      <c r="D81" t="s">
        <v>5056</v>
      </c>
      <c r="E81" t="s">
        <v>4785</v>
      </c>
      <c r="F81" t="s">
        <v>4869</v>
      </c>
      <c r="G81">
        <v>1</v>
      </c>
      <c r="H81">
        <v>1</v>
      </c>
    </row>
    <row r="82" spans="1:8" x14ac:dyDescent="0.2">
      <c r="A82" t="s">
        <v>4976</v>
      </c>
      <c r="B82" t="s">
        <v>4915</v>
      </c>
      <c r="C82" t="s">
        <v>4954</v>
      </c>
      <c r="D82" t="s">
        <v>4955</v>
      </c>
      <c r="E82" t="s">
        <v>4802</v>
      </c>
      <c r="F82" t="s">
        <v>4860</v>
      </c>
      <c r="G82">
        <v>1</v>
      </c>
      <c r="H82">
        <v>1</v>
      </c>
    </row>
    <row r="83" spans="1:8" x14ac:dyDescent="0.2">
      <c r="A83" t="s">
        <v>5057</v>
      </c>
      <c r="B83" t="s">
        <v>4915</v>
      </c>
      <c r="C83" t="s">
        <v>5058</v>
      </c>
      <c r="D83" t="s">
        <v>5059</v>
      </c>
      <c r="E83" t="s">
        <v>4699</v>
      </c>
      <c r="F83" t="s">
        <v>4900</v>
      </c>
      <c r="G83">
        <v>10</v>
      </c>
      <c r="H83">
        <v>11</v>
      </c>
    </row>
    <row r="84" spans="1:8" x14ac:dyDescent="0.2">
      <c r="A84" t="s">
        <v>5057</v>
      </c>
      <c r="B84" t="s">
        <v>4915</v>
      </c>
      <c r="C84" t="s">
        <v>5060</v>
      </c>
      <c r="D84" t="s">
        <v>5061</v>
      </c>
      <c r="E84" t="s">
        <v>4696</v>
      </c>
      <c r="F84" t="s">
        <v>4895</v>
      </c>
      <c r="G84">
        <v>8</v>
      </c>
      <c r="H84">
        <v>8</v>
      </c>
    </row>
    <row r="85" spans="1:8" x14ac:dyDescent="0.2">
      <c r="A85" t="s">
        <v>5057</v>
      </c>
      <c r="B85" t="s">
        <v>4915</v>
      </c>
      <c r="C85" t="s">
        <v>5062</v>
      </c>
      <c r="D85" t="s">
        <v>5063</v>
      </c>
      <c r="E85" t="s">
        <v>4696</v>
      </c>
      <c r="F85" t="s">
        <v>4895</v>
      </c>
      <c r="G85">
        <v>2</v>
      </c>
      <c r="H85">
        <v>3</v>
      </c>
    </row>
    <row r="86" spans="1:8" x14ac:dyDescent="0.2">
      <c r="A86" t="s">
        <v>5057</v>
      </c>
      <c r="B86" t="s">
        <v>4915</v>
      </c>
      <c r="C86" t="s">
        <v>5064</v>
      </c>
      <c r="D86" t="s">
        <v>5065</v>
      </c>
      <c r="E86" t="s">
        <v>4696</v>
      </c>
      <c r="F86" t="s">
        <v>4895</v>
      </c>
      <c r="G86">
        <v>2</v>
      </c>
      <c r="H86">
        <v>3</v>
      </c>
    </row>
    <row r="87" spans="1:8" x14ac:dyDescent="0.2">
      <c r="A87" t="s">
        <v>5057</v>
      </c>
      <c r="B87" t="s">
        <v>4915</v>
      </c>
      <c r="C87" t="s">
        <v>5066</v>
      </c>
      <c r="D87" t="s">
        <v>5067</v>
      </c>
      <c r="E87" t="s">
        <v>4708</v>
      </c>
      <c r="F87" t="s">
        <v>4905</v>
      </c>
      <c r="G87">
        <v>2</v>
      </c>
      <c r="H87">
        <v>2</v>
      </c>
    </row>
    <row r="88" spans="1:8" x14ac:dyDescent="0.2">
      <c r="A88" t="s">
        <v>5057</v>
      </c>
      <c r="B88" t="s">
        <v>4915</v>
      </c>
      <c r="C88" t="s">
        <v>5068</v>
      </c>
      <c r="D88" t="s">
        <v>5069</v>
      </c>
      <c r="E88" t="s">
        <v>4828</v>
      </c>
      <c r="F88" t="s">
        <v>4897</v>
      </c>
      <c r="G88">
        <v>2</v>
      </c>
      <c r="H88">
        <v>2</v>
      </c>
    </row>
    <row r="89" spans="1:8" x14ac:dyDescent="0.2">
      <c r="A89" t="s">
        <v>5057</v>
      </c>
      <c r="B89" t="s">
        <v>4915</v>
      </c>
      <c r="C89" t="s">
        <v>5070</v>
      </c>
      <c r="D89" t="s">
        <v>5071</v>
      </c>
      <c r="E89" t="s">
        <v>4707</v>
      </c>
      <c r="F89" t="s">
        <v>4904</v>
      </c>
      <c r="G89">
        <v>3</v>
      </c>
      <c r="H89">
        <v>2</v>
      </c>
    </row>
    <row r="90" spans="1:8" x14ac:dyDescent="0.2">
      <c r="A90" t="s">
        <v>5057</v>
      </c>
      <c r="B90" t="s">
        <v>4915</v>
      </c>
      <c r="C90" t="s">
        <v>5072</v>
      </c>
      <c r="D90" t="s">
        <v>5073</v>
      </c>
      <c r="E90" t="s">
        <v>4828</v>
      </c>
      <c r="F90" t="s">
        <v>4897</v>
      </c>
      <c r="G90">
        <v>2</v>
      </c>
      <c r="H90">
        <v>2</v>
      </c>
    </row>
    <row r="91" spans="1:8" x14ac:dyDescent="0.2">
      <c r="A91" t="s">
        <v>5057</v>
      </c>
      <c r="B91" t="s">
        <v>4915</v>
      </c>
      <c r="C91" t="s">
        <v>5074</v>
      </c>
      <c r="D91" t="s">
        <v>5075</v>
      </c>
      <c r="E91" t="s">
        <v>4696</v>
      </c>
      <c r="F91" t="s">
        <v>4895</v>
      </c>
      <c r="G91">
        <v>3</v>
      </c>
      <c r="H91">
        <v>2</v>
      </c>
    </row>
    <row r="92" spans="1:8" x14ac:dyDescent="0.2">
      <c r="A92" t="s">
        <v>5057</v>
      </c>
      <c r="B92" t="s">
        <v>4915</v>
      </c>
      <c r="C92" t="s">
        <v>5076</v>
      </c>
      <c r="D92" t="s">
        <v>5077</v>
      </c>
      <c r="E92" t="s">
        <v>4708</v>
      </c>
      <c r="F92" t="s">
        <v>4905</v>
      </c>
      <c r="G92">
        <v>3</v>
      </c>
      <c r="H92">
        <v>2</v>
      </c>
    </row>
    <row r="93" spans="1:8" x14ac:dyDescent="0.2">
      <c r="A93" t="s">
        <v>5057</v>
      </c>
      <c r="B93" t="s">
        <v>4915</v>
      </c>
      <c r="C93" t="s">
        <v>5078</v>
      </c>
      <c r="D93" t="s">
        <v>5079</v>
      </c>
      <c r="E93" t="s">
        <v>4708</v>
      </c>
      <c r="F93" t="s">
        <v>4905</v>
      </c>
      <c r="G93">
        <v>2</v>
      </c>
      <c r="H93">
        <v>2</v>
      </c>
    </row>
    <row r="94" spans="1:8" x14ac:dyDescent="0.2">
      <c r="A94" t="s">
        <v>5057</v>
      </c>
      <c r="B94" t="s">
        <v>4915</v>
      </c>
      <c r="C94" t="s">
        <v>5080</v>
      </c>
      <c r="D94" t="s">
        <v>5081</v>
      </c>
      <c r="E94" t="s">
        <v>4707</v>
      </c>
      <c r="F94" t="s">
        <v>4904</v>
      </c>
      <c r="G94">
        <v>3</v>
      </c>
      <c r="H94">
        <v>2</v>
      </c>
    </row>
    <row r="95" spans="1:8" x14ac:dyDescent="0.2">
      <c r="A95" t="s">
        <v>5057</v>
      </c>
      <c r="B95" t="s">
        <v>4915</v>
      </c>
      <c r="C95" t="s">
        <v>5082</v>
      </c>
      <c r="D95" t="s">
        <v>5083</v>
      </c>
      <c r="E95" t="s">
        <v>4708</v>
      </c>
      <c r="F95" t="s">
        <v>4905</v>
      </c>
      <c r="G95">
        <v>2</v>
      </c>
      <c r="H95">
        <v>2</v>
      </c>
    </row>
    <row r="96" spans="1:8" x14ac:dyDescent="0.2">
      <c r="A96" t="s">
        <v>5057</v>
      </c>
      <c r="B96" t="s">
        <v>4915</v>
      </c>
      <c r="C96" t="s">
        <v>5084</v>
      </c>
      <c r="D96" t="s">
        <v>5085</v>
      </c>
      <c r="E96" t="s">
        <v>4828</v>
      </c>
      <c r="F96" t="s">
        <v>4897</v>
      </c>
      <c r="G96">
        <v>2</v>
      </c>
      <c r="H96">
        <v>2</v>
      </c>
    </row>
    <row r="97" spans="1:8" x14ac:dyDescent="0.2">
      <c r="A97" t="s">
        <v>5057</v>
      </c>
      <c r="B97" t="s">
        <v>4915</v>
      </c>
      <c r="C97" t="s">
        <v>5086</v>
      </c>
      <c r="D97" t="s">
        <v>5087</v>
      </c>
      <c r="E97" t="s">
        <v>4830</v>
      </c>
      <c r="F97" t="s">
        <v>4898</v>
      </c>
      <c r="G97">
        <v>2</v>
      </c>
      <c r="H97">
        <v>2</v>
      </c>
    </row>
    <row r="98" spans="1:8" x14ac:dyDescent="0.2">
      <c r="A98" t="s">
        <v>5057</v>
      </c>
      <c r="B98" t="s">
        <v>4915</v>
      </c>
      <c r="C98" t="s">
        <v>5088</v>
      </c>
      <c r="D98" t="s">
        <v>5089</v>
      </c>
      <c r="E98" t="s">
        <v>4830</v>
      </c>
      <c r="F98" t="s">
        <v>4898</v>
      </c>
      <c r="G98">
        <v>2</v>
      </c>
      <c r="H98">
        <v>1</v>
      </c>
    </row>
    <row r="99" spans="1:8" x14ac:dyDescent="0.2">
      <c r="A99" t="s">
        <v>5057</v>
      </c>
      <c r="B99" t="s">
        <v>4915</v>
      </c>
      <c r="C99" t="s">
        <v>5090</v>
      </c>
      <c r="D99" t="s">
        <v>5091</v>
      </c>
      <c r="E99" t="s">
        <v>4701</v>
      </c>
      <c r="F99" t="s">
        <v>5092</v>
      </c>
      <c r="G99">
        <v>1</v>
      </c>
      <c r="H99">
        <v>1</v>
      </c>
    </row>
    <row r="100" spans="1:8" x14ac:dyDescent="0.2">
      <c r="A100" t="s">
        <v>5057</v>
      </c>
      <c r="B100" t="s">
        <v>4915</v>
      </c>
      <c r="C100" t="s">
        <v>5093</v>
      </c>
      <c r="D100" t="s">
        <v>5094</v>
      </c>
      <c r="E100" t="s">
        <v>4707</v>
      </c>
      <c r="F100" t="s">
        <v>4904</v>
      </c>
      <c r="G100">
        <v>2</v>
      </c>
      <c r="H100">
        <v>1</v>
      </c>
    </row>
    <row r="101" spans="1:8" x14ac:dyDescent="0.2">
      <c r="A101" t="s">
        <v>5057</v>
      </c>
      <c r="B101" t="s">
        <v>4915</v>
      </c>
      <c r="C101" t="s">
        <v>5095</v>
      </c>
      <c r="D101" t="s">
        <v>5096</v>
      </c>
      <c r="E101" t="s">
        <v>4701</v>
      </c>
      <c r="F101" t="s">
        <v>4901</v>
      </c>
      <c r="G101">
        <v>1</v>
      </c>
      <c r="H101">
        <v>1</v>
      </c>
    </row>
    <row r="102" spans="1:8" x14ac:dyDescent="0.2">
      <c r="A102" t="s">
        <v>5057</v>
      </c>
      <c r="B102" t="s">
        <v>4915</v>
      </c>
      <c r="C102" t="s">
        <v>5097</v>
      </c>
      <c r="D102" t="s">
        <v>5098</v>
      </c>
      <c r="E102" t="s">
        <v>4697</v>
      </c>
      <c r="F102" t="s">
        <v>4896</v>
      </c>
      <c r="G102">
        <v>1</v>
      </c>
      <c r="H102">
        <v>1</v>
      </c>
    </row>
    <row r="103" spans="1:8" x14ac:dyDescent="0.2">
      <c r="A103" t="s">
        <v>5057</v>
      </c>
      <c r="B103" t="s">
        <v>4915</v>
      </c>
      <c r="C103" t="s">
        <v>5099</v>
      </c>
      <c r="D103" t="s">
        <v>5100</v>
      </c>
      <c r="E103" t="s">
        <v>4698</v>
      </c>
      <c r="F103" t="s">
        <v>5101</v>
      </c>
      <c r="G103">
        <v>1</v>
      </c>
      <c r="H103">
        <v>1</v>
      </c>
    </row>
    <row r="104" spans="1:8" x14ac:dyDescent="0.2">
      <c r="A104" t="s">
        <v>5057</v>
      </c>
      <c r="B104" t="s">
        <v>4915</v>
      </c>
      <c r="C104" t="s">
        <v>5102</v>
      </c>
      <c r="D104" t="s">
        <v>5103</v>
      </c>
      <c r="E104" t="s">
        <v>4701</v>
      </c>
      <c r="F104" t="s">
        <v>4901</v>
      </c>
      <c r="G104">
        <v>1</v>
      </c>
      <c r="H104">
        <v>1</v>
      </c>
    </row>
    <row r="105" spans="1:8" x14ac:dyDescent="0.2">
      <c r="A105" t="s">
        <v>5057</v>
      </c>
      <c r="B105" t="s">
        <v>4915</v>
      </c>
      <c r="C105" t="s">
        <v>5104</v>
      </c>
      <c r="D105" t="s">
        <v>5105</v>
      </c>
      <c r="E105" t="s">
        <v>4696</v>
      </c>
      <c r="F105" t="s">
        <v>4895</v>
      </c>
      <c r="G105">
        <v>1</v>
      </c>
      <c r="H105">
        <v>1</v>
      </c>
    </row>
    <row r="106" spans="1:8" x14ac:dyDescent="0.2">
      <c r="A106" t="s">
        <v>5057</v>
      </c>
      <c r="B106" t="s">
        <v>4915</v>
      </c>
      <c r="C106" t="s">
        <v>5106</v>
      </c>
      <c r="D106" t="s">
        <v>5107</v>
      </c>
      <c r="E106" t="s">
        <v>4705</v>
      </c>
      <c r="F106" t="s">
        <v>4902</v>
      </c>
      <c r="G106">
        <v>1</v>
      </c>
      <c r="H106">
        <v>1</v>
      </c>
    </row>
    <row r="107" spans="1:8" x14ac:dyDescent="0.2">
      <c r="A107" t="s">
        <v>5057</v>
      </c>
      <c r="B107" t="s">
        <v>4915</v>
      </c>
      <c r="C107" t="s">
        <v>5108</v>
      </c>
      <c r="D107" t="s">
        <v>5109</v>
      </c>
      <c r="E107" t="s">
        <v>4701</v>
      </c>
      <c r="F107" t="s">
        <v>5092</v>
      </c>
      <c r="G107">
        <v>2</v>
      </c>
      <c r="H107">
        <v>1</v>
      </c>
    </row>
    <row r="108" spans="1:8" x14ac:dyDescent="0.2">
      <c r="A108" t="s">
        <v>5057</v>
      </c>
      <c r="B108" t="s">
        <v>4915</v>
      </c>
      <c r="C108" t="s">
        <v>5110</v>
      </c>
      <c r="D108" t="s">
        <v>5111</v>
      </c>
      <c r="E108" t="s">
        <v>4705</v>
      </c>
      <c r="F108" t="s">
        <v>4902</v>
      </c>
      <c r="G108">
        <v>1</v>
      </c>
      <c r="H108">
        <v>1</v>
      </c>
    </row>
    <row r="109" spans="1:8" x14ac:dyDescent="0.2">
      <c r="A109" t="s">
        <v>5057</v>
      </c>
      <c r="B109" t="s">
        <v>4915</v>
      </c>
      <c r="C109" t="s">
        <v>5112</v>
      </c>
      <c r="D109" t="s">
        <v>5113</v>
      </c>
      <c r="E109" t="s">
        <v>4705</v>
      </c>
      <c r="F109" t="s">
        <v>4902</v>
      </c>
      <c r="G109">
        <v>1</v>
      </c>
      <c r="H109">
        <v>1</v>
      </c>
    </row>
    <row r="110" spans="1:8" x14ac:dyDescent="0.2">
      <c r="A110" t="s">
        <v>5057</v>
      </c>
      <c r="B110" t="s">
        <v>4915</v>
      </c>
      <c r="C110" t="s">
        <v>5114</v>
      </c>
      <c r="D110" t="s">
        <v>5115</v>
      </c>
      <c r="E110" t="s">
        <v>4705</v>
      </c>
      <c r="F110" t="s">
        <v>4902</v>
      </c>
      <c r="G110">
        <v>1</v>
      </c>
      <c r="H110">
        <v>1</v>
      </c>
    </row>
    <row r="111" spans="1:8" x14ac:dyDescent="0.2">
      <c r="A111" t="s">
        <v>5057</v>
      </c>
      <c r="B111" t="s">
        <v>4915</v>
      </c>
      <c r="C111" t="s">
        <v>5116</v>
      </c>
      <c r="D111" t="s">
        <v>5117</v>
      </c>
      <c r="E111" t="s">
        <v>4708</v>
      </c>
      <c r="F111" t="s">
        <v>4905</v>
      </c>
      <c r="G111">
        <v>2</v>
      </c>
      <c r="H111">
        <v>1</v>
      </c>
    </row>
    <row r="112" spans="1:8" x14ac:dyDescent="0.2">
      <c r="A112" t="s">
        <v>5057</v>
      </c>
      <c r="B112" t="s">
        <v>4915</v>
      </c>
      <c r="C112" t="s">
        <v>5118</v>
      </c>
      <c r="D112" t="s">
        <v>5119</v>
      </c>
      <c r="E112" t="s">
        <v>4708</v>
      </c>
      <c r="F112" t="s">
        <v>4905</v>
      </c>
      <c r="G112">
        <v>3</v>
      </c>
      <c r="H112">
        <v>1</v>
      </c>
    </row>
    <row r="113" spans="1:8" x14ac:dyDescent="0.2">
      <c r="A113" t="s">
        <v>5057</v>
      </c>
      <c r="B113" t="s">
        <v>4915</v>
      </c>
      <c r="C113" t="s">
        <v>5120</v>
      </c>
      <c r="D113" t="s">
        <v>5121</v>
      </c>
      <c r="E113" t="s">
        <v>4701</v>
      </c>
      <c r="F113" t="s">
        <v>4901</v>
      </c>
      <c r="G113">
        <v>1</v>
      </c>
      <c r="H113">
        <v>1</v>
      </c>
    </row>
    <row r="114" spans="1:8" x14ac:dyDescent="0.2">
      <c r="A114" t="s">
        <v>5057</v>
      </c>
      <c r="B114" t="s">
        <v>4915</v>
      </c>
      <c r="C114" t="s">
        <v>5122</v>
      </c>
      <c r="D114" t="s">
        <v>5123</v>
      </c>
      <c r="E114" t="s">
        <v>4822</v>
      </c>
      <c r="F114" t="s">
        <v>4894</v>
      </c>
      <c r="G114">
        <v>1</v>
      </c>
      <c r="H114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I25" sqref="I25"/>
    </sheetView>
  </sheetViews>
  <sheetFormatPr baseColWidth="10" defaultColWidth="11" defaultRowHeight="16" x14ac:dyDescent="0.2"/>
  <sheetData>
    <row r="1" spans="1:7" x14ac:dyDescent="0.2">
      <c r="A1" s="11" t="s">
        <v>4726</v>
      </c>
      <c r="B1" s="11">
        <v>1</v>
      </c>
      <c r="C1" s="11">
        <v>2</v>
      </c>
      <c r="D1" s="11">
        <v>3</v>
      </c>
      <c r="E1" s="11">
        <v>4</v>
      </c>
      <c r="F1" s="11" t="s">
        <v>4729</v>
      </c>
      <c r="G1" s="11" t="s">
        <v>4730</v>
      </c>
    </row>
    <row r="2" spans="1:7" x14ac:dyDescent="0.2">
      <c r="A2" s="4" t="s">
        <v>4727</v>
      </c>
      <c r="B2" s="4">
        <f>COUNTIFS(Bugs!$I$2:$I$72, "Y", Bugs!$B$2:$B$72, "&lt;&gt;ES11", Bugs!$K$2:$K$72, B$1)</f>
        <v>16</v>
      </c>
      <c r="C2" s="4">
        <f>COUNTIFS(Bugs!$I$2:$I$72, "Y", Bugs!$B$2:$B$72, "&lt;&gt;ES11", Bugs!$K$2:$K$72, C$1)</f>
        <v>3</v>
      </c>
      <c r="D2" s="4">
        <f>COUNTIFS(Bugs!$I$2:$I$72, "Y", Bugs!$B$2:$B$72, "&lt;&gt;ES11", Bugs!$K$2:$K$72, D$1)</f>
        <v>2</v>
      </c>
      <c r="E2" s="4">
        <f>COUNTIFS(Bugs!$I$2:$I$72, "Y", Bugs!$B$2:$B$72, "&lt;&gt;ES11", Bugs!$K$2:$K$72, E$1)</f>
        <v>0</v>
      </c>
      <c r="F2" s="4">
        <f>SUM(B2:E2)</f>
        <v>21</v>
      </c>
      <c r="G2" s="13">
        <f>SUMPRODUCT(B$1:E$1,B2:E2)/F2</f>
        <v>1.3333333333333333</v>
      </c>
    </row>
    <row r="3" spans="1:7" x14ac:dyDescent="0.2">
      <c r="A3" s="4" t="s">
        <v>4728</v>
      </c>
      <c r="B3" s="4">
        <f>COUNTIFS(Bugs!$I$2:$I$72, "Y", Bugs!$B$2:$B$72, "ES11", Bugs!$K$2:$K$72, B$1)</f>
        <v>0</v>
      </c>
      <c r="C3" s="4">
        <f>COUNTIFS(Bugs!$I$2:$I$72, "Y", Bugs!$B$2:$B$72, "ES11", Bugs!$K$2:$K$72, C$1)</f>
        <v>0</v>
      </c>
      <c r="D3" s="4">
        <f>COUNTIFS(Bugs!$I$2:$I$72, "Y", Bugs!$B$2:$B$72, "ES11", Bugs!$K$2:$K$72, D$1)</f>
        <v>10</v>
      </c>
      <c r="E3" s="4">
        <f>COUNTIFS(Bugs!$I$2:$I$72, "Y", Bugs!$B$2:$B$72, "ES11", Bugs!$K$2:$K$72, E$1)</f>
        <v>16</v>
      </c>
      <c r="F3" s="4">
        <f>SUM(B3:E3)</f>
        <v>26</v>
      </c>
      <c r="G3" s="13">
        <f>SUMPRODUCT(B$1:E$1,B3:E3)/F3</f>
        <v>3.6153846153846154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7"/>
  <sheetViews>
    <sheetView zoomScale="109" workbookViewId="0">
      <selection activeCell="D5" sqref="D5"/>
    </sheetView>
  </sheetViews>
  <sheetFormatPr baseColWidth="10" defaultColWidth="11" defaultRowHeight="16" x14ac:dyDescent="0.2"/>
  <sheetData>
    <row r="1" spans="1:8" x14ac:dyDescent="0.2">
      <c r="A1" s="11" t="s">
        <v>4731</v>
      </c>
      <c r="B1" s="11" t="s">
        <v>4716</v>
      </c>
      <c r="C1" s="11" t="s">
        <v>4717</v>
      </c>
      <c r="D1" s="11" t="s">
        <v>4718</v>
      </c>
      <c r="E1" s="11" t="s">
        <v>4715</v>
      </c>
      <c r="F1" s="11" t="s">
        <v>4719</v>
      </c>
      <c r="G1" s="11" t="s">
        <v>4720</v>
      </c>
      <c r="H1" s="11" t="s">
        <v>4729</v>
      </c>
    </row>
    <row r="2" spans="1:8" x14ac:dyDescent="0.2">
      <c r="A2" s="4" t="s">
        <v>4722</v>
      </c>
      <c r="B2" s="4">
        <f>COUNTIFS(Bugs!$I$2:$I$72, "Y", Bugs!$B$2:$B$72, $A2, Bugs!$G$2:$G$72, B$1)</f>
        <v>6</v>
      </c>
      <c r="C2" s="4">
        <f>COUNTIFS(Bugs!$I$2:$I$72, "Y", Bugs!$B$2:$B$72, $A2, Bugs!$G$2:$G$72, C$1)</f>
        <v>0</v>
      </c>
      <c r="D2" s="4">
        <f>COUNTIFS(Bugs!$I$2:$I$72, "Y", Bugs!$B$2:$B$72, $A2, Bugs!$G$2:$G$72, D$1)</f>
        <v>0</v>
      </c>
      <c r="E2" s="4">
        <f>COUNTIFS(Bugs!$I$2:$I$72, "Y", Bugs!$B$2:$B$72, $A2, Bugs!$G$2:$G$72, E$1)</f>
        <v>2</v>
      </c>
      <c r="F2" s="4">
        <f>COUNTIFS(Bugs!$I$2:$I$72, "Y", Bugs!$B$2:$B$72, $A2, Bugs!$G$2:$G$72, F$1)</f>
        <v>8</v>
      </c>
      <c r="G2" s="4">
        <f>COUNTIFS(Bugs!$I$2:$I$72, "Y", Bugs!$B$2:$B$72, $A2, Bugs!$G$2:$G$72, G$1)</f>
        <v>0</v>
      </c>
      <c r="H2" s="4">
        <f>SUM(B2:G2)</f>
        <v>16</v>
      </c>
    </row>
    <row r="3" spans="1:8" x14ac:dyDescent="0.2">
      <c r="A3" s="4" t="s">
        <v>4732</v>
      </c>
      <c r="B3" s="4">
        <f>COUNTIFS(Bugs!$I$2:$I$72, "Y", Bugs!$B$2:$B$72, $A3, Bugs!$G$2:$G$72, B$1)</f>
        <v>0</v>
      </c>
      <c r="C3" s="4">
        <f>COUNTIFS(Bugs!$I$2:$I$72, "Y", Bugs!$B$2:$B$72, $A3, Bugs!$G$2:$G$72, C$1)</f>
        <v>0</v>
      </c>
      <c r="D3" s="4">
        <f>COUNTIFS(Bugs!$I$2:$I$72, "Y", Bugs!$B$2:$B$72, $A3, Bugs!$G$2:$G$72, D$1)</f>
        <v>0</v>
      </c>
      <c r="E3" s="4">
        <f>COUNTIFS(Bugs!$I$2:$I$72, "Y", Bugs!$B$2:$B$72, $A3, Bugs!$G$2:$G$72, E$1)</f>
        <v>0</v>
      </c>
      <c r="F3" s="4">
        <f>COUNTIFS(Bugs!$I$2:$I$72, "Y", Bugs!$B$2:$B$72, $A3, Bugs!$G$2:$G$72, F$1)</f>
        <v>0</v>
      </c>
      <c r="G3" s="4">
        <f>COUNTIFS(Bugs!$I$2:$I$72, "Y", Bugs!$B$2:$B$72, $A3, Bugs!$G$2:$G$72, G$1)</f>
        <v>0</v>
      </c>
      <c r="H3" s="4">
        <f t="shared" ref="H3:H5" si="0">SUM(B3:G3)</f>
        <v>0</v>
      </c>
    </row>
    <row r="4" spans="1:8" x14ac:dyDescent="0.2">
      <c r="A4" s="4" t="s">
        <v>4723</v>
      </c>
      <c r="B4" s="4">
        <f>COUNTIFS(Bugs!$I$2:$I$72, "Y", Bugs!$B$2:$B$72, $A4, Bugs!$G$2:$G$72, B$1)</f>
        <v>2</v>
      </c>
      <c r="C4" s="4">
        <f>COUNTIFS(Bugs!$I$2:$I$72, "Y", Bugs!$B$2:$B$72, $A4, Bugs!$G$2:$G$72, C$1)</f>
        <v>0</v>
      </c>
      <c r="D4" s="4">
        <f>COUNTIFS(Bugs!$I$2:$I$72, "Y", Bugs!$B$2:$B$72, $A4, Bugs!$G$2:$G$72, D$1)</f>
        <v>0</v>
      </c>
      <c r="E4" s="4">
        <f>COUNTIFS(Bugs!$I$2:$I$72, "Y", Bugs!$B$2:$B$72, $A4, Bugs!$G$2:$G$72, E$1)</f>
        <v>1</v>
      </c>
      <c r="F4" s="4">
        <f>COUNTIFS(Bugs!$I$2:$I$72, "Y", Bugs!$B$2:$B$72, $A4, Bugs!$G$2:$G$72, F$1)</f>
        <v>0</v>
      </c>
      <c r="G4" s="4">
        <f>COUNTIFS(Bugs!$I$2:$I$72, "Y", Bugs!$B$2:$B$72, $A4, Bugs!$G$2:$G$72, G$1)</f>
        <v>0</v>
      </c>
      <c r="H4" s="4">
        <f t="shared" si="0"/>
        <v>3</v>
      </c>
    </row>
    <row r="5" spans="1:8" x14ac:dyDescent="0.2">
      <c r="A5" s="4" t="s">
        <v>4724</v>
      </c>
      <c r="B5" s="4">
        <f>COUNTIFS(Bugs!$I$2:$I$72, "Y", Bugs!$B$2:$B$72, $A5, Bugs!$G$2:$G$72, B$1)</f>
        <v>0</v>
      </c>
      <c r="C5" s="4">
        <f>COUNTIFS(Bugs!$I$2:$I$72, "Y", Bugs!$B$2:$B$72, $A5, Bugs!$G$2:$G$72, C$1)</f>
        <v>0</v>
      </c>
      <c r="D5" s="4">
        <f>COUNTIFS(Bugs!$I$2:$I$72, "Y", Bugs!$B$2:$B$72, $A5, Bugs!$G$2:$G$72, D$1)</f>
        <v>0</v>
      </c>
      <c r="E5" s="4">
        <f>COUNTIFS(Bugs!$I$2:$I$72, "Y", Bugs!$B$2:$B$72, $A5, Bugs!$G$2:$G$72, E$1)</f>
        <v>0</v>
      </c>
      <c r="F5" s="4">
        <f>COUNTIFS(Bugs!$I$2:$I$72, "Y", Bugs!$B$2:$B$72, $A5, Bugs!$G$2:$G$72, F$1)</f>
        <v>2</v>
      </c>
      <c r="G5" s="4">
        <f>COUNTIFS(Bugs!$I$2:$I$72, "Y", Bugs!$B$2:$B$72, $A5, Bugs!$G$2:$G$72, G$1)</f>
        <v>0</v>
      </c>
      <c r="H5" s="4">
        <f t="shared" si="0"/>
        <v>2</v>
      </c>
    </row>
    <row r="6" spans="1:8" x14ac:dyDescent="0.2">
      <c r="A6" s="4" t="s">
        <v>4729</v>
      </c>
      <c r="B6" s="4">
        <f>SUM(B2:B5)</f>
        <v>8</v>
      </c>
      <c r="C6" s="4">
        <f t="shared" ref="C6:G6" si="1">SUM(C2:C5)</f>
        <v>0</v>
      </c>
      <c r="D6" s="4">
        <f t="shared" si="1"/>
        <v>0</v>
      </c>
      <c r="E6" s="4">
        <f t="shared" si="1"/>
        <v>3</v>
      </c>
      <c r="F6" s="4">
        <f t="shared" si="1"/>
        <v>10</v>
      </c>
      <c r="G6" s="4">
        <f t="shared" si="1"/>
        <v>0</v>
      </c>
      <c r="H6" s="4">
        <f>SUM(H2:H5)</f>
        <v>21</v>
      </c>
    </row>
    <row r="7" spans="1:8" x14ac:dyDescent="0.2">
      <c r="H7" t="s">
        <v>4733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 Log and Graph</vt:lpstr>
      <vt:lpstr>Bugs</vt:lpstr>
      <vt:lpstr>Rank(Algo)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2020-08-23T14:50:17Z</dcterms:modified>
</cp:coreProperties>
</file>