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ropbox\2021 BarrierBreach JGR\data\"/>
    </mc:Choice>
  </mc:AlternateContent>
  <xr:revisionPtr revIDLastSave="0" documentId="13_ncr:1_{DA3DAA64-0E35-4EF6-8026-A4F7F354B6DB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Delft3D model settings" sheetId="1" r:id="rId1"/>
    <sheet name="Sandy" sheetId="3" r:id="rId2"/>
    <sheet name="Delft3D simula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P3" i="3"/>
  <c r="O3" i="3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O3" i="4"/>
  <c r="N3" i="4"/>
  <c r="K24" i="3" l="1"/>
  <c r="K23" i="3"/>
  <c r="K10" i="3"/>
</calcChain>
</file>

<file path=xl/sharedStrings.xml><?xml version="1.0" encoding="utf-8"?>
<sst xmlns="http://schemas.openxmlformats.org/spreadsheetml/2006/main" count="127" uniqueCount="93">
  <si>
    <t>nr</t>
  </si>
  <si>
    <t>Island width</t>
  </si>
  <si>
    <t>latitude</t>
  </si>
  <si>
    <t>longitude</t>
  </si>
  <si>
    <t>Storm duration</t>
  </si>
  <si>
    <t>dec deg</t>
  </si>
  <si>
    <t>m</t>
  </si>
  <si>
    <t>Dune height</t>
  </si>
  <si>
    <t>Dune height rms</t>
  </si>
  <si>
    <t>1=true</t>
  </si>
  <si>
    <t>h</t>
  </si>
  <si>
    <t>m2</t>
  </si>
  <si>
    <t>Washover area</t>
  </si>
  <si>
    <t>Barrier breach</t>
  </si>
  <si>
    <t>Parameter</t>
  </si>
  <si>
    <t>Value</t>
  </si>
  <si>
    <t>Units</t>
  </si>
  <si>
    <t>Description</t>
  </si>
  <si>
    <t>Dryflc</t>
  </si>
  <si>
    <t>Threshold depth for drying and flooding</t>
  </si>
  <si>
    <t>s</t>
  </si>
  <si>
    <t>EqmBc</t>
  </si>
  <si>
    <t>Equilibrium sand concentration profile at inflow boundaries</t>
  </si>
  <si>
    <t>SedThr</t>
  </si>
  <si>
    <t>Minimum water depth for sediment computations</t>
  </si>
  <si>
    <t>ThetSD</t>
  </si>
  <si>
    <t>Factor for erosion of adjacent dry cells</t>
  </si>
  <si>
    <t>RhoSol</t>
  </si>
  <si>
    <t>Specific density</t>
  </si>
  <si>
    <t>SedDia</t>
  </si>
  <si>
    <t>Median sediment diameter (D50)</t>
  </si>
  <si>
    <t>CdryB</t>
  </si>
  <si>
    <t>Dry bed density</t>
  </si>
  <si>
    <t>kgm-3</t>
  </si>
  <si>
    <t>peak surge</t>
  </si>
  <si>
    <t>surge duration</t>
  </si>
  <si>
    <t>T</t>
  </si>
  <si>
    <t>ocean boundary</t>
  </si>
  <si>
    <t>f(s,T)</t>
  </si>
  <si>
    <t>lagoon water level boundary</t>
  </si>
  <si>
    <t>lagoon boundary</t>
  </si>
  <si>
    <t>w</t>
  </si>
  <si>
    <t>150…400</t>
  </si>
  <si>
    <t>2…4</t>
  </si>
  <si>
    <t>0…10</t>
  </si>
  <si>
    <t>hg</t>
  </si>
  <si>
    <t>wg</t>
  </si>
  <si>
    <t>barrier width</t>
  </si>
  <si>
    <t>gap height</t>
  </si>
  <si>
    <t>gap width</t>
  </si>
  <si>
    <t>0…0.2</t>
  </si>
  <si>
    <t>hv</t>
  </si>
  <si>
    <t>n</t>
  </si>
  <si>
    <t>Cd</t>
  </si>
  <si>
    <t>Cb</t>
  </si>
  <si>
    <t>1/m</t>
  </si>
  <si>
    <t>m0.5/s</t>
  </si>
  <si>
    <t>bed roughness chezy</t>
  </si>
  <si>
    <t>drag coefficient of vegetation</t>
  </si>
  <si>
    <t>stem density</t>
  </si>
  <si>
    <t>vegetation height</t>
  </si>
  <si>
    <t>Aerial fraction 1</t>
  </si>
  <si>
    <t>Aerial fraction 2</t>
  </si>
  <si>
    <t>1…0.8</t>
  </si>
  <si>
    <t>Fraction of the barrier island characterized by roughness coefficients using Trachytope 153 (Baptist 1)</t>
  </si>
  <si>
    <t>Fraction of the barrier island characterized by roughness coefficients using Trachytope 105 (Bedforms quadratic)</t>
  </si>
  <si>
    <t>10…100</t>
  </si>
  <si>
    <t>1...2.5</t>
  </si>
  <si>
    <t>ocean water level boundary, see Fig. 2d</t>
  </si>
  <si>
    <t>Developed/vegetated</t>
  </si>
  <si>
    <t>1=true, 0.5=veg</t>
  </si>
  <si>
    <t>water level head across barrier island</t>
  </si>
  <si>
    <t>Vbar</t>
  </si>
  <si>
    <t>Vnorm,obs</t>
  </si>
  <si>
    <t>m3</t>
  </si>
  <si>
    <t>-</t>
  </si>
  <si>
    <t>simulation nr</t>
  </si>
  <si>
    <t>#</t>
  </si>
  <si>
    <t>Vow,obs</t>
  </si>
  <si>
    <t>Vow,t</t>
  </si>
  <si>
    <t>Vnorm,t</t>
  </si>
  <si>
    <t>breach</t>
  </si>
  <si>
    <t>true/false</t>
  </si>
  <si>
    <t>roughness, Cf</t>
  </si>
  <si>
    <t>max surge height, s_max</t>
  </si>
  <si>
    <t>gap width, w_g</t>
  </si>
  <si>
    <t>gap height, h_g</t>
  </si>
  <si>
    <t>barrier width, w_b</t>
  </si>
  <si>
    <t>overwash_length, into bay</t>
  </si>
  <si>
    <t>overwash_width, alongshore</t>
  </si>
  <si>
    <t>Vow,d3d</t>
  </si>
  <si>
    <t>Vnorm,d3d</t>
  </si>
  <si>
    <t>max surge duration, note that this is slightly different from Tstorm (see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</si>
</sst>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E30" sqref="E30"/>
    </sheetView>
  </sheetViews>
  <sheetFormatPr defaultRowHeight="14.25" x14ac:dyDescent="0.45"/>
  <cols>
    <col min="1" max="1" width="15.73046875" customWidth="1"/>
  </cols>
  <sheetData>
    <row r="1" spans="1:6" x14ac:dyDescent="0.45">
      <c r="A1" s="1" t="s">
        <v>14</v>
      </c>
      <c r="B1" s="1" t="s">
        <v>15</v>
      </c>
      <c r="C1" s="1" t="s">
        <v>16</v>
      </c>
      <c r="D1" s="1" t="s">
        <v>17</v>
      </c>
      <c r="F1" s="1"/>
    </row>
    <row r="2" spans="1:6" x14ac:dyDescent="0.45">
      <c r="A2" t="s">
        <v>20</v>
      </c>
      <c r="B2" s="2" t="s">
        <v>43</v>
      </c>
      <c r="C2" t="s">
        <v>6</v>
      </c>
      <c r="D2" t="s">
        <v>34</v>
      </c>
    </row>
    <row r="3" spans="1:6" x14ac:dyDescent="0.45">
      <c r="A3" t="s">
        <v>36</v>
      </c>
      <c r="B3" s="3" t="s">
        <v>44</v>
      </c>
      <c r="C3" t="s">
        <v>10</v>
      </c>
      <c r="D3" t="s">
        <v>35</v>
      </c>
    </row>
    <row r="4" spans="1:6" x14ac:dyDescent="0.45">
      <c r="A4" t="s">
        <v>37</v>
      </c>
      <c r="B4" t="s">
        <v>38</v>
      </c>
      <c r="C4" t="s">
        <v>6</v>
      </c>
      <c r="D4" t="s">
        <v>68</v>
      </c>
    </row>
    <row r="5" spans="1:6" x14ac:dyDescent="0.45">
      <c r="A5" t="s">
        <v>40</v>
      </c>
      <c r="B5">
        <v>1</v>
      </c>
      <c r="C5" t="s">
        <v>6</v>
      </c>
      <c r="D5" t="s">
        <v>39</v>
      </c>
    </row>
    <row r="6" spans="1:6" x14ac:dyDescent="0.45">
      <c r="A6" t="s">
        <v>41</v>
      </c>
      <c r="B6" t="s">
        <v>42</v>
      </c>
      <c r="C6" t="s">
        <v>6</v>
      </c>
      <c r="D6" t="s">
        <v>47</v>
      </c>
    </row>
    <row r="7" spans="1:6" x14ac:dyDescent="0.45">
      <c r="A7" t="s">
        <v>45</v>
      </c>
      <c r="B7" t="s">
        <v>67</v>
      </c>
      <c r="C7" t="s">
        <v>6</v>
      </c>
      <c r="D7" t="s">
        <v>48</v>
      </c>
    </row>
    <row r="8" spans="1:6" x14ac:dyDescent="0.45">
      <c r="A8" t="s">
        <v>46</v>
      </c>
      <c r="B8" t="s">
        <v>66</v>
      </c>
      <c r="C8" t="s">
        <v>6</v>
      </c>
      <c r="D8" t="s">
        <v>49</v>
      </c>
    </row>
    <row r="9" spans="1:6" x14ac:dyDescent="0.45">
      <c r="A9" t="s">
        <v>61</v>
      </c>
      <c r="B9" t="s">
        <v>50</v>
      </c>
      <c r="D9" t="s">
        <v>64</v>
      </c>
    </row>
    <row r="10" spans="1:6" x14ac:dyDescent="0.45">
      <c r="A10" t="s">
        <v>62</v>
      </c>
      <c r="B10" t="s">
        <v>63</v>
      </c>
      <c r="D10" t="s">
        <v>65</v>
      </c>
    </row>
    <row r="11" spans="1:6" x14ac:dyDescent="0.45">
      <c r="A11" t="s">
        <v>51</v>
      </c>
      <c r="B11">
        <v>0.5</v>
      </c>
      <c r="C11" t="s">
        <v>6</v>
      </c>
      <c r="D11" t="s">
        <v>60</v>
      </c>
    </row>
    <row r="12" spans="1:6" x14ac:dyDescent="0.45">
      <c r="A12" t="s">
        <v>52</v>
      </c>
      <c r="B12">
        <v>50</v>
      </c>
      <c r="C12" t="s">
        <v>55</v>
      </c>
      <c r="D12" t="s">
        <v>59</v>
      </c>
    </row>
    <row r="13" spans="1:6" x14ac:dyDescent="0.45">
      <c r="A13" t="s">
        <v>53</v>
      </c>
      <c r="B13">
        <v>1</v>
      </c>
      <c r="D13" t="s">
        <v>58</v>
      </c>
    </row>
    <row r="14" spans="1:6" x14ac:dyDescent="0.45">
      <c r="A14" t="s">
        <v>54</v>
      </c>
      <c r="B14">
        <v>45</v>
      </c>
      <c r="C14" t="s">
        <v>56</v>
      </c>
      <c r="D14" t="s">
        <v>57</v>
      </c>
    </row>
    <row r="15" spans="1:6" x14ac:dyDescent="0.45">
      <c r="A15" t="s">
        <v>18</v>
      </c>
      <c r="B15">
        <v>0.1</v>
      </c>
      <c r="C15" t="s">
        <v>6</v>
      </c>
      <c r="D15" t="s">
        <v>19</v>
      </c>
    </row>
    <row r="16" spans="1:6" x14ac:dyDescent="0.45">
      <c r="A16" t="s">
        <v>21</v>
      </c>
      <c r="B16" t="b">
        <v>0</v>
      </c>
      <c r="D16" t="s">
        <v>22</v>
      </c>
    </row>
    <row r="17" spans="1:4" x14ac:dyDescent="0.45">
      <c r="A17" t="s">
        <v>23</v>
      </c>
      <c r="B17">
        <v>0.1</v>
      </c>
      <c r="C17" t="s">
        <v>6</v>
      </c>
      <c r="D17" t="s">
        <v>24</v>
      </c>
    </row>
    <row r="18" spans="1:4" x14ac:dyDescent="0.45">
      <c r="A18" t="s">
        <v>25</v>
      </c>
      <c r="B18">
        <v>0.9</v>
      </c>
      <c r="D18" t="s">
        <v>26</v>
      </c>
    </row>
    <row r="19" spans="1:4" x14ac:dyDescent="0.45">
      <c r="A19" t="s">
        <v>27</v>
      </c>
      <c r="B19">
        <v>2650</v>
      </c>
      <c r="C19" t="s">
        <v>33</v>
      </c>
      <c r="D19" t="s">
        <v>28</v>
      </c>
    </row>
    <row r="20" spans="1:4" x14ac:dyDescent="0.45">
      <c r="A20" t="s">
        <v>29</v>
      </c>
      <c r="B20">
        <v>2.0000000000000001E-4</v>
      </c>
      <c r="C20" t="s">
        <v>6</v>
      </c>
      <c r="D20" t="s">
        <v>30</v>
      </c>
    </row>
    <row r="21" spans="1:4" x14ac:dyDescent="0.45">
      <c r="A21" t="s">
        <v>31</v>
      </c>
      <c r="B21">
        <v>1600</v>
      </c>
      <c r="C21" t="s">
        <v>33</v>
      </c>
      <c r="D21" t="s">
        <v>32</v>
      </c>
    </row>
    <row r="37" spans="1:1" x14ac:dyDescent="0.45">
      <c r="A37" s="1"/>
    </row>
    <row r="44" spans="1:1" x14ac:dyDescent="0.45">
      <c r="A44" s="1"/>
    </row>
    <row r="55" spans="1:1" x14ac:dyDescent="0.45">
      <c r="A55" s="1"/>
    </row>
    <row r="61" spans="1:1" x14ac:dyDescent="0.45">
      <c r="A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984D-2142-4BC8-B075-19B1665AC5A7}">
  <dimension ref="A1:R29"/>
  <sheetViews>
    <sheetView tabSelected="1" workbookViewId="0">
      <selection activeCell="R11" sqref="R11"/>
    </sheetView>
  </sheetViews>
  <sheetFormatPr defaultRowHeight="14.25" x14ac:dyDescent="0.45"/>
  <cols>
    <col min="4" max="4" width="11.86328125" bestFit="1" customWidth="1"/>
    <col min="6" max="6" width="10.6640625" customWidth="1"/>
    <col min="7" max="7" width="11.59765625" bestFit="1" customWidth="1"/>
    <col min="8" max="8" width="14.265625" customWidth="1"/>
    <col min="9" max="9" width="13" customWidth="1"/>
    <col min="10" max="10" width="12.73046875" bestFit="1" customWidth="1"/>
    <col min="11" max="11" width="13.86328125" bestFit="1" customWidth="1"/>
  </cols>
  <sheetData>
    <row r="1" spans="1:18" x14ac:dyDescent="0.45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8</v>
      </c>
      <c r="G1" t="s">
        <v>69</v>
      </c>
      <c r="H1" t="s">
        <v>71</v>
      </c>
      <c r="I1" t="s">
        <v>4</v>
      </c>
      <c r="J1" t="s">
        <v>13</v>
      </c>
      <c r="K1" t="s">
        <v>12</v>
      </c>
      <c r="L1" t="s">
        <v>78</v>
      </c>
      <c r="M1" t="s">
        <v>79</v>
      </c>
      <c r="N1" t="s">
        <v>72</v>
      </c>
      <c r="O1" t="s">
        <v>73</v>
      </c>
      <c r="P1" t="s">
        <v>80</v>
      </c>
    </row>
    <row r="2" spans="1:18" x14ac:dyDescent="0.45"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70</v>
      </c>
      <c r="H2" t="s">
        <v>6</v>
      </c>
      <c r="I2" t="s">
        <v>10</v>
      </c>
      <c r="J2" t="s">
        <v>9</v>
      </c>
      <c r="K2" t="s">
        <v>11</v>
      </c>
      <c r="L2" t="s">
        <v>74</v>
      </c>
      <c r="M2" t="s">
        <v>74</v>
      </c>
      <c r="N2" t="s">
        <v>74</v>
      </c>
      <c r="O2" s="5" t="s">
        <v>75</v>
      </c>
      <c r="P2" s="5" t="s">
        <v>75</v>
      </c>
    </row>
    <row r="3" spans="1:18" x14ac:dyDescent="0.45">
      <c r="A3">
        <v>1</v>
      </c>
      <c r="B3">
        <v>40.039900000000003</v>
      </c>
      <c r="C3">
        <v>-74.050399999999996</v>
      </c>
      <c r="D3">
        <v>300</v>
      </c>
      <c r="E3">
        <v>1.5116000000000001</v>
      </c>
      <c r="F3">
        <v>0.43790000000000001</v>
      </c>
      <c r="G3">
        <v>1</v>
      </c>
      <c r="H3" s="4">
        <v>2.4885000000000002</v>
      </c>
      <c r="I3">
        <v>12</v>
      </c>
      <c r="J3">
        <v>1</v>
      </c>
      <c r="K3" s="6">
        <v>0</v>
      </c>
      <c r="L3" s="6">
        <v>100000</v>
      </c>
      <c r="M3" s="6">
        <v>114784.073975069</v>
      </c>
      <c r="N3" s="6">
        <v>19074</v>
      </c>
      <c r="O3" s="6">
        <f>L3/N3</f>
        <v>5.2427388067526479</v>
      </c>
      <c r="P3" s="6">
        <f>M3/N3</f>
        <v>6.0178291902626082</v>
      </c>
      <c r="R3" s="4"/>
    </row>
    <row r="4" spans="1:18" x14ac:dyDescent="0.45">
      <c r="A4">
        <v>2</v>
      </c>
      <c r="B4">
        <v>40.050600000000003</v>
      </c>
      <c r="C4">
        <v>-74.047799999999995</v>
      </c>
      <c r="D4">
        <v>286</v>
      </c>
      <c r="E4">
        <v>1.6105</v>
      </c>
      <c r="F4">
        <v>0.31298999999999999</v>
      </c>
      <c r="G4">
        <v>1</v>
      </c>
      <c r="H4" s="4">
        <v>2.4885000000000002</v>
      </c>
      <c r="I4">
        <v>12</v>
      </c>
      <c r="J4">
        <v>1</v>
      </c>
      <c r="K4" s="6">
        <v>0</v>
      </c>
      <c r="L4" s="6">
        <v>100000</v>
      </c>
      <c r="M4" s="6">
        <v>76800.153426701596</v>
      </c>
      <c r="N4" s="6">
        <v>28157.272000000001</v>
      </c>
      <c r="O4" s="6">
        <f t="shared" ref="O4:O29" si="0">L4/N4</f>
        <v>3.5514804133014022</v>
      </c>
      <c r="P4" s="6">
        <f t="shared" ref="P4:P29" si="1">M4/N4</f>
        <v>2.7275424063347327</v>
      </c>
      <c r="R4" s="4"/>
    </row>
    <row r="5" spans="1:18" x14ac:dyDescent="0.45">
      <c r="A5">
        <v>3</v>
      </c>
      <c r="B5">
        <v>40.073900000000002</v>
      </c>
      <c r="C5">
        <v>-74.042500000000004</v>
      </c>
      <c r="D5">
        <v>280</v>
      </c>
      <c r="E5">
        <v>3.7103999999999999</v>
      </c>
      <c r="F5">
        <v>2.3986000000000001</v>
      </c>
      <c r="G5">
        <v>1</v>
      </c>
      <c r="H5" s="4">
        <v>1.1072000000000002</v>
      </c>
      <c r="I5">
        <v>12</v>
      </c>
      <c r="J5">
        <v>0</v>
      </c>
      <c r="K5" s="6">
        <v>532</v>
      </c>
      <c r="L5" s="6">
        <v>159.6</v>
      </c>
      <c r="M5" s="6">
        <v>2256.58087299811</v>
      </c>
      <c r="N5" s="6">
        <v>8400</v>
      </c>
      <c r="O5" s="6">
        <f t="shared" si="0"/>
        <v>1.9E-2</v>
      </c>
      <c r="P5" s="6">
        <f t="shared" si="1"/>
        <v>0.26864058011882264</v>
      </c>
      <c r="R5" s="4"/>
    </row>
    <row r="6" spans="1:18" x14ac:dyDescent="0.45">
      <c r="A6">
        <v>4</v>
      </c>
      <c r="B6">
        <v>40.072699999999998</v>
      </c>
      <c r="C6">
        <v>-74.0428</v>
      </c>
      <c r="D6">
        <v>281</v>
      </c>
      <c r="E6">
        <v>3.7103999999999999</v>
      </c>
      <c r="F6">
        <v>2.3986000000000001</v>
      </c>
      <c r="G6">
        <v>1</v>
      </c>
      <c r="H6" s="4">
        <v>1.1072000000000002</v>
      </c>
      <c r="I6">
        <v>12</v>
      </c>
      <c r="J6">
        <v>0</v>
      </c>
      <c r="K6" s="6">
        <v>235</v>
      </c>
      <c r="L6" s="6">
        <v>70.5</v>
      </c>
      <c r="M6" s="6">
        <v>2236.55808345891</v>
      </c>
      <c r="N6" s="6">
        <v>8430</v>
      </c>
      <c r="O6" s="6">
        <f t="shared" si="0"/>
        <v>8.3629893238434169E-3</v>
      </c>
      <c r="P6" s="6">
        <f t="shared" si="1"/>
        <v>0.26530938119322778</v>
      </c>
      <c r="R6" s="4"/>
    </row>
    <row r="7" spans="1:18" x14ac:dyDescent="0.45">
      <c r="A7">
        <v>5</v>
      </c>
      <c r="B7">
        <v>40.138199999999998</v>
      </c>
      <c r="C7">
        <v>-74.025999999999996</v>
      </c>
      <c r="D7">
        <v>142</v>
      </c>
      <c r="E7">
        <v>5.3181000000000003</v>
      </c>
      <c r="F7">
        <v>0.70603000000000005</v>
      </c>
      <c r="G7">
        <v>0</v>
      </c>
      <c r="H7" s="4">
        <v>2.4885000000000002</v>
      </c>
      <c r="I7">
        <v>12</v>
      </c>
      <c r="J7">
        <v>1</v>
      </c>
      <c r="K7" s="6">
        <v>0</v>
      </c>
      <c r="L7" s="6">
        <v>100000</v>
      </c>
      <c r="M7" s="6">
        <v>147536.16450267599</v>
      </c>
      <c r="N7" s="6">
        <v>55465.767999999996</v>
      </c>
      <c r="O7" s="6">
        <f t="shared" si="0"/>
        <v>1.8029138260557396</v>
      </c>
      <c r="P7" s="6">
        <f t="shared" si="1"/>
        <v>2.6599499082510856</v>
      </c>
      <c r="R7" s="4"/>
    </row>
    <row r="8" spans="1:18" x14ac:dyDescent="0.45">
      <c r="A8">
        <v>6</v>
      </c>
      <c r="B8">
        <v>40.180900000000001</v>
      </c>
      <c r="C8">
        <v>-74.011600000000001</v>
      </c>
      <c r="D8">
        <v>129</v>
      </c>
      <c r="E8">
        <v>4.0762999999999998</v>
      </c>
      <c r="F8">
        <v>0.58477000000000001</v>
      </c>
      <c r="G8">
        <v>1</v>
      </c>
      <c r="H8" s="4">
        <v>2.4885000000000002</v>
      </c>
      <c r="I8">
        <v>12</v>
      </c>
      <c r="J8">
        <v>1</v>
      </c>
      <c r="K8" s="6">
        <v>0</v>
      </c>
      <c r="L8" s="6">
        <v>100000</v>
      </c>
      <c r="M8" s="6">
        <v>9988.5139147081209</v>
      </c>
      <c r="N8" s="6">
        <v>37497.203999999998</v>
      </c>
      <c r="O8" s="6">
        <f t="shared" si="0"/>
        <v>2.666865508158955</v>
      </c>
      <c r="P8" s="6">
        <f t="shared" si="1"/>
        <v>0.26638023236900865</v>
      </c>
      <c r="R8" s="4"/>
    </row>
    <row r="9" spans="1:18" x14ac:dyDescent="0.45">
      <c r="A9">
        <v>7</v>
      </c>
      <c r="B9">
        <v>39.832700000000003</v>
      </c>
      <c r="C9">
        <v>-74.089699999999993</v>
      </c>
      <c r="D9">
        <v>343</v>
      </c>
      <c r="E9">
        <v>4.9211</v>
      </c>
      <c r="F9">
        <v>1.1653</v>
      </c>
      <c r="G9">
        <v>0.5</v>
      </c>
      <c r="H9" s="4">
        <v>2.2593999999999999</v>
      </c>
      <c r="I9">
        <v>12</v>
      </c>
      <c r="J9">
        <v>0</v>
      </c>
      <c r="K9" s="6">
        <v>232</v>
      </c>
      <c r="L9" s="6">
        <v>69.599999999999994</v>
      </c>
      <c r="M9" s="6">
        <v>4839.6729847269698</v>
      </c>
      <c r="N9" s="6">
        <v>88854.15</v>
      </c>
      <c r="O9" s="6">
        <f t="shared" si="0"/>
        <v>7.8330612582529907E-4</v>
      </c>
      <c r="P9" s="6">
        <f t="shared" si="1"/>
        <v>5.4467607700112712E-2</v>
      </c>
      <c r="R9" s="4"/>
    </row>
    <row r="10" spans="1:18" x14ac:dyDescent="0.45">
      <c r="A10">
        <v>8</v>
      </c>
      <c r="B10">
        <v>39.528700000000001</v>
      </c>
      <c r="C10">
        <v>-74.270300000000006</v>
      </c>
      <c r="D10">
        <v>232</v>
      </c>
      <c r="E10">
        <v>2.4996</v>
      </c>
      <c r="F10">
        <v>0.27603</v>
      </c>
      <c r="G10">
        <v>0</v>
      </c>
      <c r="H10" s="4">
        <v>1</v>
      </c>
      <c r="I10">
        <v>9</v>
      </c>
      <c r="J10">
        <v>0</v>
      </c>
      <c r="K10" s="6">
        <f>582+138</f>
        <v>720</v>
      </c>
      <c r="L10" s="6">
        <v>216</v>
      </c>
      <c r="M10" s="6">
        <v>3319.8357076203401</v>
      </c>
      <c r="N10" s="6">
        <v>45182.928</v>
      </c>
      <c r="O10" s="6">
        <f t="shared" si="0"/>
        <v>4.7805666777504989E-3</v>
      </c>
      <c r="P10" s="6">
        <f t="shared" si="1"/>
        <v>7.3475444256740963E-2</v>
      </c>
      <c r="R10" s="4"/>
    </row>
    <row r="11" spans="1:18" x14ac:dyDescent="0.45">
      <c r="A11">
        <v>9</v>
      </c>
      <c r="B11">
        <v>39.511899999999997</v>
      </c>
      <c r="C11">
        <v>-74.286100000000005</v>
      </c>
      <c r="D11">
        <v>283</v>
      </c>
      <c r="E11">
        <v>1.7412000000000001</v>
      </c>
      <c r="F11">
        <v>0.46489000000000003</v>
      </c>
      <c r="G11">
        <v>0</v>
      </c>
      <c r="H11" s="4">
        <v>1</v>
      </c>
      <c r="I11">
        <v>9</v>
      </c>
      <c r="J11">
        <v>0</v>
      </c>
      <c r="K11" s="6">
        <v>1322</v>
      </c>
      <c r="L11" s="6">
        <v>396.6</v>
      </c>
      <c r="M11" s="6">
        <v>2020.08882073051</v>
      </c>
      <c r="N11" s="6">
        <v>22963.186000000002</v>
      </c>
      <c r="O11" s="6">
        <f t="shared" si="0"/>
        <v>1.7271122569838523E-2</v>
      </c>
      <c r="P11" s="6">
        <f t="shared" si="1"/>
        <v>8.7970755483603613E-2</v>
      </c>
      <c r="R11" s="4"/>
    </row>
    <row r="12" spans="1:18" x14ac:dyDescent="0.45">
      <c r="A12">
        <v>10</v>
      </c>
      <c r="B12">
        <v>39.028300000000002</v>
      </c>
      <c r="C12">
        <v>-74.779799999999994</v>
      </c>
      <c r="D12">
        <v>330</v>
      </c>
      <c r="E12">
        <v>1.177</v>
      </c>
      <c r="F12">
        <v>0.28858</v>
      </c>
      <c r="G12">
        <v>0</v>
      </c>
      <c r="H12" s="4">
        <v>0.9856999999999998</v>
      </c>
      <c r="I12">
        <v>6</v>
      </c>
      <c r="J12">
        <v>1</v>
      </c>
      <c r="K12" s="6">
        <v>0</v>
      </c>
      <c r="L12" s="6">
        <v>100000</v>
      </c>
      <c r="M12" s="6">
        <v>1659.9447565476</v>
      </c>
      <c r="N12" s="6">
        <v>19794.72</v>
      </c>
      <c r="O12" s="6">
        <f t="shared" si="0"/>
        <v>5.0518522110946753</v>
      </c>
      <c r="P12" s="6">
        <f t="shared" si="1"/>
        <v>8.3857955886600055E-2</v>
      </c>
      <c r="R12" s="4"/>
    </row>
    <row r="13" spans="1:18" x14ac:dyDescent="0.45">
      <c r="A13">
        <v>11</v>
      </c>
      <c r="B13">
        <v>39.1158</v>
      </c>
      <c r="C13">
        <v>-74.715800000000002</v>
      </c>
      <c r="D13">
        <v>84</v>
      </c>
      <c r="E13">
        <v>3.9357000000000002</v>
      </c>
      <c r="F13">
        <v>0.44778000000000001</v>
      </c>
      <c r="G13">
        <v>1</v>
      </c>
      <c r="H13" s="4">
        <v>0.9856999999999998</v>
      </c>
      <c r="I13">
        <v>6</v>
      </c>
      <c r="J13">
        <v>0</v>
      </c>
      <c r="K13" s="6">
        <v>935</v>
      </c>
      <c r="L13" s="6">
        <v>280.5</v>
      </c>
      <c r="M13" s="6">
        <v>1441.33459619737</v>
      </c>
      <c r="N13" s="6">
        <v>25537.175999999999</v>
      </c>
      <c r="O13" s="6">
        <f t="shared" si="0"/>
        <v>1.0983986639713022E-2</v>
      </c>
      <c r="P13" s="6">
        <f t="shared" si="1"/>
        <v>5.6440641525804185E-2</v>
      </c>
      <c r="R13" s="4"/>
    </row>
    <row r="14" spans="1:18" x14ac:dyDescent="0.45">
      <c r="A14">
        <v>12</v>
      </c>
      <c r="B14">
        <v>39.434399999999997</v>
      </c>
      <c r="C14">
        <v>-74.334900000000005</v>
      </c>
      <c r="D14">
        <v>177</v>
      </c>
      <c r="E14">
        <v>3.8769</v>
      </c>
      <c r="F14">
        <v>1.5409999999999999</v>
      </c>
      <c r="G14">
        <v>0.5</v>
      </c>
      <c r="H14" s="4">
        <v>0.80339999999999989</v>
      </c>
      <c r="I14">
        <v>9</v>
      </c>
      <c r="J14">
        <v>0</v>
      </c>
      <c r="K14" s="6">
        <v>1622</v>
      </c>
      <c r="L14" s="6">
        <v>486.6</v>
      </c>
      <c r="M14" s="6">
        <v>1430.62637032215</v>
      </c>
      <c r="N14" s="6">
        <v>14069.73</v>
      </c>
      <c r="O14" s="6">
        <f t="shared" si="0"/>
        <v>3.4584885424240555E-2</v>
      </c>
      <c r="P14" s="6">
        <f t="shared" si="1"/>
        <v>0.10168115310827927</v>
      </c>
      <c r="R14" s="4"/>
    </row>
    <row r="15" spans="1:18" x14ac:dyDescent="0.45">
      <c r="A15">
        <v>13</v>
      </c>
      <c r="B15">
        <v>39.945500000000003</v>
      </c>
      <c r="C15">
        <v>-74.074299999999994</v>
      </c>
      <c r="D15">
        <v>948</v>
      </c>
      <c r="E15">
        <v>1.6035999999999999</v>
      </c>
      <c r="F15">
        <v>0.61894000000000005</v>
      </c>
      <c r="G15">
        <v>1</v>
      </c>
      <c r="H15" s="4">
        <v>2.6360000000000001</v>
      </c>
      <c r="I15">
        <v>12</v>
      </c>
      <c r="J15">
        <v>0</v>
      </c>
      <c r="K15" s="6">
        <v>2576</v>
      </c>
      <c r="L15" s="6">
        <v>772.8</v>
      </c>
      <c r="M15" s="6">
        <v>12412.7821900831</v>
      </c>
      <c r="N15" s="6">
        <v>34670.256000000001</v>
      </c>
      <c r="O15" s="6">
        <f t="shared" si="0"/>
        <v>2.2289999820018634E-2</v>
      </c>
      <c r="P15" s="6">
        <f t="shared" si="1"/>
        <v>0.35802395546439286</v>
      </c>
      <c r="R15" s="4"/>
    </row>
    <row r="16" spans="1:18" x14ac:dyDescent="0.45">
      <c r="A16">
        <v>14</v>
      </c>
      <c r="B16">
        <v>39.969000000000001</v>
      </c>
      <c r="C16">
        <v>-74.070400000000006</v>
      </c>
      <c r="D16">
        <v>761</v>
      </c>
      <c r="E16">
        <v>5.3372999999999999</v>
      </c>
      <c r="F16">
        <v>2.9007999999999998</v>
      </c>
      <c r="G16">
        <v>1</v>
      </c>
      <c r="H16" s="4">
        <v>2.6360000000000001</v>
      </c>
      <c r="I16">
        <v>12</v>
      </c>
      <c r="J16">
        <v>0</v>
      </c>
      <c r="K16" s="6">
        <v>256</v>
      </c>
      <c r="L16" s="6">
        <v>76.8</v>
      </c>
      <c r="M16" s="6">
        <v>23089.3588857576</v>
      </c>
      <c r="N16" s="6">
        <v>22830</v>
      </c>
      <c r="O16" s="6">
        <f t="shared" si="0"/>
        <v>3.3639947437582129E-3</v>
      </c>
      <c r="P16" s="6">
        <f t="shared" si="1"/>
        <v>1.0113604417765045</v>
      </c>
      <c r="R16" s="4"/>
    </row>
    <row r="17" spans="1:18" x14ac:dyDescent="0.45">
      <c r="A17">
        <v>15</v>
      </c>
      <c r="B17">
        <v>39.973399999999998</v>
      </c>
      <c r="C17">
        <v>-74.068299999999994</v>
      </c>
      <c r="D17">
        <v>631</v>
      </c>
      <c r="E17">
        <v>5.3372999999999999</v>
      </c>
      <c r="F17">
        <v>2.9007999999999998</v>
      </c>
      <c r="G17">
        <v>1</v>
      </c>
      <c r="H17" s="4">
        <v>2.6360000000000001</v>
      </c>
      <c r="I17">
        <v>12</v>
      </c>
      <c r="J17">
        <v>0</v>
      </c>
      <c r="K17" s="6">
        <v>805</v>
      </c>
      <c r="L17" s="6">
        <v>241.5</v>
      </c>
      <c r="M17" s="6">
        <v>36880.781742970001</v>
      </c>
      <c r="N17" s="6">
        <v>18930</v>
      </c>
      <c r="O17" s="6">
        <f t="shared" si="0"/>
        <v>1.2757527733755943E-2</v>
      </c>
      <c r="P17" s="6">
        <f t="shared" si="1"/>
        <v>1.9482716187517168</v>
      </c>
      <c r="R17" s="4"/>
    </row>
    <row r="18" spans="1:18" x14ac:dyDescent="0.45">
      <c r="A18">
        <v>16</v>
      </c>
      <c r="B18">
        <v>39.972700000000003</v>
      </c>
      <c r="C18">
        <v>-74.068399999999997</v>
      </c>
      <c r="D18">
        <v>645</v>
      </c>
      <c r="E18">
        <v>5.3372999999999999</v>
      </c>
      <c r="F18">
        <v>2.9007999999999998</v>
      </c>
      <c r="G18">
        <v>1</v>
      </c>
      <c r="H18" s="4">
        <v>2.6360000000000001</v>
      </c>
      <c r="I18">
        <v>12</v>
      </c>
      <c r="J18">
        <v>0</v>
      </c>
      <c r="K18" s="6">
        <v>1293</v>
      </c>
      <c r="L18" s="6">
        <v>387.9</v>
      </c>
      <c r="M18" s="6">
        <v>34911.959855128996</v>
      </c>
      <c r="N18" s="6">
        <v>19350</v>
      </c>
      <c r="O18" s="6">
        <f t="shared" si="0"/>
        <v>2.0046511627906976E-2</v>
      </c>
      <c r="P18" s="6">
        <f t="shared" si="1"/>
        <v>1.804235651427855</v>
      </c>
      <c r="R18" s="4"/>
    </row>
    <row r="19" spans="1:18" x14ac:dyDescent="0.45">
      <c r="A19">
        <v>17</v>
      </c>
      <c r="B19">
        <v>39.976300000000002</v>
      </c>
      <c r="C19">
        <v>-74.067999999999998</v>
      </c>
      <c r="D19">
        <v>667</v>
      </c>
      <c r="E19">
        <v>5.3372999999999999</v>
      </c>
      <c r="F19">
        <v>2.9007999999999998</v>
      </c>
      <c r="G19">
        <v>1</v>
      </c>
      <c r="H19" s="4">
        <v>2.6360000000000001</v>
      </c>
      <c r="I19">
        <v>12</v>
      </c>
      <c r="J19">
        <v>0</v>
      </c>
      <c r="K19" s="6">
        <v>80</v>
      </c>
      <c r="L19" s="6">
        <v>24</v>
      </c>
      <c r="M19" s="6">
        <v>32103.984076365199</v>
      </c>
      <c r="N19" s="6">
        <v>20010</v>
      </c>
      <c r="O19" s="6">
        <f t="shared" si="0"/>
        <v>1.1994002998500749E-3</v>
      </c>
      <c r="P19" s="6">
        <f t="shared" si="1"/>
        <v>1.6043970053156023</v>
      </c>
      <c r="R19" s="4"/>
    </row>
    <row r="20" spans="1:18" x14ac:dyDescent="0.45">
      <c r="A20">
        <v>18</v>
      </c>
      <c r="B20">
        <v>40.0077</v>
      </c>
      <c r="C20">
        <v>-74.058599999999998</v>
      </c>
      <c r="D20">
        <v>305</v>
      </c>
      <c r="E20">
        <v>2.681</v>
      </c>
      <c r="F20">
        <v>1.61</v>
      </c>
      <c r="G20">
        <v>1</v>
      </c>
      <c r="H20" s="4">
        <v>2.6360000000000001</v>
      </c>
      <c r="I20">
        <v>12</v>
      </c>
      <c r="J20">
        <v>0</v>
      </c>
      <c r="K20" s="6">
        <v>79</v>
      </c>
      <c r="L20" s="6">
        <v>23.7</v>
      </c>
      <c r="M20" s="6">
        <v>227051.26074164701</v>
      </c>
      <c r="N20" s="6">
        <v>9150</v>
      </c>
      <c r="O20" s="6">
        <f t="shared" si="0"/>
        <v>2.5901639344262295E-3</v>
      </c>
      <c r="P20" s="6">
        <f t="shared" si="1"/>
        <v>24.814345436245574</v>
      </c>
      <c r="R20" s="4"/>
    </row>
    <row r="21" spans="1:18" x14ac:dyDescent="0.45">
      <c r="A21">
        <v>19</v>
      </c>
      <c r="B21">
        <v>40.009799999999998</v>
      </c>
      <c r="C21">
        <v>-74.0578</v>
      </c>
      <c r="D21">
        <v>260</v>
      </c>
      <c r="E21">
        <v>2.681</v>
      </c>
      <c r="F21">
        <v>1.61</v>
      </c>
      <c r="G21">
        <v>1</v>
      </c>
      <c r="H21" s="4">
        <v>2.6360000000000001</v>
      </c>
      <c r="I21">
        <v>12</v>
      </c>
      <c r="J21">
        <v>0</v>
      </c>
      <c r="K21" s="6">
        <v>205</v>
      </c>
      <c r="L21" s="6">
        <v>61.5</v>
      </c>
      <c r="M21" s="6">
        <v>338407.629815211</v>
      </c>
      <c r="N21" s="6">
        <v>7800</v>
      </c>
      <c r="O21" s="6">
        <f t="shared" si="0"/>
        <v>7.884615384615384E-3</v>
      </c>
      <c r="P21" s="6">
        <f t="shared" si="1"/>
        <v>43.385593566052691</v>
      </c>
      <c r="R21" s="4"/>
    </row>
    <row r="22" spans="1:18" x14ac:dyDescent="0.45">
      <c r="A22">
        <v>20</v>
      </c>
      <c r="B22">
        <v>40.040500000000002</v>
      </c>
      <c r="C22">
        <v>-74.049899999999994</v>
      </c>
      <c r="D22">
        <v>242</v>
      </c>
      <c r="E22">
        <v>1.5116000000000001</v>
      </c>
      <c r="F22">
        <v>0.43790000000000001</v>
      </c>
      <c r="G22">
        <v>1</v>
      </c>
      <c r="H22" s="4">
        <v>2.4885000000000002</v>
      </c>
      <c r="I22">
        <v>12</v>
      </c>
      <c r="J22">
        <v>0</v>
      </c>
      <c r="K22" s="6">
        <v>800</v>
      </c>
      <c r="L22" s="6">
        <v>240</v>
      </c>
      <c r="M22" s="6">
        <v>196402.20384623299</v>
      </c>
      <c r="N22" s="6">
        <v>15386.36</v>
      </c>
      <c r="O22" s="6">
        <f t="shared" si="0"/>
        <v>1.5598231160586389E-2</v>
      </c>
      <c r="P22" s="6">
        <f t="shared" si="1"/>
        <v>12.764695733508963</v>
      </c>
      <c r="R22" s="4"/>
    </row>
    <row r="23" spans="1:18" x14ac:dyDescent="0.45">
      <c r="A23">
        <v>21</v>
      </c>
      <c r="B23">
        <v>40.045900000000003</v>
      </c>
      <c r="C23">
        <v>-74.048599999999993</v>
      </c>
      <c r="D23">
        <v>240</v>
      </c>
      <c r="E23">
        <v>1.6105</v>
      </c>
      <c r="F23">
        <v>0.31298999999999999</v>
      </c>
      <c r="G23">
        <v>1</v>
      </c>
      <c r="H23" s="4">
        <v>1.1072000000000002</v>
      </c>
      <c r="I23">
        <v>12</v>
      </c>
      <c r="J23">
        <v>0</v>
      </c>
      <c r="K23" s="6">
        <f>517+266</f>
        <v>783</v>
      </c>
      <c r="L23" s="6">
        <v>234.9</v>
      </c>
      <c r="M23" s="6">
        <v>279.36251413974202</v>
      </c>
      <c r="N23" s="6">
        <v>23628.48</v>
      </c>
      <c r="O23" s="6">
        <f t="shared" si="0"/>
        <v>9.9413927599236174E-3</v>
      </c>
      <c r="P23" s="6">
        <f t="shared" si="1"/>
        <v>1.1823126758036998E-2</v>
      </c>
      <c r="R23" s="4"/>
    </row>
    <row r="24" spans="1:18" x14ac:dyDescent="0.45">
      <c r="A24">
        <v>22</v>
      </c>
      <c r="B24">
        <v>40.051600000000001</v>
      </c>
      <c r="C24">
        <v>-74.047499999999999</v>
      </c>
      <c r="D24">
        <v>267</v>
      </c>
      <c r="E24">
        <v>1.6105</v>
      </c>
      <c r="F24">
        <v>0.31298999999999999</v>
      </c>
      <c r="G24">
        <v>1</v>
      </c>
      <c r="H24" s="4">
        <v>1.1072000000000002</v>
      </c>
      <c r="I24">
        <v>12</v>
      </c>
      <c r="J24">
        <v>0</v>
      </c>
      <c r="K24" s="6">
        <f>238+172</f>
        <v>410</v>
      </c>
      <c r="L24" s="6">
        <v>123</v>
      </c>
      <c r="M24" s="6">
        <v>214.002122801582</v>
      </c>
      <c r="N24" s="6">
        <v>26286.684000000001</v>
      </c>
      <c r="O24" s="6">
        <f t="shared" si="0"/>
        <v>4.6791752052103642E-3</v>
      </c>
      <c r="P24" s="6">
        <f t="shared" si="1"/>
        <v>8.1410847713459019E-3</v>
      </c>
      <c r="R24" s="4"/>
    </row>
    <row r="25" spans="1:18" x14ac:dyDescent="0.45">
      <c r="A25">
        <v>23</v>
      </c>
      <c r="B25">
        <v>40.2301</v>
      </c>
      <c r="C25">
        <v>-73.996600000000001</v>
      </c>
      <c r="D25">
        <v>203</v>
      </c>
      <c r="E25">
        <v>6.7039999999999997</v>
      </c>
      <c r="F25">
        <v>0.86921999999999999</v>
      </c>
      <c r="G25">
        <v>1</v>
      </c>
      <c r="H25" s="4">
        <v>2.4885000000000002</v>
      </c>
      <c r="I25">
        <v>12</v>
      </c>
      <c r="J25">
        <v>0</v>
      </c>
      <c r="K25" s="6">
        <v>311</v>
      </c>
      <c r="L25" s="6">
        <v>93.3</v>
      </c>
      <c r="M25" s="6">
        <v>3215.4003886181399</v>
      </c>
      <c r="N25" s="6">
        <v>100800.868</v>
      </c>
      <c r="O25" s="6">
        <f t="shared" si="0"/>
        <v>9.2558726776043238E-4</v>
      </c>
      <c r="P25" s="6">
        <f t="shared" si="1"/>
        <v>3.1898538697287211E-2</v>
      </c>
      <c r="R25" s="4"/>
    </row>
    <row r="26" spans="1:18" x14ac:dyDescent="0.45">
      <c r="A26">
        <v>24</v>
      </c>
      <c r="B26">
        <v>40.667299999999997</v>
      </c>
      <c r="C26">
        <v>-73.055700000000002</v>
      </c>
      <c r="D26">
        <v>258</v>
      </c>
      <c r="E26">
        <v>6.6405000000000003</v>
      </c>
      <c r="F26">
        <v>1.0370999999999999</v>
      </c>
      <c r="G26">
        <v>0.5</v>
      </c>
      <c r="H26" s="4">
        <v>1.9643999999999999</v>
      </c>
      <c r="I26">
        <v>18</v>
      </c>
      <c r="J26">
        <v>0</v>
      </c>
      <c r="K26" s="6">
        <v>1261</v>
      </c>
      <c r="L26" s="6">
        <v>378.3</v>
      </c>
      <c r="M26" s="6">
        <v>10427.6262444695</v>
      </c>
      <c r="N26" s="6">
        <v>117810.54</v>
      </c>
      <c r="O26" s="6">
        <f t="shared" si="0"/>
        <v>3.2110879043589823E-3</v>
      </c>
      <c r="P26" s="6">
        <f t="shared" si="1"/>
        <v>8.8511827927021641E-2</v>
      </c>
      <c r="R26" s="4"/>
    </row>
    <row r="27" spans="1:18" x14ac:dyDescent="0.45">
      <c r="A27">
        <v>25</v>
      </c>
      <c r="B27">
        <v>40.722200000000001</v>
      </c>
      <c r="C27">
        <v>-72.899600000000007</v>
      </c>
      <c r="D27">
        <v>285</v>
      </c>
      <c r="E27">
        <v>2.5253999999999999</v>
      </c>
      <c r="F27">
        <v>0.72319</v>
      </c>
      <c r="G27">
        <v>0.5</v>
      </c>
      <c r="H27" s="4">
        <v>1.6208</v>
      </c>
      <c r="I27">
        <v>18</v>
      </c>
      <c r="J27">
        <v>0</v>
      </c>
      <c r="K27" s="6">
        <v>1927</v>
      </c>
      <c r="L27" s="6">
        <v>578.1</v>
      </c>
      <c r="M27" s="6">
        <v>22035.637181271599</v>
      </c>
      <c r="N27" s="6">
        <v>30752.07</v>
      </c>
      <c r="O27" s="6">
        <f t="shared" si="0"/>
        <v>1.8798734524212518E-2</v>
      </c>
      <c r="P27" s="6">
        <f t="shared" si="1"/>
        <v>0.71655785061856325</v>
      </c>
      <c r="R27" s="4"/>
    </row>
    <row r="28" spans="1:18" x14ac:dyDescent="0.45">
      <c r="A28">
        <v>26</v>
      </c>
      <c r="B28">
        <v>40.723399999999998</v>
      </c>
      <c r="C28">
        <v>-72.896000000000001</v>
      </c>
      <c r="D28">
        <v>223</v>
      </c>
      <c r="E28">
        <v>2.5253999999999999</v>
      </c>
      <c r="F28">
        <v>0.72319</v>
      </c>
      <c r="G28">
        <v>0.5</v>
      </c>
      <c r="H28" s="4">
        <v>1.6208</v>
      </c>
      <c r="I28">
        <v>18</v>
      </c>
      <c r="J28">
        <v>1</v>
      </c>
      <c r="K28" s="6">
        <v>0</v>
      </c>
      <c r="L28" s="6">
        <v>100000</v>
      </c>
      <c r="M28" s="6">
        <v>40688.8678028586</v>
      </c>
      <c r="N28" s="6">
        <v>24062.146000000001</v>
      </c>
      <c r="O28" s="6">
        <f t="shared" si="0"/>
        <v>4.1559052962275267</v>
      </c>
      <c r="P28" s="6">
        <f t="shared" si="1"/>
        <v>1.6909908119940174</v>
      </c>
      <c r="R28" s="4"/>
    </row>
    <row r="29" spans="1:18" x14ac:dyDescent="0.45">
      <c r="A29">
        <v>27</v>
      </c>
      <c r="B29">
        <v>40.731299999999997</v>
      </c>
      <c r="C29">
        <v>-72.870900000000006</v>
      </c>
      <c r="D29">
        <v>234</v>
      </c>
      <c r="E29">
        <v>5.3240999999999996</v>
      </c>
      <c r="F29">
        <v>0.48305999999999999</v>
      </c>
      <c r="G29">
        <v>0.5</v>
      </c>
      <c r="H29" s="4">
        <v>1.6208</v>
      </c>
      <c r="I29">
        <v>18</v>
      </c>
      <c r="J29">
        <v>0</v>
      </c>
      <c r="K29" s="6">
        <v>1598</v>
      </c>
      <c r="L29" s="6">
        <v>479.4</v>
      </c>
      <c r="M29" s="6">
        <v>8230.8338353703493</v>
      </c>
      <c r="N29" s="6">
        <v>101976.732</v>
      </c>
      <c r="O29" s="6">
        <f t="shared" si="0"/>
        <v>4.7010723975739873E-3</v>
      </c>
      <c r="P29" s="6">
        <f t="shared" si="1"/>
        <v>8.0712861394404645E-2</v>
      </c>
      <c r="R2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809B-6B4A-4D65-A074-11A2F4CA0C37}">
  <dimension ref="A1:O141"/>
  <sheetViews>
    <sheetView workbookViewId="0">
      <selection activeCell="S11" sqref="S11"/>
    </sheetView>
  </sheetViews>
  <sheetFormatPr defaultRowHeight="14.25" x14ac:dyDescent="0.45"/>
  <cols>
    <col min="6" max="6" width="17.59765625" customWidth="1"/>
    <col min="14" max="14" width="18.1328125" customWidth="1"/>
  </cols>
  <sheetData>
    <row r="1" spans="1:15" x14ac:dyDescent="0.45">
      <c r="A1" t="s">
        <v>76</v>
      </c>
      <c r="B1" t="s">
        <v>87</v>
      </c>
      <c r="C1" t="s">
        <v>86</v>
      </c>
      <c r="D1" t="s">
        <v>85</v>
      </c>
      <c r="E1" t="s">
        <v>84</v>
      </c>
      <c r="F1" t="s">
        <v>92</v>
      </c>
      <c r="G1" t="s">
        <v>83</v>
      </c>
      <c r="H1" t="s">
        <v>81</v>
      </c>
      <c r="I1" t="s">
        <v>88</v>
      </c>
      <c r="J1" t="s">
        <v>89</v>
      </c>
      <c r="K1" t="s">
        <v>90</v>
      </c>
      <c r="L1" t="s">
        <v>79</v>
      </c>
      <c r="M1" t="s">
        <v>72</v>
      </c>
      <c r="N1" t="s">
        <v>91</v>
      </c>
      <c r="O1" t="s">
        <v>80</v>
      </c>
    </row>
    <row r="2" spans="1:15" x14ac:dyDescent="0.45">
      <c r="A2" t="s">
        <v>77</v>
      </c>
      <c r="B2" t="s">
        <v>6</v>
      </c>
      <c r="C2" t="s">
        <v>6</v>
      </c>
      <c r="D2" t="s">
        <v>6</v>
      </c>
      <c r="E2" t="s">
        <v>6</v>
      </c>
      <c r="F2" t="s">
        <v>20</v>
      </c>
      <c r="H2" t="s">
        <v>82</v>
      </c>
      <c r="I2" t="s">
        <v>6</v>
      </c>
      <c r="J2" t="s">
        <v>6</v>
      </c>
      <c r="K2" t="s">
        <v>74</v>
      </c>
      <c r="L2" t="s">
        <v>74</v>
      </c>
      <c r="M2" t="s">
        <v>74</v>
      </c>
      <c r="N2" s="5" t="s">
        <v>75</v>
      </c>
      <c r="O2" s="5" t="s">
        <v>75</v>
      </c>
    </row>
    <row r="3" spans="1:15" x14ac:dyDescent="0.45">
      <c r="A3">
        <v>1</v>
      </c>
      <c r="B3">
        <v>300</v>
      </c>
      <c r="C3">
        <v>1</v>
      </c>
      <c r="D3">
        <v>10</v>
      </c>
      <c r="E3">
        <v>3</v>
      </c>
      <c r="F3">
        <v>1</v>
      </c>
      <c r="G3">
        <v>3.6982248520710101E-3</v>
      </c>
      <c r="H3">
        <v>0</v>
      </c>
      <c r="I3">
        <v>115</v>
      </c>
      <c r="J3">
        <v>10</v>
      </c>
      <c r="K3">
        <v>548.37103204878201</v>
      </c>
      <c r="L3">
        <v>4255.7554237302702</v>
      </c>
      <c r="M3">
        <v>2617.6035886211598</v>
      </c>
      <c r="N3">
        <f>K3/M3</f>
        <v>0.20949353616131008</v>
      </c>
      <c r="O3">
        <f>L3/M3</f>
        <v>1.6258212061712591</v>
      </c>
    </row>
    <row r="4" spans="1:15" x14ac:dyDescent="0.45">
      <c r="A4">
        <v>2</v>
      </c>
      <c r="B4">
        <v>300</v>
      </c>
      <c r="C4">
        <v>1.5</v>
      </c>
      <c r="D4">
        <v>10</v>
      </c>
      <c r="E4">
        <v>3</v>
      </c>
      <c r="F4">
        <v>1</v>
      </c>
      <c r="G4">
        <v>3.6982248520710101E-3</v>
      </c>
      <c r="H4">
        <v>0</v>
      </c>
      <c r="I4">
        <v>75</v>
      </c>
      <c r="J4">
        <v>5</v>
      </c>
      <c r="K4">
        <v>80.280368236597198</v>
      </c>
      <c r="L4">
        <v>2073.1456739496498</v>
      </c>
      <c r="M4">
        <v>3646.1326343780302</v>
      </c>
      <c r="N4">
        <f t="shared" ref="N4:N67" si="0">K4/M4</f>
        <v>2.2017950603240109E-2</v>
      </c>
      <c r="O4">
        <f t="shared" ref="O4:O67" si="1">L4/M4</f>
        <v>0.56858756436963631</v>
      </c>
    </row>
    <row r="5" spans="1:15" x14ac:dyDescent="0.45">
      <c r="A5">
        <v>3</v>
      </c>
      <c r="B5">
        <v>300</v>
      </c>
      <c r="C5">
        <v>2</v>
      </c>
      <c r="D5">
        <v>10</v>
      </c>
      <c r="E5">
        <v>3</v>
      </c>
      <c r="F5">
        <v>1</v>
      </c>
      <c r="G5">
        <v>3.6982248520710101E-3</v>
      </c>
      <c r="H5">
        <v>0</v>
      </c>
      <c r="I5">
        <v>5.0010000000475001</v>
      </c>
      <c r="J5">
        <v>0</v>
      </c>
      <c r="K5">
        <v>11.8818153095197</v>
      </c>
      <c r="L5">
        <v>752.31837979777504</v>
      </c>
      <c r="M5">
        <v>4490.1704246113604</v>
      </c>
      <c r="N5">
        <f t="shared" si="0"/>
        <v>2.646183593476435E-3</v>
      </c>
      <c r="O5">
        <f t="shared" si="1"/>
        <v>0.16754784532769507</v>
      </c>
    </row>
    <row r="6" spans="1:15" x14ac:dyDescent="0.45">
      <c r="A6">
        <v>4</v>
      </c>
      <c r="B6">
        <v>300</v>
      </c>
      <c r="C6">
        <v>2.5</v>
      </c>
      <c r="D6">
        <v>10</v>
      </c>
      <c r="E6">
        <v>3</v>
      </c>
      <c r="F6">
        <v>1</v>
      </c>
      <c r="G6">
        <v>3.6982248520710101E-3</v>
      </c>
      <c r="H6">
        <v>0</v>
      </c>
      <c r="I6">
        <v>0</v>
      </c>
      <c r="J6">
        <v>0</v>
      </c>
      <c r="K6">
        <v>1.0899552027695401</v>
      </c>
      <c r="L6">
        <v>132.992356991571</v>
      </c>
      <c r="M6">
        <v>5146.4336280482303</v>
      </c>
      <c r="N6">
        <f t="shared" si="0"/>
        <v>2.1178845032203444E-4</v>
      </c>
      <c r="O6">
        <f t="shared" si="1"/>
        <v>2.5841653969218285E-2</v>
      </c>
    </row>
    <row r="7" spans="1:15" x14ac:dyDescent="0.45">
      <c r="A7">
        <v>5</v>
      </c>
      <c r="B7">
        <v>300</v>
      </c>
      <c r="C7">
        <v>1</v>
      </c>
      <c r="D7">
        <v>20</v>
      </c>
      <c r="E7">
        <v>3</v>
      </c>
      <c r="F7">
        <v>1</v>
      </c>
      <c r="G7">
        <v>3.6982248520710101E-3</v>
      </c>
      <c r="H7">
        <v>0</v>
      </c>
      <c r="I7">
        <v>155</v>
      </c>
      <c r="J7">
        <v>40</v>
      </c>
      <c r="K7">
        <v>3060.3202388958398</v>
      </c>
      <c r="L7">
        <v>8511.5108474605295</v>
      </c>
      <c r="M7">
        <v>5234.68370884657</v>
      </c>
      <c r="N7">
        <f t="shared" si="0"/>
        <v>0.5846237154164492</v>
      </c>
      <c r="O7">
        <f t="shared" si="1"/>
        <v>1.6259837882995969</v>
      </c>
    </row>
    <row r="8" spans="1:15" x14ac:dyDescent="0.45">
      <c r="A8">
        <v>6</v>
      </c>
      <c r="B8">
        <v>300</v>
      </c>
      <c r="C8">
        <v>1.5</v>
      </c>
      <c r="D8">
        <v>20</v>
      </c>
      <c r="E8">
        <v>3</v>
      </c>
      <c r="F8">
        <v>1</v>
      </c>
      <c r="G8">
        <v>3.6982248520710101E-3</v>
      </c>
      <c r="H8">
        <v>0</v>
      </c>
      <c r="I8">
        <v>125</v>
      </c>
      <c r="J8">
        <v>15</v>
      </c>
      <c r="K8">
        <v>657.50488337135903</v>
      </c>
      <c r="L8">
        <v>4146.2913478992996</v>
      </c>
      <c r="M8">
        <v>7291.5361151099196</v>
      </c>
      <c r="N8">
        <f t="shared" si="0"/>
        <v>9.0173712780334647E-2</v>
      </c>
      <c r="O8">
        <f t="shared" si="1"/>
        <v>0.56864442312877361</v>
      </c>
    </row>
    <row r="9" spans="1:15" x14ac:dyDescent="0.45">
      <c r="A9">
        <v>7</v>
      </c>
      <c r="B9">
        <v>300</v>
      </c>
      <c r="C9">
        <v>2</v>
      </c>
      <c r="D9">
        <v>20</v>
      </c>
      <c r="E9">
        <v>3</v>
      </c>
      <c r="F9">
        <v>1</v>
      </c>
      <c r="G9">
        <v>3.6982248520710101E-3</v>
      </c>
      <c r="H9">
        <v>0</v>
      </c>
      <c r="I9">
        <v>75</v>
      </c>
      <c r="J9">
        <v>0</v>
      </c>
      <c r="K9">
        <v>69.314101133812798</v>
      </c>
      <c r="L9">
        <v>1504.6367595955501</v>
      </c>
      <c r="M9">
        <v>8979.4429048895799</v>
      </c>
      <c r="N9">
        <f t="shared" si="0"/>
        <v>7.7191983810119399E-3</v>
      </c>
      <c r="O9">
        <f t="shared" si="1"/>
        <v>0.16756460011302365</v>
      </c>
    </row>
    <row r="10" spans="1:15" x14ac:dyDescent="0.45">
      <c r="A10">
        <v>8</v>
      </c>
      <c r="B10">
        <v>300</v>
      </c>
      <c r="C10">
        <v>2.5</v>
      </c>
      <c r="D10">
        <v>20</v>
      </c>
      <c r="E10">
        <v>3</v>
      </c>
      <c r="F10">
        <v>1</v>
      </c>
      <c r="G10">
        <v>3.6982248520710101E-3</v>
      </c>
      <c r="H10">
        <v>0</v>
      </c>
      <c r="I10">
        <v>0</v>
      </c>
      <c r="J10">
        <v>0</v>
      </c>
      <c r="K10">
        <v>3.0851374283806901</v>
      </c>
      <c r="L10">
        <v>265.984713983142</v>
      </c>
      <c r="M10">
        <v>10291.8380722404</v>
      </c>
      <c r="N10">
        <f t="shared" si="0"/>
        <v>2.9976544585384209E-4</v>
      </c>
      <c r="O10">
        <f t="shared" si="1"/>
        <v>2.5844238134737827E-2</v>
      </c>
    </row>
    <row r="11" spans="1:15" x14ac:dyDescent="0.45">
      <c r="A11">
        <v>9</v>
      </c>
      <c r="B11">
        <v>300</v>
      </c>
      <c r="C11">
        <v>1</v>
      </c>
      <c r="D11">
        <v>30</v>
      </c>
      <c r="E11">
        <v>3</v>
      </c>
      <c r="F11">
        <v>1</v>
      </c>
      <c r="G11">
        <v>3.6982248520710101E-3</v>
      </c>
      <c r="H11">
        <v>0</v>
      </c>
      <c r="I11">
        <v>180</v>
      </c>
      <c r="J11">
        <v>80</v>
      </c>
      <c r="K11">
        <v>8221.8264727957394</v>
      </c>
      <c r="L11">
        <v>12767.2662711908</v>
      </c>
      <c r="M11">
        <v>7852.02556326985</v>
      </c>
      <c r="N11">
        <f t="shared" si="0"/>
        <v>1.0470962437075779</v>
      </c>
      <c r="O11">
        <f t="shared" si="1"/>
        <v>1.6259837882995984</v>
      </c>
    </row>
    <row r="12" spans="1:15" x14ac:dyDescent="0.45">
      <c r="A12">
        <v>10</v>
      </c>
      <c r="B12">
        <v>300</v>
      </c>
      <c r="C12">
        <v>1.5</v>
      </c>
      <c r="D12">
        <v>30</v>
      </c>
      <c r="E12">
        <v>3</v>
      </c>
      <c r="F12">
        <v>1</v>
      </c>
      <c r="G12">
        <v>3.6982248520710101E-3</v>
      </c>
      <c r="H12">
        <v>0</v>
      </c>
      <c r="I12">
        <v>155</v>
      </c>
      <c r="J12">
        <v>35</v>
      </c>
      <c r="K12">
        <v>2195.2607461923899</v>
      </c>
      <c r="L12">
        <v>6219.4370218489403</v>
      </c>
      <c r="M12">
        <v>10937.304172664901</v>
      </c>
      <c r="N12">
        <f t="shared" si="0"/>
        <v>0.20071314754863484</v>
      </c>
      <c r="O12">
        <f t="shared" si="1"/>
        <v>0.56864442312877173</v>
      </c>
    </row>
    <row r="13" spans="1:15" x14ac:dyDescent="0.45">
      <c r="A13">
        <v>11</v>
      </c>
      <c r="B13">
        <v>300</v>
      </c>
      <c r="C13">
        <v>2</v>
      </c>
      <c r="D13">
        <v>30</v>
      </c>
      <c r="E13">
        <v>3</v>
      </c>
      <c r="F13">
        <v>1</v>
      </c>
      <c r="G13">
        <v>3.6982248520710101E-3</v>
      </c>
      <c r="H13">
        <v>0</v>
      </c>
      <c r="I13">
        <v>105</v>
      </c>
      <c r="J13">
        <v>5</v>
      </c>
      <c r="K13">
        <v>232.178189181173</v>
      </c>
      <c r="L13">
        <v>2256.9551393933298</v>
      </c>
      <c r="M13">
        <v>13469.164357334401</v>
      </c>
      <c r="N13">
        <f t="shared" si="0"/>
        <v>1.7237757519436934E-2</v>
      </c>
      <c r="O13">
        <f t="shared" si="1"/>
        <v>0.16756460011302363</v>
      </c>
    </row>
    <row r="14" spans="1:15" x14ac:dyDescent="0.45">
      <c r="A14">
        <v>12</v>
      </c>
      <c r="B14">
        <v>300</v>
      </c>
      <c r="C14">
        <v>2.5</v>
      </c>
      <c r="D14">
        <v>30</v>
      </c>
      <c r="E14">
        <v>3</v>
      </c>
      <c r="F14">
        <v>1</v>
      </c>
      <c r="G14">
        <v>3.6982248520710101E-3</v>
      </c>
      <c r="H14">
        <v>0</v>
      </c>
      <c r="I14">
        <v>0</v>
      </c>
      <c r="J14">
        <v>0</v>
      </c>
      <c r="K14">
        <v>6.9762806493512599</v>
      </c>
      <c r="L14">
        <v>398.97707097471198</v>
      </c>
      <c r="M14">
        <v>15437.7571083605</v>
      </c>
      <c r="N14">
        <f t="shared" si="0"/>
        <v>4.5189729313548874E-4</v>
      </c>
      <c r="O14">
        <f t="shared" si="1"/>
        <v>2.5844238134737931E-2</v>
      </c>
    </row>
    <row r="15" spans="1:15" x14ac:dyDescent="0.45">
      <c r="A15">
        <v>13</v>
      </c>
      <c r="B15">
        <v>300</v>
      </c>
      <c r="C15">
        <v>1</v>
      </c>
      <c r="D15">
        <v>40</v>
      </c>
      <c r="E15">
        <v>3</v>
      </c>
      <c r="F15">
        <v>1</v>
      </c>
      <c r="G15">
        <v>3.6982248520710101E-3</v>
      </c>
      <c r="H15">
        <v>1</v>
      </c>
      <c r="I15">
        <v>195</v>
      </c>
      <c r="J15">
        <v>115</v>
      </c>
      <c r="K15">
        <v>16427.5244593672</v>
      </c>
      <c r="L15">
        <v>17023.021694921099</v>
      </c>
      <c r="M15">
        <v>10469.3674176931</v>
      </c>
      <c r="N15">
        <f t="shared" si="0"/>
        <v>1.569103824898235</v>
      </c>
      <c r="O15">
        <f t="shared" si="1"/>
        <v>1.6259837882996069</v>
      </c>
    </row>
    <row r="16" spans="1:15" x14ac:dyDescent="0.45">
      <c r="A16">
        <v>14</v>
      </c>
      <c r="B16">
        <v>300</v>
      </c>
      <c r="C16">
        <v>1.5</v>
      </c>
      <c r="D16">
        <v>40</v>
      </c>
      <c r="E16">
        <v>3</v>
      </c>
      <c r="F16">
        <v>1</v>
      </c>
      <c r="G16">
        <v>3.6982248520710101E-3</v>
      </c>
      <c r="H16">
        <v>0</v>
      </c>
      <c r="I16">
        <v>175</v>
      </c>
      <c r="J16">
        <v>55</v>
      </c>
      <c r="K16">
        <v>5044.8750038062099</v>
      </c>
      <c r="L16">
        <v>8292.5826957985901</v>
      </c>
      <c r="M16">
        <v>14583.072230219799</v>
      </c>
      <c r="N16">
        <f t="shared" si="0"/>
        <v>0.34594047976749082</v>
      </c>
      <c r="O16">
        <f t="shared" si="1"/>
        <v>0.56864442312877461</v>
      </c>
    </row>
    <row r="17" spans="1:15" x14ac:dyDescent="0.45">
      <c r="A17">
        <v>15</v>
      </c>
      <c r="B17">
        <v>300</v>
      </c>
      <c r="C17">
        <v>2</v>
      </c>
      <c r="D17">
        <v>40</v>
      </c>
      <c r="E17">
        <v>3</v>
      </c>
      <c r="F17">
        <v>1</v>
      </c>
      <c r="G17">
        <v>3.6982248520710101E-3</v>
      </c>
      <c r="H17">
        <v>0</v>
      </c>
      <c r="I17">
        <v>125</v>
      </c>
      <c r="J17">
        <v>10</v>
      </c>
      <c r="K17">
        <v>521.34826554620895</v>
      </c>
      <c r="L17">
        <v>3009.2735191911001</v>
      </c>
      <c r="M17">
        <v>17958.8858097792</v>
      </c>
      <c r="N17">
        <f t="shared" si="0"/>
        <v>2.903010081295343E-2</v>
      </c>
      <c r="O17">
        <f t="shared" si="1"/>
        <v>0.16756460011302329</v>
      </c>
    </row>
    <row r="18" spans="1:15" x14ac:dyDescent="0.45">
      <c r="A18">
        <v>16</v>
      </c>
      <c r="B18">
        <v>300</v>
      </c>
      <c r="C18">
        <v>2.5</v>
      </c>
      <c r="D18">
        <v>40</v>
      </c>
      <c r="E18">
        <v>3</v>
      </c>
      <c r="F18">
        <v>1</v>
      </c>
      <c r="G18">
        <v>3.6982248520710101E-3</v>
      </c>
      <c r="H18">
        <v>0</v>
      </c>
      <c r="I18">
        <v>15</v>
      </c>
      <c r="J18">
        <v>0</v>
      </c>
      <c r="K18">
        <v>12.944004946555999</v>
      </c>
      <c r="L18">
        <v>531.96942796628298</v>
      </c>
      <c r="M18">
        <v>20583.676144480702</v>
      </c>
      <c r="N18">
        <f t="shared" si="0"/>
        <v>6.2884806657953561E-4</v>
      </c>
      <c r="O18">
        <f t="shared" si="1"/>
        <v>2.5844238134737903E-2</v>
      </c>
    </row>
    <row r="19" spans="1:15" x14ac:dyDescent="0.45">
      <c r="A19">
        <v>17</v>
      </c>
      <c r="B19">
        <v>300</v>
      </c>
      <c r="C19">
        <v>1</v>
      </c>
      <c r="D19">
        <v>50</v>
      </c>
      <c r="E19">
        <v>3</v>
      </c>
      <c r="F19">
        <v>1</v>
      </c>
      <c r="G19">
        <v>3.6982248520710101E-3</v>
      </c>
      <c r="H19">
        <v>1</v>
      </c>
      <c r="I19">
        <v>205</v>
      </c>
      <c r="J19">
        <v>155</v>
      </c>
      <c r="K19">
        <v>27661.075209028</v>
      </c>
      <c r="L19">
        <v>21278.777118651298</v>
      </c>
      <c r="M19">
        <v>13086.709272116401</v>
      </c>
      <c r="N19">
        <f t="shared" si="0"/>
        <v>2.1136769094400929</v>
      </c>
      <c r="O19">
        <f t="shared" si="1"/>
        <v>1.6259837882995978</v>
      </c>
    </row>
    <row r="20" spans="1:15" x14ac:dyDescent="0.45">
      <c r="A20">
        <v>18</v>
      </c>
      <c r="B20">
        <v>300</v>
      </c>
      <c r="C20">
        <v>1.5</v>
      </c>
      <c r="D20">
        <v>50</v>
      </c>
      <c r="E20">
        <v>3</v>
      </c>
      <c r="F20">
        <v>1</v>
      </c>
      <c r="G20">
        <v>3.6982248520710101E-3</v>
      </c>
      <c r="H20">
        <v>0</v>
      </c>
      <c r="I20">
        <v>185</v>
      </c>
      <c r="J20">
        <v>85</v>
      </c>
      <c r="K20">
        <v>9013.3455173409602</v>
      </c>
      <c r="L20">
        <v>10365.7283697482</v>
      </c>
      <c r="M20">
        <v>18228.840287774801</v>
      </c>
      <c r="N20">
        <f t="shared" si="0"/>
        <v>0.49445523549766213</v>
      </c>
      <c r="O20">
        <f t="shared" si="1"/>
        <v>0.56864442312877084</v>
      </c>
    </row>
    <row r="21" spans="1:15" x14ac:dyDescent="0.45">
      <c r="A21">
        <v>19</v>
      </c>
      <c r="B21">
        <v>300</v>
      </c>
      <c r="C21">
        <v>2</v>
      </c>
      <c r="D21">
        <v>50</v>
      </c>
      <c r="E21">
        <v>3</v>
      </c>
      <c r="F21">
        <v>1</v>
      </c>
      <c r="G21">
        <v>3.6982248520710101E-3</v>
      </c>
      <c r="H21">
        <v>0</v>
      </c>
      <c r="I21">
        <v>145</v>
      </c>
      <c r="J21">
        <v>15</v>
      </c>
      <c r="K21">
        <v>947.86384369759196</v>
      </c>
      <c r="L21">
        <v>3761.5918989888801</v>
      </c>
      <c r="M21">
        <v>22448.607262223999</v>
      </c>
      <c r="N21">
        <f t="shared" si="0"/>
        <v>4.2223726070197483E-2</v>
      </c>
      <c r="O21">
        <f t="shared" si="1"/>
        <v>0.16756460011302352</v>
      </c>
    </row>
    <row r="22" spans="1:15" x14ac:dyDescent="0.45">
      <c r="A22">
        <v>20</v>
      </c>
      <c r="B22">
        <v>300</v>
      </c>
      <c r="C22">
        <v>2.5</v>
      </c>
      <c r="D22">
        <v>50</v>
      </c>
      <c r="E22">
        <v>3</v>
      </c>
      <c r="F22">
        <v>1</v>
      </c>
      <c r="G22">
        <v>3.6982248520710101E-3</v>
      </c>
      <c r="H22">
        <v>0</v>
      </c>
      <c r="I22">
        <v>45</v>
      </c>
      <c r="J22">
        <v>0</v>
      </c>
      <c r="K22">
        <v>20.898754505292299</v>
      </c>
      <c r="L22">
        <v>664.96178495785398</v>
      </c>
      <c r="M22">
        <v>25729.5951806009</v>
      </c>
      <c r="N22">
        <f t="shared" si="0"/>
        <v>8.1224575663161366E-4</v>
      </c>
      <c r="O22">
        <f t="shared" si="1"/>
        <v>2.584423813473789E-2</v>
      </c>
    </row>
    <row r="23" spans="1:15" x14ac:dyDescent="0.45">
      <c r="A23">
        <v>21</v>
      </c>
      <c r="B23">
        <v>300</v>
      </c>
      <c r="C23">
        <v>1</v>
      </c>
      <c r="D23">
        <v>60</v>
      </c>
      <c r="E23">
        <v>3</v>
      </c>
      <c r="F23">
        <v>1</v>
      </c>
      <c r="G23">
        <v>3.6982248520710101E-3</v>
      </c>
      <c r="H23">
        <v>1</v>
      </c>
      <c r="I23">
        <v>215</v>
      </c>
      <c r="J23">
        <v>165</v>
      </c>
      <c r="K23">
        <v>44885.875583455898</v>
      </c>
      <c r="L23">
        <v>25534.532542381599</v>
      </c>
      <c r="M23">
        <v>15704.0511265397</v>
      </c>
      <c r="N23">
        <f t="shared" si="0"/>
        <v>2.8582354464956619</v>
      </c>
      <c r="O23">
        <f t="shared" si="1"/>
        <v>1.6259837882995984</v>
      </c>
    </row>
    <row r="24" spans="1:15" x14ac:dyDescent="0.45">
      <c r="A24">
        <v>22</v>
      </c>
      <c r="B24">
        <v>300</v>
      </c>
      <c r="C24">
        <v>1.5</v>
      </c>
      <c r="D24">
        <v>60</v>
      </c>
      <c r="E24">
        <v>3</v>
      </c>
      <c r="F24">
        <v>1</v>
      </c>
      <c r="G24">
        <v>3.6982248520710101E-3</v>
      </c>
      <c r="H24">
        <v>0</v>
      </c>
      <c r="I24">
        <v>195</v>
      </c>
      <c r="J24">
        <v>105</v>
      </c>
      <c r="K24">
        <v>14453.4702827285</v>
      </c>
      <c r="L24">
        <v>12438.874043697901</v>
      </c>
      <c r="M24">
        <v>21874.608345329802</v>
      </c>
      <c r="N24">
        <f t="shared" si="0"/>
        <v>0.66074190013163348</v>
      </c>
      <c r="O24">
        <f t="shared" si="1"/>
        <v>0.56864442312877261</v>
      </c>
    </row>
    <row r="25" spans="1:15" x14ac:dyDescent="0.45">
      <c r="A25">
        <v>23</v>
      </c>
      <c r="B25">
        <v>300</v>
      </c>
      <c r="C25">
        <v>2</v>
      </c>
      <c r="D25">
        <v>60</v>
      </c>
      <c r="E25">
        <v>3</v>
      </c>
      <c r="F25">
        <v>1</v>
      </c>
      <c r="G25">
        <v>3.6982248520710101E-3</v>
      </c>
      <c r="H25">
        <v>0</v>
      </c>
      <c r="I25">
        <v>155</v>
      </c>
      <c r="J25">
        <v>25</v>
      </c>
      <c r="K25">
        <v>1511.84675380769</v>
      </c>
      <c r="L25">
        <v>4513.9102787866505</v>
      </c>
      <c r="M25">
        <v>26938.328714668802</v>
      </c>
      <c r="N25">
        <f t="shared" si="0"/>
        <v>5.6122514867985848E-2</v>
      </c>
      <c r="O25">
        <f t="shared" si="1"/>
        <v>0.16756460011302329</v>
      </c>
    </row>
    <row r="26" spans="1:15" x14ac:dyDescent="0.45">
      <c r="A26">
        <v>24</v>
      </c>
      <c r="B26">
        <v>300</v>
      </c>
      <c r="C26">
        <v>2.5</v>
      </c>
      <c r="D26">
        <v>60</v>
      </c>
      <c r="E26">
        <v>3</v>
      </c>
      <c r="F26">
        <v>1</v>
      </c>
      <c r="G26">
        <v>3.6982248520710101E-3</v>
      </c>
      <c r="H26">
        <v>0</v>
      </c>
      <c r="I26">
        <v>55</v>
      </c>
      <c r="J26">
        <v>0</v>
      </c>
      <c r="K26">
        <v>30.842935330033399</v>
      </c>
      <c r="L26">
        <v>797.95414194942498</v>
      </c>
      <c r="M26">
        <v>30875.514216721102</v>
      </c>
      <c r="N26">
        <f t="shared" si="0"/>
        <v>9.9894483096025469E-4</v>
      </c>
      <c r="O26">
        <f t="shared" si="1"/>
        <v>2.5844238134737879E-2</v>
      </c>
    </row>
    <row r="27" spans="1:15" x14ac:dyDescent="0.45">
      <c r="A27">
        <v>25</v>
      </c>
      <c r="B27">
        <v>300</v>
      </c>
      <c r="C27">
        <v>1</v>
      </c>
      <c r="D27">
        <v>70</v>
      </c>
      <c r="E27">
        <v>3</v>
      </c>
      <c r="F27">
        <v>1</v>
      </c>
      <c r="G27">
        <v>3.6982248520710101E-3</v>
      </c>
      <c r="H27">
        <v>1</v>
      </c>
      <c r="I27">
        <v>225</v>
      </c>
      <c r="J27">
        <v>185</v>
      </c>
      <c r="K27">
        <v>82365.435836362798</v>
      </c>
      <c r="L27">
        <v>29790.2879661119</v>
      </c>
      <c r="M27">
        <v>18321.392980962999</v>
      </c>
      <c r="N27">
        <f t="shared" si="0"/>
        <v>4.4955880768424823</v>
      </c>
      <c r="O27">
        <f t="shared" si="1"/>
        <v>1.6259837882995991</v>
      </c>
    </row>
    <row r="28" spans="1:15" x14ac:dyDescent="0.45">
      <c r="A28">
        <v>26</v>
      </c>
      <c r="B28">
        <v>300</v>
      </c>
      <c r="C28">
        <v>1.5</v>
      </c>
      <c r="D28">
        <v>70</v>
      </c>
      <c r="E28">
        <v>3</v>
      </c>
      <c r="F28">
        <v>1</v>
      </c>
      <c r="G28">
        <v>3.6982248520710101E-3</v>
      </c>
      <c r="H28">
        <v>1</v>
      </c>
      <c r="I28">
        <v>205</v>
      </c>
      <c r="J28">
        <v>135</v>
      </c>
      <c r="K28">
        <v>20187.000085307402</v>
      </c>
      <c r="L28">
        <v>14512.019717647499</v>
      </c>
      <c r="M28">
        <v>25520.3764028847</v>
      </c>
      <c r="N28">
        <f t="shared" si="0"/>
        <v>0.79101498217030841</v>
      </c>
      <c r="O28">
        <f t="shared" si="1"/>
        <v>0.56864442312877217</v>
      </c>
    </row>
    <row r="29" spans="1:15" x14ac:dyDescent="0.45">
      <c r="A29">
        <v>27</v>
      </c>
      <c r="B29">
        <v>300</v>
      </c>
      <c r="C29">
        <v>2</v>
      </c>
      <c r="D29">
        <v>70</v>
      </c>
      <c r="E29">
        <v>3</v>
      </c>
      <c r="F29">
        <v>1</v>
      </c>
      <c r="G29">
        <v>3.6982248520710101E-3</v>
      </c>
      <c r="H29">
        <v>0</v>
      </c>
      <c r="I29">
        <v>175</v>
      </c>
      <c r="J29">
        <v>30</v>
      </c>
      <c r="K29">
        <v>2193.27547649704</v>
      </c>
      <c r="L29">
        <v>5266.2286585844304</v>
      </c>
      <c r="M29">
        <v>31428.050167113499</v>
      </c>
      <c r="N29">
        <f t="shared" si="0"/>
        <v>6.9787195350480155E-2</v>
      </c>
      <c r="O29">
        <f t="shared" si="1"/>
        <v>0.16756460011302399</v>
      </c>
    </row>
    <row r="30" spans="1:15" x14ac:dyDescent="0.45">
      <c r="A30">
        <v>28</v>
      </c>
      <c r="B30">
        <v>300</v>
      </c>
      <c r="C30">
        <v>2.5</v>
      </c>
      <c r="D30">
        <v>70</v>
      </c>
      <c r="E30">
        <v>3</v>
      </c>
      <c r="F30">
        <v>1</v>
      </c>
      <c r="G30">
        <v>3.6982248520710101E-3</v>
      </c>
      <c r="H30">
        <v>0</v>
      </c>
      <c r="I30">
        <v>75</v>
      </c>
      <c r="J30">
        <v>0</v>
      </c>
      <c r="K30">
        <v>43.182901632237403</v>
      </c>
      <c r="L30">
        <v>930.94649894099598</v>
      </c>
      <c r="M30">
        <v>36021.433252841198</v>
      </c>
      <c r="N30">
        <f t="shared" si="0"/>
        <v>1.1988113112859368E-3</v>
      </c>
      <c r="O30">
        <f t="shared" si="1"/>
        <v>2.5844238134737945E-2</v>
      </c>
    </row>
    <row r="31" spans="1:15" x14ac:dyDescent="0.45">
      <c r="A31">
        <v>29</v>
      </c>
      <c r="B31">
        <v>300</v>
      </c>
      <c r="C31">
        <v>1</v>
      </c>
      <c r="D31">
        <v>80</v>
      </c>
      <c r="E31">
        <v>3</v>
      </c>
      <c r="F31">
        <v>1</v>
      </c>
      <c r="G31">
        <v>3.6982248520710101E-3</v>
      </c>
      <c r="H31">
        <v>1</v>
      </c>
      <c r="I31">
        <v>235</v>
      </c>
      <c r="J31">
        <v>215</v>
      </c>
      <c r="K31">
        <v>150156.91937082901</v>
      </c>
      <c r="L31">
        <v>34046.043389842103</v>
      </c>
      <c r="M31">
        <v>20938.734835386302</v>
      </c>
      <c r="N31">
        <f t="shared" si="0"/>
        <v>7.1712508206114229</v>
      </c>
      <c r="O31">
        <f t="shared" si="1"/>
        <v>1.6259837882995944</v>
      </c>
    </row>
    <row r="32" spans="1:15" x14ac:dyDescent="0.45">
      <c r="A32">
        <v>30</v>
      </c>
      <c r="B32">
        <v>300</v>
      </c>
      <c r="C32">
        <v>1.5</v>
      </c>
      <c r="D32">
        <v>80</v>
      </c>
      <c r="E32">
        <v>3</v>
      </c>
      <c r="F32">
        <v>1</v>
      </c>
      <c r="G32">
        <v>3.6982248520710101E-3</v>
      </c>
      <c r="H32">
        <v>1</v>
      </c>
      <c r="I32">
        <v>215</v>
      </c>
      <c r="J32">
        <v>155</v>
      </c>
      <c r="K32">
        <v>29515.928072061801</v>
      </c>
      <c r="L32">
        <v>16585.165391597198</v>
      </c>
      <c r="M32">
        <v>29166.1444604397</v>
      </c>
      <c r="N32">
        <f t="shared" si="0"/>
        <v>1.0119927956914752</v>
      </c>
      <c r="O32">
        <f t="shared" si="1"/>
        <v>0.56864442312877328</v>
      </c>
    </row>
    <row r="33" spans="1:15" x14ac:dyDescent="0.45">
      <c r="A33">
        <v>31</v>
      </c>
      <c r="B33">
        <v>300</v>
      </c>
      <c r="C33">
        <v>2</v>
      </c>
      <c r="D33">
        <v>80</v>
      </c>
      <c r="E33">
        <v>3</v>
      </c>
      <c r="F33">
        <v>1</v>
      </c>
      <c r="G33">
        <v>3.6982248520710101E-3</v>
      </c>
      <c r="H33">
        <v>0</v>
      </c>
      <c r="I33">
        <v>185</v>
      </c>
      <c r="J33">
        <v>35</v>
      </c>
      <c r="K33">
        <v>2984.84544321354</v>
      </c>
      <c r="L33">
        <v>6018.5470383822003</v>
      </c>
      <c r="M33">
        <v>35917.771619558298</v>
      </c>
      <c r="N33">
        <f t="shared" si="0"/>
        <v>8.3102188933909318E-2</v>
      </c>
      <c r="O33">
        <f t="shared" si="1"/>
        <v>0.16756460011302377</v>
      </c>
    </row>
    <row r="34" spans="1:15" x14ac:dyDescent="0.45">
      <c r="A34">
        <v>32</v>
      </c>
      <c r="B34">
        <v>300</v>
      </c>
      <c r="C34">
        <v>2.5</v>
      </c>
      <c r="D34">
        <v>80</v>
      </c>
      <c r="E34">
        <v>3</v>
      </c>
      <c r="F34">
        <v>1</v>
      </c>
      <c r="G34">
        <v>3.6982248520710101E-3</v>
      </c>
      <c r="H34">
        <v>0</v>
      </c>
      <c r="I34">
        <v>85</v>
      </c>
      <c r="J34">
        <v>0</v>
      </c>
      <c r="K34">
        <v>55.665989074391398</v>
      </c>
      <c r="L34">
        <v>1063.93885593257</v>
      </c>
      <c r="M34">
        <v>41167.352288961403</v>
      </c>
      <c r="N34">
        <f t="shared" si="0"/>
        <v>1.3521877405100365E-3</v>
      </c>
      <c r="O34">
        <f t="shared" si="1"/>
        <v>2.5844238134738001E-2</v>
      </c>
    </row>
    <row r="35" spans="1:15" x14ac:dyDescent="0.45">
      <c r="A35">
        <v>33</v>
      </c>
      <c r="B35">
        <v>300</v>
      </c>
      <c r="C35">
        <v>1</v>
      </c>
      <c r="D35">
        <v>90</v>
      </c>
      <c r="E35">
        <v>3</v>
      </c>
      <c r="F35">
        <v>1</v>
      </c>
      <c r="G35">
        <v>3.6982248520710101E-3</v>
      </c>
      <c r="H35">
        <v>1</v>
      </c>
      <c r="I35">
        <v>250</v>
      </c>
      <c r="J35">
        <v>265</v>
      </c>
      <c r="K35">
        <v>243661.64103689801</v>
      </c>
      <c r="L35">
        <v>38301.798813572401</v>
      </c>
      <c r="M35">
        <v>23556.076689809601</v>
      </c>
      <c r="N35">
        <f t="shared" si="0"/>
        <v>10.343897425937081</v>
      </c>
      <c r="O35">
        <f t="shared" si="1"/>
        <v>1.6259837882995951</v>
      </c>
    </row>
    <row r="36" spans="1:15" x14ac:dyDescent="0.45">
      <c r="A36">
        <v>34</v>
      </c>
      <c r="B36">
        <v>300</v>
      </c>
      <c r="C36">
        <v>1.5</v>
      </c>
      <c r="D36">
        <v>90</v>
      </c>
      <c r="E36">
        <v>3</v>
      </c>
      <c r="F36">
        <v>1</v>
      </c>
      <c r="G36">
        <v>3.6982248520710101E-3</v>
      </c>
      <c r="H36">
        <v>1</v>
      </c>
      <c r="I36">
        <v>225</v>
      </c>
      <c r="J36">
        <v>165</v>
      </c>
      <c r="K36">
        <v>42155.2962724061</v>
      </c>
      <c r="L36">
        <v>18658.311065546801</v>
      </c>
      <c r="M36">
        <v>32811.912517994599</v>
      </c>
      <c r="N36">
        <f t="shared" si="0"/>
        <v>1.2847558413209663</v>
      </c>
      <c r="O36">
        <f t="shared" si="1"/>
        <v>0.56864442312877295</v>
      </c>
    </row>
    <row r="37" spans="1:15" x14ac:dyDescent="0.45">
      <c r="A37">
        <v>35</v>
      </c>
      <c r="B37">
        <v>300</v>
      </c>
      <c r="C37">
        <v>2</v>
      </c>
      <c r="D37">
        <v>90</v>
      </c>
      <c r="E37">
        <v>3</v>
      </c>
      <c r="F37">
        <v>1</v>
      </c>
      <c r="G37">
        <v>3.6982248520710101E-3</v>
      </c>
      <c r="H37">
        <v>0</v>
      </c>
      <c r="I37">
        <v>195</v>
      </c>
      <c r="J37">
        <v>45</v>
      </c>
      <c r="K37">
        <v>3851.6701928590501</v>
      </c>
      <c r="L37">
        <v>6770.8654181799802</v>
      </c>
      <c r="M37">
        <v>40407.493072003097</v>
      </c>
      <c r="N37">
        <f t="shared" si="0"/>
        <v>9.5320691783468608E-2</v>
      </c>
      <c r="O37">
        <f t="shared" si="1"/>
        <v>0.16756460011302385</v>
      </c>
    </row>
    <row r="38" spans="1:15" x14ac:dyDescent="0.45">
      <c r="A38">
        <v>36</v>
      </c>
      <c r="B38">
        <v>300</v>
      </c>
      <c r="C38">
        <v>2.5</v>
      </c>
      <c r="D38">
        <v>90</v>
      </c>
      <c r="E38">
        <v>3</v>
      </c>
      <c r="F38">
        <v>1</v>
      </c>
      <c r="G38">
        <v>3.6982248520710101E-3</v>
      </c>
      <c r="H38">
        <v>0</v>
      </c>
      <c r="I38">
        <v>95</v>
      </c>
      <c r="J38">
        <v>0</v>
      </c>
      <c r="K38">
        <v>70.687442990114107</v>
      </c>
      <c r="L38">
        <v>1196.93121292414</v>
      </c>
      <c r="M38">
        <v>46313.271325081601</v>
      </c>
      <c r="N38">
        <f t="shared" si="0"/>
        <v>1.5262891384619668E-3</v>
      </c>
      <c r="O38">
        <f t="shared" si="1"/>
        <v>2.5844238134737962E-2</v>
      </c>
    </row>
    <row r="39" spans="1:15" x14ac:dyDescent="0.45">
      <c r="A39">
        <v>37</v>
      </c>
      <c r="B39">
        <v>300</v>
      </c>
      <c r="C39">
        <v>1</v>
      </c>
      <c r="D39">
        <v>100</v>
      </c>
      <c r="E39">
        <v>3</v>
      </c>
      <c r="F39">
        <v>1</v>
      </c>
      <c r="G39">
        <v>3.6982248520710101E-3</v>
      </c>
      <c r="H39">
        <v>1</v>
      </c>
      <c r="I39">
        <v>260</v>
      </c>
      <c r="J39">
        <v>295</v>
      </c>
      <c r="K39">
        <v>339649.02812517999</v>
      </c>
      <c r="L39">
        <v>42557.554237302698</v>
      </c>
      <c r="M39">
        <v>26173.418544232802</v>
      </c>
      <c r="N39">
        <f t="shared" si="0"/>
        <v>12.976869167899359</v>
      </c>
      <c r="O39">
        <f t="shared" si="1"/>
        <v>1.6259837882996018</v>
      </c>
    </row>
    <row r="40" spans="1:15" x14ac:dyDescent="0.45">
      <c r="A40">
        <v>38</v>
      </c>
      <c r="B40">
        <v>300</v>
      </c>
      <c r="C40">
        <v>1.5</v>
      </c>
      <c r="D40">
        <v>100</v>
      </c>
      <c r="E40">
        <v>3</v>
      </c>
      <c r="F40">
        <v>1</v>
      </c>
      <c r="G40">
        <v>3.6982248520710101E-3</v>
      </c>
      <c r="H40">
        <v>1</v>
      </c>
      <c r="I40">
        <v>235</v>
      </c>
      <c r="J40">
        <v>165</v>
      </c>
      <c r="K40">
        <v>57503.435595912299</v>
      </c>
      <c r="L40">
        <v>20731.456739496502</v>
      </c>
      <c r="M40">
        <v>36457.680575549603</v>
      </c>
      <c r="N40">
        <f t="shared" si="0"/>
        <v>1.5772653303259523</v>
      </c>
      <c r="O40">
        <f t="shared" si="1"/>
        <v>0.56864442312877372</v>
      </c>
    </row>
    <row r="41" spans="1:15" x14ac:dyDescent="0.45">
      <c r="A41">
        <v>39</v>
      </c>
      <c r="B41">
        <v>300</v>
      </c>
      <c r="C41">
        <v>2</v>
      </c>
      <c r="D41">
        <v>100</v>
      </c>
      <c r="E41">
        <v>3</v>
      </c>
      <c r="F41">
        <v>1</v>
      </c>
      <c r="G41">
        <v>3.6982248520710101E-3</v>
      </c>
      <c r="H41">
        <v>0</v>
      </c>
      <c r="I41">
        <v>205</v>
      </c>
      <c r="J41">
        <v>50</v>
      </c>
      <c r="K41">
        <v>4788.5023942415901</v>
      </c>
      <c r="L41">
        <v>7523.1837979777501</v>
      </c>
      <c r="M41">
        <v>44897.214524447903</v>
      </c>
      <c r="N41">
        <f t="shared" si="0"/>
        <v>0.1066547768043406</v>
      </c>
      <c r="O41">
        <f t="shared" si="1"/>
        <v>0.16756460011302365</v>
      </c>
    </row>
    <row r="42" spans="1:15" x14ac:dyDescent="0.45">
      <c r="A42">
        <v>40</v>
      </c>
      <c r="B42">
        <v>300</v>
      </c>
      <c r="C42">
        <v>2.5</v>
      </c>
      <c r="D42">
        <v>100</v>
      </c>
      <c r="E42">
        <v>3</v>
      </c>
      <c r="F42">
        <v>1</v>
      </c>
      <c r="G42">
        <v>3.6982248520710101E-3</v>
      </c>
      <c r="H42">
        <v>0</v>
      </c>
      <c r="I42">
        <v>105</v>
      </c>
      <c r="J42">
        <v>0</v>
      </c>
      <c r="K42">
        <v>85.879346099740104</v>
      </c>
      <c r="L42">
        <v>1329.92356991571</v>
      </c>
      <c r="M42">
        <v>51459.1903612018</v>
      </c>
      <c r="N42">
        <f t="shared" si="0"/>
        <v>1.6688825746564748E-3</v>
      </c>
      <c r="O42">
        <f t="shared" si="1"/>
        <v>2.5844238134737928E-2</v>
      </c>
    </row>
    <row r="43" spans="1:15" x14ac:dyDescent="0.45">
      <c r="A43">
        <v>41</v>
      </c>
      <c r="B43">
        <v>300</v>
      </c>
      <c r="C43">
        <v>2</v>
      </c>
      <c r="D43">
        <v>50</v>
      </c>
      <c r="E43">
        <v>3</v>
      </c>
      <c r="F43">
        <v>1</v>
      </c>
      <c r="G43">
        <v>3.3057851239669399E-3</v>
      </c>
      <c r="H43">
        <v>1</v>
      </c>
      <c r="I43">
        <v>165</v>
      </c>
      <c r="J43">
        <v>90</v>
      </c>
      <c r="K43">
        <v>12098.531824973201</v>
      </c>
      <c r="L43">
        <v>4208.1418248673599</v>
      </c>
      <c r="M43">
        <v>11224.303631111999</v>
      </c>
      <c r="N43">
        <f t="shared" si="0"/>
        <v>1.0778870763472559</v>
      </c>
      <c r="O43">
        <f t="shared" si="1"/>
        <v>0.37491339892152015</v>
      </c>
    </row>
    <row r="44" spans="1:15" x14ac:dyDescent="0.45">
      <c r="A44">
        <v>42</v>
      </c>
      <c r="B44">
        <v>300</v>
      </c>
      <c r="C44">
        <v>2</v>
      </c>
      <c r="D44">
        <v>50</v>
      </c>
      <c r="E44">
        <v>3</v>
      </c>
      <c r="F44">
        <v>1</v>
      </c>
      <c r="G44">
        <v>3.3791089965397899E-3</v>
      </c>
      <c r="H44">
        <v>0</v>
      </c>
      <c r="I44">
        <v>115</v>
      </c>
      <c r="J44">
        <v>35</v>
      </c>
      <c r="K44">
        <v>2562.0202853519199</v>
      </c>
      <c r="L44">
        <v>4116.8286250708998</v>
      </c>
      <c r="M44">
        <v>11224.303631111999</v>
      </c>
      <c r="N44">
        <f t="shared" si="0"/>
        <v>0.22825650210053156</v>
      </c>
      <c r="O44">
        <f t="shared" si="1"/>
        <v>0.36677808801070744</v>
      </c>
    </row>
    <row r="45" spans="1:15" x14ac:dyDescent="0.45">
      <c r="A45">
        <v>43</v>
      </c>
      <c r="B45">
        <v>300</v>
      </c>
      <c r="C45">
        <v>2</v>
      </c>
      <c r="D45">
        <v>50</v>
      </c>
      <c r="E45">
        <v>3</v>
      </c>
      <c r="F45">
        <v>1</v>
      </c>
      <c r="G45">
        <v>3.4548997388095799E-3</v>
      </c>
      <c r="H45">
        <v>0</v>
      </c>
      <c r="I45">
        <v>100</v>
      </c>
      <c r="J45">
        <v>15</v>
      </c>
      <c r="K45">
        <v>780.64919008840798</v>
      </c>
      <c r="L45">
        <v>4026.5170325848198</v>
      </c>
      <c r="M45">
        <v>11224.303631111999</v>
      </c>
      <c r="N45">
        <f t="shared" si="0"/>
        <v>6.9549899552304659E-2</v>
      </c>
      <c r="O45">
        <f t="shared" si="1"/>
        <v>0.35873201268575361</v>
      </c>
    </row>
    <row r="46" spans="1:15" x14ac:dyDescent="0.45">
      <c r="A46">
        <v>44</v>
      </c>
      <c r="B46">
        <v>300</v>
      </c>
      <c r="C46">
        <v>2</v>
      </c>
      <c r="D46">
        <v>50</v>
      </c>
      <c r="E46">
        <v>3</v>
      </c>
      <c r="F46">
        <v>1</v>
      </c>
      <c r="G46">
        <v>3.5332692633840198E-3</v>
      </c>
      <c r="H46">
        <v>0</v>
      </c>
      <c r="I46">
        <v>90</v>
      </c>
      <c r="J46">
        <v>10</v>
      </c>
      <c r="K46">
        <v>339.32170495557801</v>
      </c>
      <c r="L46">
        <v>3937.2070474091202</v>
      </c>
      <c r="M46">
        <v>11224.303631111999</v>
      </c>
      <c r="N46">
        <f t="shared" si="0"/>
        <v>3.0230980567474294E-2</v>
      </c>
      <c r="O46">
        <f t="shared" si="1"/>
        <v>0.35077517294665866</v>
      </c>
    </row>
    <row r="47" spans="1:15" x14ac:dyDescent="0.45">
      <c r="A47">
        <v>45</v>
      </c>
      <c r="B47">
        <v>300</v>
      </c>
      <c r="C47">
        <v>2</v>
      </c>
      <c r="D47">
        <v>50</v>
      </c>
      <c r="E47">
        <v>3</v>
      </c>
      <c r="F47">
        <v>1</v>
      </c>
      <c r="G47">
        <v>3.6143359019213798E-3</v>
      </c>
      <c r="H47">
        <v>0</v>
      </c>
      <c r="I47">
        <v>90</v>
      </c>
      <c r="J47">
        <v>5</v>
      </c>
      <c r="K47">
        <v>198.75631576884999</v>
      </c>
      <c r="L47">
        <v>3848.8986695438098</v>
      </c>
      <c r="M47">
        <v>11224.303631111999</v>
      </c>
      <c r="N47">
        <f t="shared" si="0"/>
        <v>1.7707674551669186E-2</v>
      </c>
      <c r="O47">
        <f t="shared" si="1"/>
        <v>0.34290756879342338</v>
      </c>
    </row>
    <row r="48" spans="1:15" x14ac:dyDescent="0.45">
      <c r="A48">
        <v>46</v>
      </c>
      <c r="B48">
        <v>300</v>
      </c>
      <c r="C48">
        <v>2</v>
      </c>
      <c r="D48">
        <v>50</v>
      </c>
      <c r="E48">
        <v>3</v>
      </c>
      <c r="F48">
        <v>1</v>
      </c>
      <c r="G48">
        <v>3.6982248520710101E-3</v>
      </c>
      <c r="H48">
        <v>0</v>
      </c>
      <c r="I48">
        <v>90</v>
      </c>
      <c r="J48">
        <v>5</v>
      </c>
      <c r="K48">
        <v>137.00068029425</v>
      </c>
      <c r="L48">
        <v>3761.5918989888801</v>
      </c>
      <c r="M48">
        <v>11224.303631111999</v>
      </c>
      <c r="N48">
        <f t="shared" si="0"/>
        <v>1.2205717592537833E-2</v>
      </c>
      <c r="O48">
        <f t="shared" si="1"/>
        <v>0.33512920022604703</v>
      </c>
    </row>
    <row r="49" spans="1:15" x14ac:dyDescent="0.45">
      <c r="A49">
        <v>47</v>
      </c>
      <c r="B49">
        <v>300</v>
      </c>
      <c r="C49">
        <v>2</v>
      </c>
      <c r="D49">
        <v>50</v>
      </c>
      <c r="E49">
        <v>3</v>
      </c>
      <c r="F49">
        <v>1</v>
      </c>
      <c r="G49">
        <v>3.7850686611455098E-3</v>
      </c>
      <c r="H49">
        <v>0</v>
      </c>
      <c r="I49">
        <v>90</v>
      </c>
      <c r="J49">
        <v>5</v>
      </c>
      <c r="K49">
        <v>103.410063257727</v>
      </c>
      <c r="L49">
        <v>3675.2867357443201</v>
      </c>
      <c r="M49">
        <v>11224.303631111999</v>
      </c>
      <c r="N49">
        <f t="shared" si="0"/>
        <v>9.2130493486554145E-3</v>
      </c>
      <c r="O49">
        <f t="shared" si="1"/>
        <v>0.32744006724452862</v>
      </c>
    </row>
    <row r="50" spans="1:15" x14ac:dyDescent="0.45">
      <c r="A50">
        <v>48</v>
      </c>
      <c r="B50">
        <v>300</v>
      </c>
      <c r="C50">
        <v>2</v>
      </c>
      <c r="D50">
        <v>50</v>
      </c>
      <c r="E50">
        <v>3</v>
      </c>
      <c r="F50">
        <v>1</v>
      </c>
      <c r="G50">
        <v>3.8750077500155E-3</v>
      </c>
      <c r="H50">
        <v>0</v>
      </c>
      <c r="I50">
        <v>80</v>
      </c>
      <c r="J50">
        <v>5</v>
      </c>
      <c r="K50">
        <v>75.001130271782898</v>
      </c>
      <c r="L50">
        <v>3589.98317981015</v>
      </c>
      <c r="M50">
        <v>11224.303631111999</v>
      </c>
      <c r="N50">
        <f t="shared" si="0"/>
        <v>6.6820297041761765E-3</v>
      </c>
      <c r="O50">
        <f t="shared" si="1"/>
        <v>0.31984016984886998</v>
      </c>
    </row>
    <row r="51" spans="1:15" x14ac:dyDescent="0.45">
      <c r="A51">
        <v>49</v>
      </c>
      <c r="B51">
        <v>300</v>
      </c>
      <c r="C51">
        <v>2</v>
      </c>
      <c r="D51">
        <v>50</v>
      </c>
      <c r="E51">
        <v>3</v>
      </c>
      <c r="F51">
        <v>1</v>
      </c>
      <c r="G51">
        <v>3.9681909810955398E-3</v>
      </c>
      <c r="H51">
        <v>0</v>
      </c>
      <c r="I51">
        <v>70</v>
      </c>
      <c r="J51">
        <v>0</v>
      </c>
      <c r="K51">
        <v>55.497718386941798</v>
      </c>
      <c r="L51">
        <v>3505.68123118636</v>
      </c>
      <c r="M51">
        <v>11224.303631111999</v>
      </c>
      <c r="N51">
        <f t="shared" si="0"/>
        <v>4.9444241897654015E-3</v>
      </c>
      <c r="O51">
        <f t="shared" si="1"/>
        <v>0.31232950803907017</v>
      </c>
    </row>
    <row r="52" spans="1:15" x14ac:dyDescent="0.45">
      <c r="A52">
        <v>50</v>
      </c>
      <c r="B52">
        <v>300</v>
      </c>
      <c r="C52">
        <v>2</v>
      </c>
      <c r="D52">
        <v>50</v>
      </c>
      <c r="E52">
        <v>3</v>
      </c>
      <c r="F52">
        <v>1</v>
      </c>
      <c r="G52">
        <v>4.0647762747138402E-3</v>
      </c>
      <c r="H52">
        <v>0</v>
      </c>
      <c r="I52">
        <v>60</v>
      </c>
      <c r="J52">
        <v>0</v>
      </c>
      <c r="K52">
        <v>40.640148632053503</v>
      </c>
      <c r="L52">
        <v>3422.3808898729599</v>
      </c>
      <c r="M52">
        <v>11224.303631111999</v>
      </c>
      <c r="N52">
        <f t="shared" si="0"/>
        <v>3.6207278391334158E-3</v>
      </c>
      <c r="O52">
        <f t="shared" si="1"/>
        <v>0.30490808181513013</v>
      </c>
    </row>
    <row r="53" spans="1:15" x14ac:dyDescent="0.45">
      <c r="A53">
        <v>51</v>
      </c>
      <c r="B53">
        <v>300</v>
      </c>
      <c r="C53">
        <v>2</v>
      </c>
      <c r="D53">
        <v>50</v>
      </c>
      <c r="E53">
        <v>3</v>
      </c>
      <c r="F53">
        <v>1</v>
      </c>
      <c r="G53">
        <v>4.1649312786339E-3</v>
      </c>
      <c r="H53">
        <v>0</v>
      </c>
      <c r="I53">
        <v>50</v>
      </c>
      <c r="J53">
        <v>0</v>
      </c>
      <c r="K53">
        <v>31.0037289284557</v>
      </c>
      <c r="L53">
        <v>3340.0821558699299</v>
      </c>
      <c r="M53">
        <v>11224.303631111999</v>
      </c>
      <c r="N53">
        <f t="shared" si="0"/>
        <v>2.7621962081031248E-3</v>
      </c>
      <c r="O53">
        <f t="shared" si="1"/>
        <v>0.29757589117704808</v>
      </c>
    </row>
    <row r="54" spans="1:15" x14ac:dyDescent="0.45">
      <c r="A54">
        <v>52</v>
      </c>
      <c r="B54">
        <v>300</v>
      </c>
      <c r="C54">
        <v>2</v>
      </c>
      <c r="D54">
        <v>50</v>
      </c>
      <c r="E54">
        <v>2</v>
      </c>
      <c r="F54">
        <v>1</v>
      </c>
      <c r="G54">
        <v>3.3057851239669399E-3</v>
      </c>
      <c r="H54">
        <v>0</v>
      </c>
      <c r="I54">
        <v>0</v>
      </c>
      <c r="J54">
        <v>0</v>
      </c>
      <c r="K54">
        <v>1</v>
      </c>
      <c r="L54">
        <v>7.4390054222400201E-3</v>
      </c>
      <c r="M54">
        <v>11224.303631111999</v>
      </c>
      <c r="N54">
        <f t="shared" si="0"/>
        <v>8.9092386740871634E-5</v>
      </c>
      <c r="O54">
        <f t="shared" si="1"/>
        <v>6.6275874804564893E-7</v>
      </c>
    </row>
    <row r="55" spans="1:15" x14ac:dyDescent="0.45">
      <c r="A55">
        <v>53</v>
      </c>
      <c r="B55">
        <v>300</v>
      </c>
      <c r="C55">
        <v>2</v>
      </c>
      <c r="D55">
        <v>50</v>
      </c>
      <c r="E55">
        <v>2.25</v>
      </c>
      <c r="F55">
        <v>1</v>
      </c>
      <c r="G55">
        <v>3.3057851239669399E-3</v>
      </c>
      <c r="H55">
        <v>0</v>
      </c>
      <c r="I55">
        <v>0</v>
      </c>
      <c r="J55">
        <v>0</v>
      </c>
      <c r="K55">
        <v>1</v>
      </c>
      <c r="L55">
        <v>40.610696055902899</v>
      </c>
      <c r="M55">
        <v>11224.303631111999</v>
      </c>
      <c r="N55">
        <f t="shared" si="0"/>
        <v>8.9092386740871634E-5</v>
      </c>
      <c r="O55">
        <f t="shared" si="1"/>
        <v>3.6181038388284912E-3</v>
      </c>
    </row>
    <row r="56" spans="1:15" x14ac:dyDescent="0.45">
      <c r="A56">
        <v>54</v>
      </c>
      <c r="B56">
        <v>300</v>
      </c>
      <c r="C56">
        <v>2</v>
      </c>
      <c r="D56">
        <v>50</v>
      </c>
      <c r="E56">
        <v>2.5</v>
      </c>
      <c r="F56">
        <v>1</v>
      </c>
      <c r="G56">
        <v>3.3057851239669399E-3</v>
      </c>
      <c r="H56">
        <v>0</v>
      </c>
      <c r="I56">
        <v>0</v>
      </c>
      <c r="J56">
        <v>0</v>
      </c>
      <c r="K56">
        <v>1</v>
      </c>
      <c r="L56">
        <v>362.383602053537</v>
      </c>
      <c r="M56">
        <v>11224.303631111999</v>
      </c>
      <c r="N56">
        <f t="shared" si="0"/>
        <v>8.9092386740871634E-5</v>
      </c>
      <c r="O56">
        <f t="shared" si="1"/>
        <v>3.228562002270384E-2</v>
      </c>
    </row>
    <row r="57" spans="1:15" x14ac:dyDescent="0.45">
      <c r="A57">
        <v>55</v>
      </c>
      <c r="B57">
        <v>300</v>
      </c>
      <c r="C57">
        <v>2</v>
      </c>
      <c r="D57">
        <v>50</v>
      </c>
      <c r="E57">
        <v>2.75</v>
      </c>
      <c r="F57">
        <v>1</v>
      </c>
      <c r="G57">
        <v>3.3057851239669399E-3</v>
      </c>
      <c r="H57">
        <v>0</v>
      </c>
      <c r="I57">
        <v>95</v>
      </c>
      <c r="J57">
        <v>20</v>
      </c>
      <c r="K57">
        <v>1173.0832660343999</v>
      </c>
      <c r="L57">
        <v>1468.12711318223</v>
      </c>
      <c r="M57">
        <v>11224.303631111999</v>
      </c>
      <c r="N57">
        <f t="shared" si="0"/>
        <v>0.10451278801678156</v>
      </c>
      <c r="O57">
        <f t="shared" si="1"/>
        <v>0.13079894855239066</v>
      </c>
    </row>
    <row r="58" spans="1:15" x14ac:dyDescent="0.45">
      <c r="A58">
        <v>56</v>
      </c>
      <c r="B58">
        <v>300</v>
      </c>
      <c r="C58">
        <v>2</v>
      </c>
      <c r="D58">
        <v>50</v>
      </c>
      <c r="E58">
        <v>3</v>
      </c>
      <c r="F58">
        <v>1</v>
      </c>
      <c r="G58">
        <v>3.3057851239669399E-3</v>
      </c>
      <c r="H58">
        <v>1</v>
      </c>
      <c r="I58">
        <v>165</v>
      </c>
      <c r="J58">
        <v>90</v>
      </c>
      <c r="K58">
        <v>12098.531824973201</v>
      </c>
      <c r="L58">
        <v>4208.1418248673599</v>
      </c>
      <c r="M58">
        <v>11224.303631111999</v>
      </c>
      <c r="N58">
        <f t="shared" si="0"/>
        <v>1.0778870763472559</v>
      </c>
      <c r="O58">
        <f t="shared" si="1"/>
        <v>0.37491339892152015</v>
      </c>
    </row>
    <row r="59" spans="1:15" x14ac:dyDescent="0.45">
      <c r="A59">
        <v>57</v>
      </c>
      <c r="B59">
        <v>300</v>
      </c>
      <c r="C59">
        <v>2</v>
      </c>
      <c r="D59">
        <v>50</v>
      </c>
      <c r="E59">
        <v>3.25</v>
      </c>
      <c r="F59">
        <v>1</v>
      </c>
      <c r="G59">
        <v>3.3057851239669399E-3</v>
      </c>
      <c r="H59">
        <v>1</v>
      </c>
      <c r="I59">
        <v>245</v>
      </c>
      <c r="J59">
        <v>235</v>
      </c>
      <c r="K59">
        <v>130808.717409716</v>
      </c>
      <c r="L59">
        <v>9868.3991415843993</v>
      </c>
      <c r="M59">
        <v>11224.303631111999</v>
      </c>
      <c r="N59">
        <f t="shared" si="0"/>
        <v>11.654060840543806</v>
      </c>
      <c r="O59">
        <f t="shared" si="1"/>
        <v>0.87919923283532286</v>
      </c>
    </row>
    <row r="60" spans="1:15" x14ac:dyDescent="0.45">
      <c r="A60">
        <v>58</v>
      </c>
      <c r="B60">
        <v>300</v>
      </c>
      <c r="C60">
        <v>2</v>
      </c>
      <c r="D60">
        <v>50</v>
      </c>
      <c r="E60">
        <v>3.5</v>
      </c>
      <c r="F60">
        <v>1</v>
      </c>
      <c r="G60">
        <v>3.3057851239669399E-3</v>
      </c>
      <c r="H60">
        <v>1</v>
      </c>
      <c r="I60">
        <v>230</v>
      </c>
      <c r="J60">
        <v>145</v>
      </c>
      <c r="K60">
        <v>80925.795305839798</v>
      </c>
      <c r="L60">
        <v>20257.859203073502</v>
      </c>
      <c r="M60">
        <v>11224.303631111999</v>
      </c>
      <c r="N60">
        <f t="shared" si="0"/>
        <v>7.2098722527004933</v>
      </c>
      <c r="O60">
        <f t="shared" si="1"/>
        <v>1.8048210266623499</v>
      </c>
    </row>
    <row r="61" spans="1:15" x14ac:dyDescent="0.45">
      <c r="A61">
        <v>59</v>
      </c>
      <c r="B61">
        <v>300</v>
      </c>
      <c r="C61">
        <v>2</v>
      </c>
      <c r="D61">
        <v>50</v>
      </c>
      <c r="E61">
        <v>3.75</v>
      </c>
      <c r="F61">
        <v>1</v>
      </c>
      <c r="G61">
        <v>3.3057851239669399E-3</v>
      </c>
      <c r="H61">
        <v>1</v>
      </c>
      <c r="I61">
        <v>225</v>
      </c>
      <c r="J61">
        <v>135</v>
      </c>
      <c r="K61">
        <v>64021.535804323998</v>
      </c>
      <c r="L61">
        <v>37795.686264648699</v>
      </c>
      <c r="M61">
        <v>11224.303631111999</v>
      </c>
      <c r="N61">
        <f t="shared" si="0"/>
        <v>5.7038314276233937</v>
      </c>
      <c r="O61">
        <f t="shared" si="1"/>
        <v>3.3673078978267319</v>
      </c>
    </row>
    <row r="62" spans="1:15" x14ac:dyDescent="0.45">
      <c r="A62">
        <v>60</v>
      </c>
      <c r="B62">
        <v>300</v>
      </c>
      <c r="C62">
        <v>2</v>
      </c>
      <c r="D62">
        <v>50</v>
      </c>
      <c r="E62">
        <v>4</v>
      </c>
      <c r="F62">
        <v>1</v>
      </c>
      <c r="G62">
        <v>3.3057851239669399E-3</v>
      </c>
      <c r="H62">
        <v>1</v>
      </c>
      <c r="I62">
        <v>220</v>
      </c>
      <c r="J62">
        <v>125</v>
      </c>
      <c r="K62">
        <v>58750.822858273998</v>
      </c>
      <c r="L62">
        <v>65598.439015132899</v>
      </c>
      <c r="M62">
        <v>11224.303631111999</v>
      </c>
      <c r="N62">
        <f t="shared" si="0"/>
        <v>5.2342510314337884</v>
      </c>
      <c r="O62">
        <f t="shared" si="1"/>
        <v>5.8443214983337022</v>
      </c>
    </row>
    <row r="63" spans="1:15" x14ac:dyDescent="0.45">
      <c r="A63">
        <v>61</v>
      </c>
      <c r="B63">
        <v>300</v>
      </c>
      <c r="C63">
        <v>2</v>
      </c>
      <c r="D63">
        <v>50</v>
      </c>
      <c r="E63">
        <v>2</v>
      </c>
      <c r="F63">
        <v>1</v>
      </c>
      <c r="G63">
        <v>3.49375491309285E-3</v>
      </c>
      <c r="H63">
        <v>0</v>
      </c>
      <c r="I63">
        <v>0</v>
      </c>
      <c r="J63">
        <v>0</v>
      </c>
      <c r="K63">
        <v>1</v>
      </c>
      <c r="L63">
        <v>7.0387746346467703E-3</v>
      </c>
      <c r="M63">
        <v>11224.303631111999</v>
      </c>
      <c r="N63">
        <f t="shared" si="0"/>
        <v>8.9092386740871634E-5</v>
      </c>
      <c r="O63">
        <f t="shared" si="1"/>
        <v>6.271012319317875E-7</v>
      </c>
    </row>
    <row r="64" spans="1:15" x14ac:dyDescent="0.45">
      <c r="A64">
        <v>62</v>
      </c>
      <c r="B64">
        <v>300</v>
      </c>
      <c r="C64">
        <v>2</v>
      </c>
      <c r="D64">
        <v>50</v>
      </c>
      <c r="E64">
        <v>2.25</v>
      </c>
      <c r="F64">
        <v>1</v>
      </c>
      <c r="G64">
        <v>3.49375491309285E-3</v>
      </c>
      <c r="H64">
        <v>0</v>
      </c>
      <c r="I64">
        <v>0</v>
      </c>
      <c r="J64">
        <v>0</v>
      </c>
      <c r="K64">
        <v>1</v>
      </c>
      <c r="L64">
        <v>38.425773482977903</v>
      </c>
      <c r="M64">
        <v>11224.303631111999</v>
      </c>
      <c r="N64">
        <f t="shared" si="0"/>
        <v>8.9092386740871634E-5</v>
      </c>
      <c r="O64">
        <f t="shared" si="1"/>
        <v>3.4234438719625972E-3</v>
      </c>
    </row>
    <row r="65" spans="1:15" x14ac:dyDescent="0.45">
      <c r="A65">
        <v>63</v>
      </c>
      <c r="B65">
        <v>300</v>
      </c>
      <c r="C65">
        <v>2</v>
      </c>
      <c r="D65">
        <v>50</v>
      </c>
      <c r="E65">
        <v>2.5</v>
      </c>
      <c r="F65">
        <v>1</v>
      </c>
      <c r="G65">
        <v>3.49375491309285E-3</v>
      </c>
      <c r="H65">
        <v>0</v>
      </c>
      <c r="I65">
        <v>0</v>
      </c>
      <c r="J65">
        <v>0</v>
      </c>
      <c r="K65">
        <v>1</v>
      </c>
      <c r="L65">
        <v>342.88676528189598</v>
      </c>
      <c r="M65">
        <v>11224.303631111999</v>
      </c>
      <c r="N65">
        <f t="shared" si="0"/>
        <v>8.9092386740871634E-5</v>
      </c>
      <c r="O65">
        <f t="shared" si="1"/>
        <v>3.0548600300821151E-2</v>
      </c>
    </row>
    <row r="66" spans="1:15" x14ac:dyDescent="0.45">
      <c r="A66">
        <v>64</v>
      </c>
      <c r="B66">
        <v>300</v>
      </c>
      <c r="C66">
        <v>2</v>
      </c>
      <c r="D66">
        <v>50</v>
      </c>
      <c r="E66">
        <v>2.75</v>
      </c>
      <c r="F66">
        <v>1</v>
      </c>
      <c r="G66">
        <v>3.49375491309285E-3</v>
      </c>
      <c r="H66">
        <v>0</v>
      </c>
      <c r="I66">
        <v>50</v>
      </c>
      <c r="J66">
        <v>0</v>
      </c>
      <c r="K66">
        <v>34.810746108467903</v>
      </c>
      <c r="L66">
        <v>1389.1394478366401</v>
      </c>
      <c r="M66">
        <v>11224.303631111999</v>
      </c>
      <c r="N66">
        <f t="shared" si="0"/>
        <v>3.1013724550339144E-3</v>
      </c>
      <c r="O66">
        <f t="shared" si="1"/>
        <v>0.12376174892366282</v>
      </c>
    </row>
    <row r="67" spans="1:15" x14ac:dyDescent="0.45">
      <c r="A67">
        <v>65</v>
      </c>
      <c r="B67">
        <v>300</v>
      </c>
      <c r="C67">
        <v>2</v>
      </c>
      <c r="D67">
        <v>50</v>
      </c>
      <c r="E67">
        <v>3</v>
      </c>
      <c r="F67">
        <v>1</v>
      </c>
      <c r="G67">
        <v>3.49375491309285E-3</v>
      </c>
      <c r="H67">
        <v>0</v>
      </c>
      <c r="I67">
        <v>95</v>
      </c>
      <c r="J67">
        <v>10</v>
      </c>
      <c r="K67">
        <v>519.30957358880403</v>
      </c>
      <c r="L67">
        <v>3981.7368390831798</v>
      </c>
      <c r="M67">
        <v>11224.303631111999</v>
      </c>
      <c r="N67">
        <f t="shared" si="0"/>
        <v>4.6266529368410865E-2</v>
      </c>
      <c r="O67">
        <f t="shared" si="1"/>
        <v>0.35474243836797442</v>
      </c>
    </row>
    <row r="68" spans="1:15" x14ac:dyDescent="0.45">
      <c r="A68">
        <v>66</v>
      </c>
      <c r="B68">
        <v>300</v>
      </c>
      <c r="C68">
        <v>2</v>
      </c>
      <c r="D68">
        <v>50</v>
      </c>
      <c r="E68">
        <v>3.25</v>
      </c>
      <c r="F68">
        <v>1</v>
      </c>
      <c r="G68">
        <v>3.49375491309285E-3</v>
      </c>
      <c r="H68">
        <v>0</v>
      </c>
      <c r="I68">
        <v>140</v>
      </c>
      <c r="J68">
        <v>40</v>
      </c>
      <c r="K68">
        <v>3357.4589706840802</v>
      </c>
      <c r="L68">
        <v>9337.4629563636208</v>
      </c>
      <c r="M68">
        <v>11224.303631111999</v>
      </c>
      <c r="N68">
        <f t="shared" ref="N68:N131" si="2">K68/M68</f>
        <v>0.29912403308279484</v>
      </c>
      <c r="O68">
        <f t="shared" ref="O68:O131" si="3">L68/M68</f>
        <v>0.83189686088691028</v>
      </c>
    </row>
    <row r="69" spans="1:15" x14ac:dyDescent="0.45">
      <c r="A69">
        <v>67</v>
      </c>
      <c r="B69">
        <v>300</v>
      </c>
      <c r="C69">
        <v>2</v>
      </c>
      <c r="D69">
        <v>50</v>
      </c>
      <c r="E69">
        <v>3.5</v>
      </c>
      <c r="F69">
        <v>1</v>
      </c>
      <c r="G69">
        <v>3.49375491309285E-3</v>
      </c>
      <c r="H69">
        <v>1</v>
      </c>
      <c r="I69">
        <v>180</v>
      </c>
      <c r="J69">
        <v>115</v>
      </c>
      <c r="K69">
        <v>17342.0230032984</v>
      </c>
      <c r="L69">
        <v>19167.952893883401</v>
      </c>
      <c r="M69">
        <v>11224.303631111999</v>
      </c>
      <c r="N69">
        <f t="shared" si="2"/>
        <v>1.5450422202789531</v>
      </c>
      <c r="O69">
        <f t="shared" si="3"/>
        <v>1.7077186722526696</v>
      </c>
    </row>
    <row r="70" spans="1:15" x14ac:dyDescent="0.45">
      <c r="A70">
        <v>68</v>
      </c>
      <c r="B70">
        <v>300</v>
      </c>
      <c r="C70">
        <v>2</v>
      </c>
      <c r="D70">
        <v>50</v>
      </c>
      <c r="E70">
        <v>3.75</v>
      </c>
      <c r="F70">
        <v>1</v>
      </c>
      <c r="G70">
        <v>3.49375491309285E-3</v>
      </c>
      <c r="H70">
        <v>1</v>
      </c>
      <c r="I70">
        <v>220</v>
      </c>
      <c r="J70">
        <v>225</v>
      </c>
      <c r="K70">
        <v>130452.73410209799</v>
      </c>
      <c r="L70">
        <v>35762.215871401902</v>
      </c>
      <c r="M70">
        <v>11224.303631111999</v>
      </c>
      <c r="N70">
        <f t="shared" si="2"/>
        <v>11.622345438028209</v>
      </c>
      <c r="O70">
        <f t="shared" si="3"/>
        <v>3.1861411671254758</v>
      </c>
    </row>
    <row r="71" spans="1:15" x14ac:dyDescent="0.45">
      <c r="A71">
        <v>69</v>
      </c>
      <c r="B71">
        <v>300</v>
      </c>
      <c r="C71">
        <v>2</v>
      </c>
      <c r="D71">
        <v>50</v>
      </c>
      <c r="E71">
        <v>4</v>
      </c>
      <c r="F71">
        <v>1</v>
      </c>
      <c r="G71">
        <v>3.49375491309285E-3</v>
      </c>
      <c r="H71">
        <v>1</v>
      </c>
      <c r="I71">
        <v>210</v>
      </c>
      <c r="J71">
        <v>105</v>
      </c>
      <c r="K71">
        <v>29341.952777385399</v>
      </c>
      <c r="L71">
        <v>62069.134568946902</v>
      </c>
      <c r="M71">
        <v>11224.303631111999</v>
      </c>
      <c r="N71">
        <f t="shared" si="2"/>
        <v>2.6141446045752126</v>
      </c>
      <c r="O71">
        <f t="shared" si="3"/>
        <v>5.5298873416878216</v>
      </c>
    </row>
    <row r="72" spans="1:15" x14ac:dyDescent="0.45">
      <c r="A72">
        <v>70</v>
      </c>
      <c r="B72">
        <v>300</v>
      </c>
      <c r="C72">
        <v>2</v>
      </c>
      <c r="D72">
        <v>50</v>
      </c>
      <c r="E72">
        <v>2</v>
      </c>
      <c r="F72">
        <v>1</v>
      </c>
      <c r="G72">
        <v>3.6982248520710101E-3</v>
      </c>
      <c r="H72">
        <v>0</v>
      </c>
      <c r="I72">
        <v>0</v>
      </c>
      <c r="J72">
        <v>0</v>
      </c>
      <c r="K72">
        <v>1</v>
      </c>
      <c r="L72">
        <v>6.6496101361114097E-3</v>
      </c>
      <c r="M72">
        <v>11224.303631111999</v>
      </c>
      <c r="N72">
        <f t="shared" si="2"/>
        <v>8.9092386740871634E-5</v>
      </c>
      <c r="O72">
        <f t="shared" si="3"/>
        <v>5.9242963792245771E-7</v>
      </c>
    </row>
    <row r="73" spans="1:15" x14ac:dyDescent="0.45">
      <c r="A73">
        <v>71</v>
      </c>
      <c r="B73">
        <v>300</v>
      </c>
      <c r="C73">
        <v>2</v>
      </c>
      <c r="D73">
        <v>50</v>
      </c>
      <c r="E73">
        <v>2.25</v>
      </c>
      <c r="F73">
        <v>1</v>
      </c>
      <c r="G73">
        <v>3.6982248520710101E-3</v>
      </c>
      <c r="H73">
        <v>0</v>
      </c>
      <c r="I73">
        <v>0</v>
      </c>
      <c r="J73">
        <v>0</v>
      </c>
      <c r="K73">
        <v>1</v>
      </c>
      <c r="L73">
        <v>36.301263515755799</v>
      </c>
      <c r="M73">
        <v>11224.303631111999</v>
      </c>
      <c r="N73">
        <f t="shared" si="2"/>
        <v>8.9092386740871634E-5</v>
      </c>
      <c r="O73">
        <f t="shared" si="3"/>
        <v>3.234166208328009E-3</v>
      </c>
    </row>
    <row r="74" spans="1:15" x14ac:dyDescent="0.45">
      <c r="A74">
        <v>72</v>
      </c>
      <c r="B74">
        <v>300</v>
      </c>
      <c r="C74">
        <v>2</v>
      </c>
      <c r="D74">
        <v>50</v>
      </c>
      <c r="E74">
        <v>2.5</v>
      </c>
      <c r="F74">
        <v>1</v>
      </c>
      <c r="G74">
        <v>3.6982248520710101E-3</v>
      </c>
      <c r="H74">
        <v>0</v>
      </c>
      <c r="I74">
        <v>0</v>
      </c>
      <c r="J74">
        <v>0</v>
      </c>
      <c r="K74">
        <v>4.14276688641894</v>
      </c>
      <c r="L74">
        <v>323.92901155463301</v>
      </c>
      <c r="M74">
        <v>11224.303631111999</v>
      </c>
      <c r="N74">
        <f t="shared" si="2"/>
        <v>3.6908898962211283E-4</v>
      </c>
      <c r="O74">
        <f t="shared" si="3"/>
        <v>2.885960877401364E-2</v>
      </c>
    </row>
    <row r="75" spans="1:15" x14ac:dyDescent="0.45">
      <c r="A75">
        <v>73</v>
      </c>
      <c r="B75">
        <v>300</v>
      </c>
      <c r="C75">
        <v>2</v>
      </c>
      <c r="D75">
        <v>50</v>
      </c>
      <c r="E75">
        <v>2.75</v>
      </c>
      <c r="F75">
        <v>1</v>
      </c>
      <c r="G75">
        <v>3.6982248520710101E-3</v>
      </c>
      <c r="H75">
        <v>0</v>
      </c>
      <c r="I75">
        <v>50</v>
      </c>
      <c r="J75">
        <v>0</v>
      </c>
      <c r="K75">
        <v>26.713984538793799</v>
      </c>
      <c r="L75">
        <v>1312.33577323793</v>
      </c>
      <c r="M75">
        <v>11224.303631111999</v>
      </c>
      <c r="N75">
        <f t="shared" si="2"/>
        <v>2.3800126419198822E-3</v>
      </c>
      <c r="O75">
        <f t="shared" si="3"/>
        <v>0.11691912624319448</v>
      </c>
    </row>
    <row r="76" spans="1:15" x14ac:dyDescent="0.45">
      <c r="A76">
        <v>74</v>
      </c>
      <c r="B76">
        <v>300</v>
      </c>
      <c r="C76">
        <v>2</v>
      </c>
      <c r="D76">
        <v>50</v>
      </c>
      <c r="E76">
        <v>3</v>
      </c>
      <c r="F76">
        <v>1</v>
      </c>
      <c r="G76">
        <v>3.6982248520710101E-3</v>
      </c>
      <c r="H76">
        <v>0</v>
      </c>
      <c r="I76">
        <v>90</v>
      </c>
      <c r="J76">
        <v>5</v>
      </c>
      <c r="K76">
        <v>137.00068029425</v>
      </c>
      <c r="L76">
        <v>3761.5918989888801</v>
      </c>
      <c r="M76">
        <v>11224.303631111999</v>
      </c>
      <c r="N76">
        <f t="shared" si="2"/>
        <v>1.2205717592537833E-2</v>
      </c>
      <c r="O76">
        <f t="shared" si="3"/>
        <v>0.33512920022604703</v>
      </c>
    </row>
    <row r="77" spans="1:15" x14ac:dyDescent="0.45">
      <c r="A77">
        <v>75</v>
      </c>
      <c r="B77">
        <v>300</v>
      </c>
      <c r="C77">
        <v>2</v>
      </c>
      <c r="D77">
        <v>50</v>
      </c>
      <c r="E77">
        <v>3.25</v>
      </c>
      <c r="F77">
        <v>1</v>
      </c>
      <c r="G77">
        <v>3.6982248520710101E-3</v>
      </c>
      <c r="H77">
        <v>0</v>
      </c>
      <c r="I77">
        <v>130</v>
      </c>
      <c r="J77">
        <v>10</v>
      </c>
      <c r="K77">
        <v>633.33111137569904</v>
      </c>
      <c r="L77">
        <v>8821.2070343286705</v>
      </c>
      <c r="M77">
        <v>11224.303631111999</v>
      </c>
      <c r="N77">
        <f t="shared" si="2"/>
        <v>5.642498030970982E-2</v>
      </c>
      <c r="O77">
        <f t="shared" si="3"/>
        <v>0.7859023886237072</v>
      </c>
    </row>
    <row r="78" spans="1:15" x14ac:dyDescent="0.45">
      <c r="A78">
        <v>76</v>
      </c>
      <c r="B78">
        <v>300</v>
      </c>
      <c r="C78">
        <v>2</v>
      </c>
      <c r="D78">
        <v>50</v>
      </c>
      <c r="E78">
        <v>3.5</v>
      </c>
      <c r="F78">
        <v>1</v>
      </c>
      <c r="G78">
        <v>3.6982248520710101E-3</v>
      </c>
      <c r="H78">
        <v>0</v>
      </c>
      <c r="I78">
        <v>170</v>
      </c>
      <c r="J78">
        <v>50</v>
      </c>
      <c r="K78">
        <v>4060.3831461874202</v>
      </c>
      <c r="L78">
        <v>18108.182243011801</v>
      </c>
      <c r="M78">
        <v>11224.303631111999</v>
      </c>
      <c r="N78">
        <f t="shared" si="2"/>
        <v>0.36174922557624672</v>
      </c>
      <c r="O78">
        <f t="shared" si="3"/>
        <v>1.6133011755685918</v>
      </c>
    </row>
    <row r="79" spans="1:15" x14ac:dyDescent="0.45">
      <c r="A79">
        <v>77</v>
      </c>
      <c r="B79">
        <v>300</v>
      </c>
      <c r="C79">
        <v>2</v>
      </c>
      <c r="D79">
        <v>50</v>
      </c>
      <c r="E79">
        <v>3.75</v>
      </c>
      <c r="F79">
        <v>1</v>
      </c>
      <c r="G79">
        <v>3.6982248520710101E-3</v>
      </c>
      <c r="H79">
        <v>0</v>
      </c>
      <c r="I79">
        <v>190</v>
      </c>
      <c r="J79">
        <v>95</v>
      </c>
      <c r="K79">
        <v>12359.2344150343</v>
      </c>
      <c r="L79">
        <v>33784.9704659868</v>
      </c>
      <c r="M79">
        <v>11224.303631111999</v>
      </c>
      <c r="N79">
        <f t="shared" si="2"/>
        <v>1.1011136923253262</v>
      </c>
      <c r="O79">
        <f t="shared" si="3"/>
        <v>3.0099836547846222</v>
      </c>
    </row>
    <row r="80" spans="1:15" x14ac:dyDescent="0.45">
      <c r="A80">
        <v>78</v>
      </c>
      <c r="B80">
        <v>300</v>
      </c>
      <c r="C80">
        <v>2</v>
      </c>
      <c r="D80">
        <v>50</v>
      </c>
      <c r="E80">
        <v>4</v>
      </c>
      <c r="F80">
        <v>1</v>
      </c>
      <c r="G80">
        <v>3.6982248520710101E-3</v>
      </c>
      <c r="H80">
        <v>1</v>
      </c>
      <c r="I80">
        <v>210</v>
      </c>
      <c r="J80">
        <v>175</v>
      </c>
      <c r="K80">
        <v>47632.319049263402</v>
      </c>
      <c r="L80">
        <v>58637.414577494099</v>
      </c>
      <c r="M80">
        <v>11224.303631111999</v>
      </c>
      <c r="N80">
        <f t="shared" si="2"/>
        <v>4.2436769901015623</v>
      </c>
      <c r="O80">
        <f t="shared" si="3"/>
        <v>5.2241472170229279</v>
      </c>
    </row>
    <row r="81" spans="1:15" x14ac:dyDescent="0.45">
      <c r="A81">
        <v>79</v>
      </c>
      <c r="B81">
        <v>300</v>
      </c>
      <c r="C81">
        <v>2</v>
      </c>
      <c r="D81">
        <v>50</v>
      </c>
      <c r="E81">
        <v>2</v>
      </c>
      <c r="F81">
        <v>1</v>
      </c>
      <c r="G81">
        <v>3.9211841976276801E-3</v>
      </c>
      <c r="H81">
        <v>0</v>
      </c>
      <c r="I81">
        <v>0</v>
      </c>
      <c r="J81">
        <v>0</v>
      </c>
      <c r="K81">
        <v>1</v>
      </c>
      <c r="L81">
        <v>6.2715119266339202E-3</v>
      </c>
      <c r="M81">
        <v>11224.303631111999</v>
      </c>
      <c r="N81">
        <f t="shared" si="2"/>
        <v>8.9092386740871634E-5</v>
      </c>
      <c r="O81">
        <f t="shared" si="3"/>
        <v>5.5874396601765817E-7</v>
      </c>
    </row>
    <row r="82" spans="1:15" x14ac:dyDescent="0.45">
      <c r="A82">
        <v>80</v>
      </c>
      <c r="B82">
        <v>300</v>
      </c>
      <c r="C82">
        <v>2</v>
      </c>
      <c r="D82">
        <v>50</v>
      </c>
      <c r="E82">
        <v>2.25</v>
      </c>
      <c r="F82">
        <v>1</v>
      </c>
      <c r="G82">
        <v>3.9211841976276801E-3</v>
      </c>
      <c r="H82">
        <v>0</v>
      </c>
      <c r="I82">
        <v>0</v>
      </c>
      <c r="J82">
        <v>0</v>
      </c>
      <c r="K82">
        <v>1</v>
      </c>
      <c r="L82">
        <v>34.237166154236803</v>
      </c>
      <c r="M82">
        <v>11224.303631111999</v>
      </c>
      <c r="N82">
        <f t="shared" si="2"/>
        <v>8.9092386740871634E-5</v>
      </c>
      <c r="O82">
        <f t="shared" si="3"/>
        <v>3.0502708479247459E-3</v>
      </c>
    </row>
    <row r="83" spans="1:15" x14ac:dyDescent="0.45">
      <c r="A83">
        <v>81</v>
      </c>
      <c r="B83">
        <v>300</v>
      </c>
      <c r="C83">
        <v>2</v>
      </c>
      <c r="D83">
        <v>50</v>
      </c>
      <c r="E83">
        <v>2.5</v>
      </c>
      <c r="F83">
        <v>1</v>
      </c>
      <c r="G83">
        <v>3.9211841976276801E-3</v>
      </c>
      <c r="H83">
        <v>0</v>
      </c>
      <c r="I83">
        <v>0</v>
      </c>
      <c r="J83">
        <v>0</v>
      </c>
      <c r="K83">
        <v>2.7969327786845799</v>
      </c>
      <c r="L83">
        <v>305.510340871746</v>
      </c>
      <c r="M83">
        <v>11224.303631111999</v>
      </c>
      <c r="N83">
        <f t="shared" si="2"/>
        <v>2.4918541680678729E-4</v>
      </c>
      <c r="O83">
        <f t="shared" si="3"/>
        <v>2.7218645442281114E-2</v>
      </c>
    </row>
    <row r="84" spans="1:15" x14ac:dyDescent="0.45">
      <c r="A84">
        <v>82</v>
      </c>
      <c r="B84">
        <v>300</v>
      </c>
      <c r="C84">
        <v>2</v>
      </c>
      <c r="D84">
        <v>50</v>
      </c>
      <c r="E84">
        <v>2.75</v>
      </c>
      <c r="F84">
        <v>1</v>
      </c>
      <c r="G84">
        <v>3.9211841976276801E-3</v>
      </c>
      <c r="H84">
        <v>0</v>
      </c>
      <c r="I84">
        <v>20</v>
      </c>
      <c r="J84">
        <v>0</v>
      </c>
      <c r="K84">
        <v>15.631997473577799</v>
      </c>
      <c r="L84">
        <v>1237.7160893861101</v>
      </c>
      <c r="M84">
        <v>11224.303631111999</v>
      </c>
      <c r="N84">
        <f t="shared" si="2"/>
        <v>1.3926919644483215E-3</v>
      </c>
      <c r="O84">
        <f t="shared" si="3"/>
        <v>0.11027108051098655</v>
      </c>
    </row>
    <row r="85" spans="1:15" x14ac:dyDescent="0.45">
      <c r="A85">
        <v>83</v>
      </c>
      <c r="B85">
        <v>300</v>
      </c>
      <c r="C85">
        <v>2</v>
      </c>
      <c r="D85">
        <v>50</v>
      </c>
      <c r="E85">
        <v>3</v>
      </c>
      <c r="F85">
        <v>1</v>
      </c>
      <c r="G85">
        <v>3.9211841976276801E-3</v>
      </c>
      <c r="H85">
        <v>0</v>
      </c>
      <c r="I85">
        <v>80</v>
      </c>
      <c r="J85">
        <v>0</v>
      </c>
      <c r="K85">
        <v>64.121025764412593</v>
      </c>
      <c r="L85">
        <v>3547.7070045844598</v>
      </c>
      <c r="M85">
        <v>11224.303631111999</v>
      </c>
      <c r="N85">
        <f t="shared" si="2"/>
        <v>5.7126952256244404E-3</v>
      </c>
      <c r="O85">
        <f t="shared" si="3"/>
        <v>0.31607368449573792</v>
      </c>
    </row>
    <row r="86" spans="1:15" x14ac:dyDescent="0.45">
      <c r="A86">
        <v>84</v>
      </c>
      <c r="B86">
        <v>300</v>
      </c>
      <c r="C86">
        <v>2</v>
      </c>
      <c r="D86">
        <v>50</v>
      </c>
      <c r="E86">
        <v>3.25</v>
      </c>
      <c r="F86">
        <v>1</v>
      </c>
      <c r="G86">
        <v>3.9211841976276801E-3</v>
      </c>
      <c r="H86">
        <v>0</v>
      </c>
      <c r="I86">
        <v>110</v>
      </c>
      <c r="J86">
        <v>5</v>
      </c>
      <c r="K86">
        <v>227.582553178925</v>
      </c>
      <c r="L86">
        <v>8319.6313754795392</v>
      </c>
      <c r="M86">
        <v>11224.303631111999</v>
      </c>
      <c r="N86">
        <f t="shared" si="2"/>
        <v>2.027587284329177E-2</v>
      </c>
      <c r="O86">
        <f t="shared" si="3"/>
        <v>0.74121581604571285</v>
      </c>
    </row>
    <row r="87" spans="1:15" x14ac:dyDescent="0.45">
      <c r="A87">
        <v>85</v>
      </c>
      <c r="B87">
        <v>300</v>
      </c>
      <c r="C87">
        <v>2</v>
      </c>
      <c r="D87">
        <v>50</v>
      </c>
      <c r="E87">
        <v>3.5</v>
      </c>
      <c r="F87">
        <v>1</v>
      </c>
      <c r="G87">
        <v>3.9211841976276801E-3</v>
      </c>
      <c r="H87">
        <v>0</v>
      </c>
      <c r="I87">
        <v>150</v>
      </c>
      <c r="J87">
        <v>20</v>
      </c>
      <c r="K87">
        <v>1057.70819969282</v>
      </c>
      <c r="L87">
        <v>17078.547250458902</v>
      </c>
      <c r="M87">
        <v>11224.303631111999</v>
      </c>
      <c r="N87">
        <f t="shared" si="2"/>
        <v>9.4233747986023797E-2</v>
      </c>
      <c r="O87">
        <f t="shared" si="3"/>
        <v>1.5215685366101344</v>
      </c>
    </row>
    <row r="88" spans="1:15" x14ac:dyDescent="0.45">
      <c r="A88">
        <v>86</v>
      </c>
      <c r="B88">
        <v>300</v>
      </c>
      <c r="C88">
        <v>2</v>
      </c>
      <c r="D88">
        <v>50</v>
      </c>
      <c r="E88">
        <v>3.75</v>
      </c>
      <c r="F88">
        <v>1</v>
      </c>
      <c r="G88">
        <v>3.9211841976276801E-3</v>
      </c>
      <c r="H88">
        <v>0</v>
      </c>
      <c r="I88">
        <v>180</v>
      </c>
      <c r="J88">
        <v>50</v>
      </c>
      <c r="K88">
        <v>4130.8968755215601</v>
      </c>
      <c r="L88">
        <v>31863.9500484034</v>
      </c>
      <c r="M88">
        <v>11224.303631111999</v>
      </c>
      <c r="N88">
        <f t="shared" si="2"/>
        <v>0.36803146202062509</v>
      </c>
      <c r="O88">
        <f t="shared" si="3"/>
        <v>2.838835360804171</v>
      </c>
    </row>
    <row r="89" spans="1:15" x14ac:dyDescent="0.45">
      <c r="A89">
        <v>87</v>
      </c>
      <c r="B89">
        <v>300</v>
      </c>
      <c r="C89">
        <v>2</v>
      </c>
      <c r="D89">
        <v>50</v>
      </c>
      <c r="E89">
        <v>4</v>
      </c>
      <c r="F89">
        <v>1</v>
      </c>
      <c r="G89">
        <v>3.9211841976276801E-3</v>
      </c>
      <c r="H89">
        <v>0</v>
      </c>
      <c r="I89">
        <v>200</v>
      </c>
      <c r="J89">
        <v>105</v>
      </c>
      <c r="K89">
        <v>13326.9139858002</v>
      </c>
      <c r="L89">
        <v>55303.279040774498</v>
      </c>
      <c r="M89">
        <v>11224.303631111999</v>
      </c>
      <c r="N89">
        <f t="shared" si="2"/>
        <v>1.1873265748852424</v>
      </c>
      <c r="O89">
        <f t="shared" si="3"/>
        <v>4.9271011243390221</v>
      </c>
    </row>
    <row r="90" spans="1:15" x14ac:dyDescent="0.45">
      <c r="A90">
        <v>88</v>
      </c>
      <c r="B90">
        <v>300</v>
      </c>
      <c r="C90">
        <v>2</v>
      </c>
      <c r="D90">
        <v>50</v>
      </c>
      <c r="E90">
        <v>2</v>
      </c>
      <c r="F90">
        <v>1</v>
      </c>
      <c r="G90">
        <v>4.1649312786339E-3</v>
      </c>
      <c r="H90">
        <v>0</v>
      </c>
      <c r="I90">
        <v>0</v>
      </c>
      <c r="J90">
        <v>0</v>
      </c>
      <c r="K90">
        <v>1</v>
      </c>
      <c r="L90">
        <v>5.9044800062143096E-3</v>
      </c>
      <c r="M90">
        <v>11224.303631111999</v>
      </c>
      <c r="N90">
        <f t="shared" si="2"/>
        <v>8.9092386740871634E-5</v>
      </c>
      <c r="O90">
        <f t="shared" si="3"/>
        <v>5.2604421621738943E-7</v>
      </c>
    </row>
    <row r="91" spans="1:15" x14ac:dyDescent="0.45">
      <c r="A91">
        <v>89</v>
      </c>
      <c r="B91">
        <v>300</v>
      </c>
      <c r="C91">
        <v>2</v>
      </c>
      <c r="D91">
        <v>50</v>
      </c>
      <c r="E91">
        <v>2.25</v>
      </c>
      <c r="F91">
        <v>1</v>
      </c>
      <c r="G91">
        <v>4.1649312786339E-3</v>
      </c>
      <c r="H91">
        <v>0</v>
      </c>
      <c r="I91">
        <v>0</v>
      </c>
      <c r="J91">
        <v>0</v>
      </c>
      <c r="K91">
        <v>1</v>
      </c>
      <c r="L91">
        <v>32.2334813984208</v>
      </c>
      <c r="M91">
        <v>11224.303631111999</v>
      </c>
      <c r="N91">
        <f t="shared" si="2"/>
        <v>8.9092386740871634E-5</v>
      </c>
      <c r="O91">
        <f t="shared" si="3"/>
        <v>2.8717577907527974E-3</v>
      </c>
    </row>
    <row r="92" spans="1:15" x14ac:dyDescent="0.45">
      <c r="A92">
        <v>90</v>
      </c>
      <c r="B92">
        <v>300</v>
      </c>
      <c r="C92">
        <v>2</v>
      </c>
      <c r="D92">
        <v>50</v>
      </c>
      <c r="E92">
        <v>2.5</v>
      </c>
      <c r="F92">
        <v>1</v>
      </c>
      <c r="G92">
        <v>4.1649312786339E-3</v>
      </c>
      <c r="H92">
        <v>0</v>
      </c>
      <c r="I92">
        <v>0</v>
      </c>
      <c r="J92">
        <v>0</v>
      </c>
      <c r="K92">
        <v>1.4020049712900799</v>
      </c>
      <c r="L92">
        <v>287.63075323323699</v>
      </c>
      <c r="M92">
        <v>11224.303631111999</v>
      </c>
      <c r="N92">
        <f t="shared" si="2"/>
        <v>1.2490796911480043E-4</v>
      </c>
      <c r="O92">
        <f t="shared" si="3"/>
        <v>2.5625710305623762E-2</v>
      </c>
    </row>
    <row r="93" spans="1:15" x14ac:dyDescent="0.45">
      <c r="A93">
        <v>91</v>
      </c>
      <c r="B93">
        <v>300</v>
      </c>
      <c r="C93">
        <v>2</v>
      </c>
      <c r="D93">
        <v>50</v>
      </c>
      <c r="E93">
        <v>2.75</v>
      </c>
      <c r="F93">
        <v>1</v>
      </c>
      <c r="G93">
        <v>4.1649312786339E-3</v>
      </c>
      <c r="H93">
        <v>0</v>
      </c>
      <c r="I93">
        <v>0</v>
      </c>
      <c r="J93">
        <v>0</v>
      </c>
      <c r="K93">
        <v>7.7353906441018303</v>
      </c>
      <c r="L93">
        <v>1165.2803962811699</v>
      </c>
      <c r="M93">
        <v>11224.303631111999</v>
      </c>
      <c r="N93">
        <f t="shared" si="2"/>
        <v>6.8916441485604039E-4</v>
      </c>
      <c r="O93">
        <f t="shared" si="3"/>
        <v>0.10381761172703814</v>
      </c>
    </row>
    <row r="94" spans="1:15" x14ac:dyDescent="0.45">
      <c r="A94">
        <v>92</v>
      </c>
      <c r="B94">
        <v>300</v>
      </c>
      <c r="C94">
        <v>2</v>
      </c>
      <c r="D94">
        <v>50</v>
      </c>
      <c r="E94">
        <v>3</v>
      </c>
      <c r="F94">
        <v>1</v>
      </c>
      <c r="G94">
        <v>4.1649312786339E-3</v>
      </c>
      <c r="H94">
        <v>0</v>
      </c>
      <c r="I94">
        <v>50</v>
      </c>
      <c r="J94">
        <v>0</v>
      </c>
      <c r="K94">
        <v>31.0037289284557</v>
      </c>
      <c r="L94">
        <v>3340.0821558699299</v>
      </c>
      <c r="M94">
        <v>11224.303631111999</v>
      </c>
      <c r="N94">
        <f t="shared" si="2"/>
        <v>2.7621962081031248E-3</v>
      </c>
      <c r="O94">
        <f t="shared" si="3"/>
        <v>0.29757589117704808</v>
      </c>
    </row>
    <row r="95" spans="1:15" x14ac:dyDescent="0.45">
      <c r="A95">
        <v>93</v>
      </c>
      <c r="B95">
        <v>300</v>
      </c>
      <c r="C95">
        <v>2</v>
      </c>
      <c r="D95">
        <v>50</v>
      </c>
      <c r="E95">
        <v>3.25</v>
      </c>
      <c r="F95">
        <v>1</v>
      </c>
      <c r="G95">
        <v>4.1649312786339E-3</v>
      </c>
      <c r="H95">
        <v>0</v>
      </c>
      <c r="I95">
        <v>90</v>
      </c>
      <c r="J95">
        <v>5</v>
      </c>
      <c r="K95">
        <v>102.011156451831</v>
      </c>
      <c r="L95">
        <v>7832.7359798162497</v>
      </c>
      <c r="M95">
        <v>11224.303631111999</v>
      </c>
      <c r="N95">
        <f t="shared" si="2"/>
        <v>9.0884174024900895E-3</v>
      </c>
      <c r="O95">
        <f t="shared" si="3"/>
        <v>0.69783714315292944</v>
      </c>
    </row>
    <row r="96" spans="1:15" x14ac:dyDescent="0.45">
      <c r="A96">
        <v>94</v>
      </c>
      <c r="B96">
        <v>300</v>
      </c>
      <c r="C96">
        <v>2</v>
      </c>
      <c r="D96">
        <v>50</v>
      </c>
      <c r="E96">
        <v>3.5</v>
      </c>
      <c r="F96">
        <v>1</v>
      </c>
      <c r="G96">
        <v>4.1649312786339E-3</v>
      </c>
      <c r="H96">
        <v>0</v>
      </c>
      <c r="I96">
        <v>130</v>
      </c>
      <c r="J96">
        <v>10</v>
      </c>
      <c r="K96">
        <v>380.18461072563298</v>
      </c>
      <c r="L96">
        <v>16079.047916224599</v>
      </c>
      <c r="M96">
        <v>11224.303631111999</v>
      </c>
      <c r="N96">
        <f t="shared" si="2"/>
        <v>3.3871554371695825E-2</v>
      </c>
      <c r="O96">
        <f t="shared" si="3"/>
        <v>1.4325207553772881</v>
      </c>
    </row>
    <row r="97" spans="1:15" x14ac:dyDescent="0.45">
      <c r="A97">
        <v>95</v>
      </c>
      <c r="B97">
        <v>300</v>
      </c>
      <c r="C97">
        <v>2</v>
      </c>
      <c r="D97">
        <v>50</v>
      </c>
      <c r="E97">
        <v>3.75</v>
      </c>
      <c r="F97">
        <v>1</v>
      </c>
      <c r="G97">
        <v>4.1649312786339E-3</v>
      </c>
      <c r="H97">
        <v>0</v>
      </c>
      <c r="I97">
        <v>160</v>
      </c>
      <c r="J97">
        <v>25</v>
      </c>
      <c r="K97">
        <v>1471.9872083600101</v>
      </c>
      <c r="L97">
        <v>29999.154618651799</v>
      </c>
      <c r="M97">
        <v>11224.303631111999</v>
      </c>
      <c r="N97">
        <f t="shared" si="2"/>
        <v>0.131142853644826</v>
      </c>
      <c r="O97">
        <f t="shared" si="3"/>
        <v>2.6726962851841316</v>
      </c>
    </row>
    <row r="98" spans="1:15" x14ac:dyDescent="0.45">
      <c r="A98">
        <v>96</v>
      </c>
      <c r="B98">
        <v>300</v>
      </c>
      <c r="C98">
        <v>2</v>
      </c>
      <c r="D98">
        <v>50</v>
      </c>
      <c r="E98">
        <v>4</v>
      </c>
      <c r="F98">
        <v>1</v>
      </c>
      <c r="G98">
        <v>4.1649312786339E-3</v>
      </c>
      <c r="H98">
        <v>0</v>
      </c>
      <c r="I98">
        <v>180</v>
      </c>
      <c r="J98">
        <v>60</v>
      </c>
      <c r="K98">
        <v>4821.80114678687</v>
      </c>
      <c r="L98">
        <v>52066.7279587882</v>
      </c>
      <c r="M98">
        <v>11224.303631111999</v>
      </c>
      <c r="N98">
        <f t="shared" si="2"/>
        <v>0.42958577255711416</v>
      </c>
      <c r="O98">
        <f t="shared" si="3"/>
        <v>4.6387490636361122</v>
      </c>
    </row>
    <row r="99" spans="1:15" x14ac:dyDescent="0.45">
      <c r="A99">
        <v>97</v>
      </c>
      <c r="B99">
        <v>300</v>
      </c>
      <c r="C99">
        <v>2</v>
      </c>
      <c r="D99">
        <v>50</v>
      </c>
      <c r="E99">
        <v>3</v>
      </c>
      <c r="F99">
        <v>0</v>
      </c>
      <c r="G99">
        <v>3.6982248520710101E-3</v>
      </c>
      <c r="H99">
        <v>0</v>
      </c>
      <c r="I99">
        <v>70</v>
      </c>
      <c r="J99">
        <v>0</v>
      </c>
      <c r="K99">
        <v>63.395328879603603</v>
      </c>
      <c r="L99">
        <v>3113.9713373105501</v>
      </c>
      <c r="M99">
        <v>11224.303631111999</v>
      </c>
      <c r="N99">
        <f t="shared" si="2"/>
        <v>5.648041158106392E-3</v>
      </c>
      <c r="O99">
        <f t="shared" si="3"/>
        <v>0.27743113868366076</v>
      </c>
    </row>
    <row r="100" spans="1:15" x14ac:dyDescent="0.45">
      <c r="A100">
        <v>98</v>
      </c>
      <c r="B100">
        <v>300</v>
      </c>
      <c r="C100">
        <v>2</v>
      </c>
      <c r="D100">
        <v>50</v>
      </c>
      <c r="E100">
        <v>3</v>
      </c>
      <c r="F100">
        <v>1</v>
      </c>
      <c r="G100">
        <v>3.6982248520710101E-3</v>
      </c>
      <c r="H100">
        <v>0</v>
      </c>
      <c r="I100">
        <v>90</v>
      </c>
      <c r="J100">
        <v>5</v>
      </c>
      <c r="K100">
        <v>137.00068029425</v>
      </c>
      <c r="L100">
        <v>3761.5918989888801</v>
      </c>
      <c r="M100">
        <v>11224.303631111999</v>
      </c>
      <c r="N100">
        <f t="shared" si="2"/>
        <v>1.2205717592537833E-2</v>
      </c>
      <c r="O100">
        <f t="shared" si="3"/>
        <v>0.33512920022604703</v>
      </c>
    </row>
    <row r="101" spans="1:15" x14ac:dyDescent="0.45">
      <c r="A101">
        <v>99</v>
      </c>
      <c r="B101">
        <v>300</v>
      </c>
      <c r="C101">
        <v>2</v>
      </c>
      <c r="D101">
        <v>50</v>
      </c>
      <c r="E101">
        <v>3</v>
      </c>
      <c r="F101">
        <v>2</v>
      </c>
      <c r="G101">
        <v>3.6982248520710101E-3</v>
      </c>
      <c r="H101">
        <v>0</v>
      </c>
      <c r="I101">
        <v>100</v>
      </c>
      <c r="J101">
        <v>5</v>
      </c>
      <c r="K101">
        <v>236.854033214368</v>
      </c>
      <c r="L101">
        <v>4409.2116168674602</v>
      </c>
      <c r="M101">
        <v>11224.303631111999</v>
      </c>
      <c r="N101">
        <f t="shared" si="2"/>
        <v>2.1101891128269729E-2</v>
      </c>
      <c r="O101">
        <f t="shared" si="3"/>
        <v>0.39282718659229965</v>
      </c>
    </row>
    <row r="102" spans="1:15" x14ac:dyDescent="0.45">
      <c r="A102">
        <v>100</v>
      </c>
      <c r="B102">
        <v>300</v>
      </c>
      <c r="C102">
        <v>2</v>
      </c>
      <c r="D102">
        <v>50</v>
      </c>
      <c r="E102">
        <v>3</v>
      </c>
      <c r="F102">
        <v>3</v>
      </c>
      <c r="G102">
        <v>3.6982248520710101E-3</v>
      </c>
      <c r="H102">
        <v>0</v>
      </c>
      <c r="I102">
        <v>110</v>
      </c>
      <c r="J102">
        <v>10</v>
      </c>
      <c r="K102">
        <v>360.08991824301398</v>
      </c>
      <c r="L102">
        <v>5056.8309232062402</v>
      </c>
      <c r="M102">
        <v>11224.303631111999</v>
      </c>
      <c r="N102">
        <f t="shared" si="2"/>
        <v>3.2081270257595447E-2</v>
      </c>
      <c r="O102">
        <f t="shared" si="3"/>
        <v>0.45052513629348928</v>
      </c>
    </row>
    <row r="103" spans="1:15" x14ac:dyDescent="0.45">
      <c r="A103">
        <v>101</v>
      </c>
      <c r="B103">
        <v>300</v>
      </c>
      <c r="C103">
        <v>2</v>
      </c>
      <c r="D103">
        <v>50</v>
      </c>
      <c r="E103">
        <v>3</v>
      </c>
      <c r="F103">
        <v>4</v>
      </c>
      <c r="G103">
        <v>3.6982248520710101E-3</v>
      </c>
      <c r="H103">
        <v>0</v>
      </c>
      <c r="I103">
        <v>120</v>
      </c>
      <c r="J103">
        <v>10</v>
      </c>
      <c r="K103">
        <v>510.74136535385497</v>
      </c>
      <c r="L103">
        <v>5704.4515999660398</v>
      </c>
      <c r="M103">
        <v>11224.303631111999</v>
      </c>
      <c r="N103">
        <f t="shared" si="2"/>
        <v>4.5503167246666462E-2</v>
      </c>
      <c r="O103">
        <f t="shared" si="3"/>
        <v>0.50822320808875832</v>
      </c>
    </row>
    <row r="104" spans="1:15" x14ac:dyDescent="0.45">
      <c r="A104">
        <v>102</v>
      </c>
      <c r="B104">
        <v>300</v>
      </c>
      <c r="C104">
        <v>2</v>
      </c>
      <c r="D104">
        <v>50</v>
      </c>
      <c r="E104">
        <v>3</v>
      </c>
      <c r="F104">
        <v>5</v>
      </c>
      <c r="G104">
        <v>3.6982248520710101E-3</v>
      </c>
      <c r="H104">
        <v>0</v>
      </c>
      <c r="I104">
        <v>130</v>
      </c>
      <c r="J104">
        <v>10</v>
      </c>
      <c r="K104">
        <v>690.88789816005101</v>
      </c>
      <c r="L104">
        <v>6352.0724835297597</v>
      </c>
      <c r="M104">
        <v>11224.303631111999</v>
      </c>
      <c r="N104">
        <f t="shared" si="2"/>
        <v>6.15528518174632E-2</v>
      </c>
      <c r="O104">
        <f t="shared" si="3"/>
        <v>0.56592129830868232</v>
      </c>
    </row>
    <row r="105" spans="1:15" x14ac:dyDescent="0.45">
      <c r="A105">
        <v>103</v>
      </c>
      <c r="B105">
        <v>300</v>
      </c>
      <c r="C105">
        <v>2</v>
      </c>
      <c r="D105">
        <v>50</v>
      </c>
      <c r="E105">
        <v>3</v>
      </c>
      <c r="F105">
        <v>6</v>
      </c>
      <c r="G105">
        <v>3.6982248520710101E-3</v>
      </c>
      <c r="H105">
        <v>0</v>
      </c>
      <c r="I105">
        <v>135</v>
      </c>
      <c r="J105">
        <v>15</v>
      </c>
      <c r="K105">
        <v>920.05009079020294</v>
      </c>
      <c r="L105">
        <v>6999.7174142310596</v>
      </c>
      <c r="M105">
        <v>11224.303631111999</v>
      </c>
      <c r="N105">
        <f t="shared" si="2"/>
        <v>8.1969458509654813E-2</v>
      </c>
      <c r="O105">
        <f t="shared" si="3"/>
        <v>0.62362153094548756</v>
      </c>
    </row>
    <row r="106" spans="1:15" x14ac:dyDescent="0.45">
      <c r="A106">
        <v>104</v>
      </c>
      <c r="B106">
        <v>300</v>
      </c>
      <c r="C106">
        <v>2</v>
      </c>
      <c r="D106">
        <v>50</v>
      </c>
      <c r="E106">
        <v>3</v>
      </c>
      <c r="F106">
        <v>7</v>
      </c>
      <c r="G106">
        <v>3.6982248520710101E-3</v>
      </c>
      <c r="H106">
        <v>0</v>
      </c>
      <c r="I106">
        <v>140</v>
      </c>
      <c r="J106">
        <v>20</v>
      </c>
      <c r="K106">
        <v>1177.05721365252</v>
      </c>
      <c r="L106">
        <v>7647.3102923221104</v>
      </c>
      <c r="M106">
        <v>11224.303631111999</v>
      </c>
      <c r="N106">
        <f t="shared" si="2"/>
        <v>0.10486683649486307</v>
      </c>
      <c r="O106">
        <f t="shared" si="3"/>
        <v>0.68131712609100958</v>
      </c>
    </row>
    <row r="107" spans="1:15" x14ac:dyDescent="0.45">
      <c r="A107">
        <v>105</v>
      </c>
      <c r="B107">
        <v>300</v>
      </c>
      <c r="C107">
        <v>2</v>
      </c>
      <c r="D107">
        <v>50</v>
      </c>
      <c r="E107">
        <v>3</v>
      </c>
      <c r="F107">
        <v>8</v>
      </c>
      <c r="G107">
        <v>3.6982248520710101E-3</v>
      </c>
      <c r="H107">
        <v>0</v>
      </c>
      <c r="I107">
        <v>150</v>
      </c>
      <c r="J107">
        <v>25</v>
      </c>
      <c r="K107">
        <v>1512.33700182096</v>
      </c>
      <c r="L107">
        <v>8294.9280087765801</v>
      </c>
      <c r="M107">
        <v>11224.303631111999</v>
      </c>
      <c r="N107">
        <f t="shared" si="2"/>
        <v>0.13473771304876325</v>
      </c>
      <c r="O107">
        <f t="shared" si="3"/>
        <v>0.73901493414561126</v>
      </c>
    </row>
    <row r="108" spans="1:15" x14ac:dyDescent="0.45">
      <c r="A108">
        <v>106</v>
      </c>
      <c r="B108">
        <v>300</v>
      </c>
      <c r="C108">
        <v>2</v>
      </c>
      <c r="D108">
        <v>50</v>
      </c>
      <c r="E108">
        <v>3</v>
      </c>
      <c r="F108">
        <v>9</v>
      </c>
      <c r="G108">
        <v>3.6982248520710101E-3</v>
      </c>
      <c r="H108">
        <v>0</v>
      </c>
      <c r="I108">
        <v>155</v>
      </c>
      <c r="J108">
        <v>30</v>
      </c>
      <c r="K108">
        <v>1977.7905297468999</v>
      </c>
      <c r="L108">
        <v>8942.5490218022805</v>
      </c>
      <c r="M108">
        <v>11224.303631111999</v>
      </c>
      <c r="N108">
        <f t="shared" si="2"/>
        <v>0.17620607876864419</v>
      </c>
      <c r="O108">
        <f t="shared" si="3"/>
        <v>0.79671303589961207</v>
      </c>
    </row>
    <row r="109" spans="1:15" x14ac:dyDescent="0.45">
      <c r="A109">
        <v>107</v>
      </c>
      <c r="B109">
        <v>300</v>
      </c>
      <c r="C109">
        <v>2</v>
      </c>
      <c r="D109">
        <v>50</v>
      </c>
      <c r="E109">
        <v>3</v>
      </c>
      <c r="F109">
        <v>10</v>
      </c>
      <c r="G109">
        <v>3.6982248520710101E-3</v>
      </c>
      <c r="H109">
        <v>0</v>
      </c>
      <c r="I109">
        <v>160</v>
      </c>
      <c r="J109">
        <v>35</v>
      </c>
      <c r="K109">
        <v>2655.99408356819</v>
      </c>
      <c r="L109">
        <v>9590.1717441431902</v>
      </c>
      <c r="M109">
        <v>11224.303631111999</v>
      </c>
      <c r="N109">
        <f t="shared" si="2"/>
        <v>0.23662885207472412</v>
      </c>
      <c r="O109">
        <f t="shared" si="3"/>
        <v>0.85441128994058446</v>
      </c>
    </row>
    <row r="110" spans="1:15" x14ac:dyDescent="0.45">
      <c r="A110">
        <v>108</v>
      </c>
      <c r="B110">
        <v>150</v>
      </c>
      <c r="C110">
        <v>2</v>
      </c>
      <c r="D110">
        <v>50</v>
      </c>
      <c r="E110">
        <v>3</v>
      </c>
      <c r="F110">
        <v>1</v>
      </c>
      <c r="G110">
        <v>3.6982248520710101E-3</v>
      </c>
      <c r="H110">
        <v>1</v>
      </c>
      <c r="I110">
        <v>170</v>
      </c>
      <c r="J110">
        <v>145</v>
      </c>
      <c r="K110">
        <v>37735.543098145303</v>
      </c>
      <c r="L110">
        <v>21278.777118651298</v>
      </c>
      <c r="M110">
        <v>5600.6493801250999</v>
      </c>
      <c r="N110">
        <f t="shared" si="2"/>
        <v>6.7377085293102947</v>
      </c>
      <c r="O110">
        <f t="shared" si="3"/>
        <v>3.7993410539432841</v>
      </c>
    </row>
    <row r="111" spans="1:15" x14ac:dyDescent="0.45">
      <c r="A111">
        <v>109</v>
      </c>
      <c r="B111">
        <v>175</v>
      </c>
      <c r="C111">
        <v>2</v>
      </c>
      <c r="D111">
        <v>50</v>
      </c>
      <c r="E111">
        <v>3</v>
      </c>
      <c r="F111">
        <v>1</v>
      </c>
      <c r="G111">
        <v>3.6982248520710101E-3</v>
      </c>
      <c r="H111">
        <v>1</v>
      </c>
      <c r="I111">
        <v>150</v>
      </c>
      <c r="J111">
        <v>90</v>
      </c>
      <c r="K111">
        <v>9224.9465463343204</v>
      </c>
      <c r="L111">
        <v>14473.7041628775</v>
      </c>
      <c r="M111">
        <v>6535.0122479721904</v>
      </c>
      <c r="N111">
        <f t="shared" si="2"/>
        <v>1.4116188610353124</v>
      </c>
      <c r="O111">
        <f t="shared" si="3"/>
        <v>2.2147937316213415</v>
      </c>
    </row>
    <row r="112" spans="1:15" x14ac:dyDescent="0.45">
      <c r="A112">
        <v>110</v>
      </c>
      <c r="B112">
        <v>200</v>
      </c>
      <c r="C112">
        <v>2</v>
      </c>
      <c r="D112">
        <v>50</v>
      </c>
      <c r="E112">
        <v>3</v>
      </c>
      <c r="F112">
        <v>1</v>
      </c>
      <c r="G112">
        <v>3.6982248520710101E-3</v>
      </c>
      <c r="H112">
        <v>0</v>
      </c>
      <c r="I112">
        <v>130</v>
      </c>
      <c r="J112">
        <v>40</v>
      </c>
      <c r="K112">
        <v>2729.4768475073101</v>
      </c>
      <c r="L112">
        <v>10365.7283697482</v>
      </c>
      <c r="M112">
        <v>7474.7474966570699</v>
      </c>
      <c r="N112">
        <f t="shared" si="2"/>
        <v>0.36515973933942431</v>
      </c>
      <c r="O112">
        <f t="shared" si="3"/>
        <v>1.3867663589150085</v>
      </c>
    </row>
    <row r="113" spans="1:15" x14ac:dyDescent="0.45">
      <c r="A113">
        <v>111</v>
      </c>
      <c r="B113">
        <v>225</v>
      </c>
      <c r="C113">
        <v>2</v>
      </c>
      <c r="D113">
        <v>50</v>
      </c>
      <c r="E113">
        <v>3</v>
      </c>
      <c r="F113">
        <v>1</v>
      </c>
      <c r="G113">
        <v>3.6982248520710101E-3</v>
      </c>
      <c r="H113">
        <v>0</v>
      </c>
      <c r="I113">
        <v>120</v>
      </c>
      <c r="J113">
        <v>20</v>
      </c>
      <c r="K113">
        <v>1279.15290218873</v>
      </c>
      <c r="L113">
        <v>7721.7994505342003</v>
      </c>
      <c r="M113">
        <v>8410.5572532862407</v>
      </c>
      <c r="N113">
        <f t="shared" si="2"/>
        <v>0.15208895958575505</v>
      </c>
      <c r="O113">
        <f t="shared" si="3"/>
        <v>0.91810794671388474</v>
      </c>
    </row>
    <row r="114" spans="1:15" x14ac:dyDescent="0.45">
      <c r="A114">
        <v>112</v>
      </c>
      <c r="B114">
        <v>250</v>
      </c>
      <c r="C114">
        <v>2</v>
      </c>
      <c r="D114">
        <v>50</v>
      </c>
      <c r="E114">
        <v>3</v>
      </c>
      <c r="F114">
        <v>1</v>
      </c>
      <c r="G114">
        <v>3.6982248520710101E-3</v>
      </c>
      <c r="H114">
        <v>0</v>
      </c>
      <c r="I114">
        <v>110</v>
      </c>
      <c r="J114">
        <v>10</v>
      </c>
      <c r="K114">
        <v>604.84525979915702</v>
      </c>
      <c r="L114">
        <v>5933.6891573901103</v>
      </c>
      <c r="M114">
        <v>9349.4508955627698</v>
      </c>
      <c r="N114">
        <f t="shared" si="2"/>
        <v>6.4693131880741286E-2</v>
      </c>
      <c r="O114">
        <f t="shared" si="3"/>
        <v>0.63465643316082088</v>
      </c>
    </row>
    <row r="115" spans="1:15" x14ac:dyDescent="0.45">
      <c r="A115">
        <v>113</v>
      </c>
      <c r="B115">
        <v>275</v>
      </c>
      <c r="C115">
        <v>2</v>
      </c>
      <c r="D115">
        <v>50</v>
      </c>
      <c r="E115">
        <v>3</v>
      </c>
      <c r="F115">
        <v>1</v>
      </c>
      <c r="G115">
        <v>3.6982248520710101E-3</v>
      </c>
      <c r="H115">
        <v>0</v>
      </c>
      <c r="I115">
        <v>100</v>
      </c>
      <c r="J115">
        <v>5</v>
      </c>
      <c r="K115">
        <v>286.07727623920601</v>
      </c>
      <c r="L115">
        <v>4675.6616758542796</v>
      </c>
      <c r="M115">
        <v>10285.788895096601</v>
      </c>
      <c r="N115">
        <f t="shared" si="2"/>
        <v>2.7812866777343993E-2</v>
      </c>
      <c r="O115">
        <f t="shared" si="3"/>
        <v>0.45457492114029696</v>
      </c>
    </row>
    <row r="116" spans="1:15" x14ac:dyDescent="0.45">
      <c r="A116">
        <v>114</v>
      </c>
      <c r="B116">
        <v>300</v>
      </c>
      <c r="C116">
        <v>2</v>
      </c>
      <c r="D116">
        <v>50</v>
      </c>
      <c r="E116">
        <v>3</v>
      </c>
      <c r="F116">
        <v>1</v>
      </c>
      <c r="G116">
        <v>3.6982248520710101E-3</v>
      </c>
      <c r="H116">
        <v>0</v>
      </c>
      <c r="I116">
        <v>90</v>
      </c>
      <c r="J116">
        <v>5</v>
      </c>
      <c r="K116">
        <v>137.00068029425</v>
      </c>
      <c r="L116">
        <v>3761.5918989888801</v>
      </c>
      <c r="M116">
        <v>11224.303631111999</v>
      </c>
      <c r="N116">
        <f t="shared" si="2"/>
        <v>1.2205717592537833E-2</v>
      </c>
      <c r="O116">
        <f t="shared" si="3"/>
        <v>0.33512920022604703</v>
      </c>
    </row>
    <row r="117" spans="1:15" x14ac:dyDescent="0.45">
      <c r="A117">
        <v>115</v>
      </c>
      <c r="B117">
        <v>325</v>
      </c>
      <c r="C117">
        <v>2</v>
      </c>
      <c r="D117">
        <v>50</v>
      </c>
      <c r="E117">
        <v>3</v>
      </c>
      <c r="F117">
        <v>1</v>
      </c>
      <c r="G117">
        <v>3.6982248520710101E-3</v>
      </c>
      <c r="H117">
        <v>0</v>
      </c>
      <c r="I117">
        <v>80</v>
      </c>
      <c r="J117">
        <v>0</v>
      </c>
      <c r="K117">
        <v>62.316491770133901</v>
      </c>
      <c r="L117">
        <v>3079.4021654225899</v>
      </c>
      <c r="M117">
        <v>12160.917269997301</v>
      </c>
      <c r="N117">
        <f t="shared" si="2"/>
        <v>5.1243249490626405E-3</v>
      </c>
      <c r="O117">
        <f t="shared" si="3"/>
        <v>0.25322120832282197</v>
      </c>
    </row>
    <row r="118" spans="1:15" x14ac:dyDescent="0.45">
      <c r="A118">
        <v>116</v>
      </c>
      <c r="B118">
        <v>350</v>
      </c>
      <c r="C118">
        <v>2</v>
      </c>
      <c r="D118">
        <v>50</v>
      </c>
      <c r="E118">
        <v>3</v>
      </c>
      <c r="F118">
        <v>1</v>
      </c>
      <c r="G118">
        <v>3.6982248520710101E-3</v>
      </c>
      <c r="H118">
        <v>0</v>
      </c>
      <c r="I118">
        <v>50</v>
      </c>
      <c r="J118">
        <v>0</v>
      </c>
      <c r="K118">
        <v>27.599142542850899</v>
      </c>
      <c r="L118">
        <v>2558.6135906146501</v>
      </c>
      <c r="M118">
        <v>13099.214985500999</v>
      </c>
      <c r="N118">
        <f t="shared" si="2"/>
        <v>2.1069310316228335E-3</v>
      </c>
      <c r="O118">
        <f t="shared" si="3"/>
        <v>0.19532571939972571</v>
      </c>
    </row>
    <row r="119" spans="1:15" x14ac:dyDescent="0.45">
      <c r="A119">
        <v>117</v>
      </c>
      <c r="B119">
        <v>375</v>
      </c>
      <c r="C119">
        <v>2</v>
      </c>
      <c r="D119">
        <v>50</v>
      </c>
      <c r="E119">
        <v>3</v>
      </c>
      <c r="F119">
        <v>1</v>
      </c>
      <c r="G119">
        <v>3.6982248520710101E-3</v>
      </c>
      <c r="H119">
        <v>0</v>
      </c>
      <c r="I119">
        <v>0</v>
      </c>
      <c r="J119">
        <v>0</v>
      </c>
      <c r="K119">
        <v>12.161113777121599</v>
      </c>
      <c r="L119">
        <v>2153.2608485764199</v>
      </c>
      <c r="M119">
        <v>14035.9986154363</v>
      </c>
      <c r="N119">
        <f t="shared" si="2"/>
        <v>8.6642312458959868E-4</v>
      </c>
      <c r="O119">
        <f t="shared" si="3"/>
        <v>0.15340987895284766</v>
      </c>
    </row>
    <row r="120" spans="1:15" x14ac:dyDescent="0.45">
      <c r="A120">
        <v>118</v>
      </c>
      <c r="B120">
        <v>400</v>
      </c>
      <c r="C120">
        <v>2</v>
      </c>
      <c r="D120">
        <v>50</v>
      </c>
      <c r="E120">
        <v>3</v>
      </c>
      <c r="F120">
        <v>1</v>
      </c>
      <c r="G120">
        <v>3.6982248520710101E-3</v>
      </c>
      <c r="H120">
        <v>0</v>
      </c>
      <c r="I120">
        <v>0</v>
      </c>
      <c r="J120">
        <v>0</v>
      </c>
      <c r="K120">
        <v>4.86926984522509</v>
      </c>
      <c r="L120">
        <v>1832.4192055466899</v>
      </c>
      <c r="M120">
        <v>29948.312473483398</v>
      </c>
      <c r="N120">
        <f t="shared" si="2"/>
        <v>1.6258912249350949E-4</v>
      </c>
      <c r="O120">
        <f t="shared" si="3"/>
        <v>6.1186058719306345E-2</v>
      </c>
    </row>
    <row r="121" spans="1:15" x14ac:dyDescent="0.45">
      <c r="A121">
        <v>119</v>
      </c>
      <c r="B121">
        <v>300</v>
      </c>
      <c r="C121">
        <v>2</v>
      </c>
      <c r="D121">
        <v>50</v>
      </c>
      <c r="E121">
        <v>2</v>
      </c>
      <c r="F121">
        <v>1</v>
      </c>
      <c r="G121">
        <v>3.6982248520710101E-3</v>
      </c>
      <c r="H121">
        <v>0</v>
      </c>
      <c r="I121">
        <v>0</v>
      </c>
      <c r="J121">
        <v>0</v>
      </c>
      <c r="K121">
        <v>1</v>
      </c>
      <c r="L121">
        <v>6.6496101361114097E-3</v>
      </c>
      <c r="M121">
        <v>11224.303631111999</v>
      </c>
      <c r="N121">
        <f t="shared" si="2"/>
        <v>8.9092386740871634E-5</v>
      </c>
      <c r="O121">
        <f t="shared" si="3"/>
        <v>5.9242963792245771E-7</v>
      </c>
    </row>
    <row r="122" spans="1:15" x14ac:dyDescent="0.45">
      <c r="A122">
        <v>120</v>
      </c>
      <c r="B122">
        <v>300</v>
      </c>
      <c r="C122">
        <v>2</v>
      </c>
      <c r="D122">
        <v>50</v>
      </c>
      <c r="E122">
        <v>2.1</v>
      </c>
      <c r="F122">
        <v>1</v>
      </c>
      <c r="G122">
        <v>3.6982248520710101E-3</v>
      </c>
      <c r="H122">
        <v>0</v>
      </c>
      <c r="I122">
        <v>0</v>
      </c>
      <c r="J122">
        <v>0</v>
      </c>
      <c r="K122">
        <v>1</v>
      </c>
      <c r="L122">
        <v>2.6685687761625401</v>
      </c>
      <c r="M122">
        <v>11224.303631111999</v>
      </c>
      <c r="N122">
        <f t="shared" si="2"/>
        <v>8.9092386740871634E-5</v>
      </c>
      <c r="O122">
        <f t="shared" si="3"/>
        <v>2.3774916145048752E-4</v>
      </c>
    </row>
    <row r="123" spans="1:15" x14ac:dyDescent="0.45">
      <c r="A123">
        <v>121</v>
      </c>
      <c r="B123">
        <v>300</v>
      </c>
      <c r="C123">
        <v>2</v>
      </c>
      <c r="D123">
        <v>50</v>
      </c>
      <c r="E123">
        <v>2.2000000000000002</v>
      </c>
      <c r="F123">
        <v>1</v>
      </c>
      <c r="G123">
        <v>3.6982248520710101E-3</v>
      </c>
      <c r="H123">
        <v>0</v>
      </c>
      <c r="I123">
        <v>0</v>
      </c>
      <c r="J123">
        <v>0</v>
      </c>
      <c r="K123">
        <v>1</v>
      </c>
      <c r="L123">
        <v>18.763972664798199</v>
      </c>
      <c r="M123">
        <v>11224.303631111999</v>
      </c>
      <c r="N123">
        <f t="shared" si="2"/>
        <v>8.9092386740871634E-5</v>
      </c>
      <c r="O123">
        <f t="shared" si="3"/>
        <v>1.6717271094473449E-3</v>
      </c>
    </row>
    <row r="124" spans="1:15" x14ac:dyDescent="0.45">
      <c r="A124">
        <v>122</v>
      </c>
      <c r="B124">
        <v>300</v>
      </c>
      <c r="C124">
        <v>2</v>
      </c>
      <c r="D124">
        <v>50</v>
      </c>
      <c r="E124">
        <v>2.2999999999999998</v>
      </c>
      <c r="F124">
        <v>1</v>
      </c>
      <c r="G124">
        <v>3.6982248520710101E-3</v>
      </c>
      <c r="H124">
        <v>0</v>
      </c>
      <c r="I124">
        <v>0</v>
      </c>
      <c r="J124">
        <v>0</v>
      </c>
      <c r="K124">
        <v>1</v>
      </c>
      <c r="L124">
        <v>63.162339094473602</v>
      </c>
      <c r="M124">
        <v>11224.303631111999</v>
      </c>
      <c r="N124">
        <f t="shared" si="2"/>
        <v>8.9092386740871634E-5</v>
      </c>
      <c r="O124">
        <f t="shared" si="3"/>
        <v>5.6272835420629174E-3</v>
      </c>
    </row>
    <row r="125" spans="1:15" x14ac:dyDescent="0.45">
      <c r="A125">
        <v>123</v>
      </c>
      <c r="B125">
        <v>300</v>
      </c>
      <c r="C125">
        <v>2</v>
      </c>
      <c r="D125">
        <v>50</v>
      </c>
      <c r="E125">
        <v>2.4</v>
      </c>
      <c r="F125">
        <v>1</v>
      </c>
      <c r="G125">
        <v>3.6982248520710101E-3</v>
      </c>
      <c r="H125">
        <v>0</v>
      </c>
      <c r="I125">
        <v>0</v>
      </c>
      <c r="J125">
        <v>0</v>
      </c>
      <c r="K125">
        <v>1.7195638470911601</v>
      </c>
      <c r="L125">
        <v>156.05107143153501</v>
      </c>
      <c r="M125">
        <v>11224.303631111999</v>
      </c>
      <c r="N125">
        <f t="shared" si="2"/>
        <v>1.5320004729066667E-4</v>
      </c>
      <c r="O125">
        <f t="shared" si="3"/>
        <v>1.3902962407305701E-2</v>
      </c>
    </row>
    <row r="126" spans="1:15" x14ac:dyDescent="0.45">
      <c r="A126">
        <v>124</v>
      </c>
      <c r="B126">
        <v>300</v>
      </c>
      <c r="C126">
        <v>2</v>
      </c>
      <c r="D126">
        <v>50</v>
      </c>
      <c r="E126">
        <v>2.5</v>
      </c>
      <c r="F126">
        <v>1</v>
      </c>
      <c r="G126">
        <v>3.6982248520710101E-3</v>
      </c>
      <c r="H126">
        <v>0</v>
      </c>
      <c r="I126">
        <v>0</v>
      </c>
      <c r="J126">
        <v>0</v>
      </c>
      <c r="K126">
        <v>4.14276688641894</v>
      </c>
      <c r="L126">
        <v>323.92901155463301</v>
      </c>
      <c r="M126">
        <v>11224.303631111999</v>
      </c>
      <c r="N126">
        <f t="shared" si="2"/>
        <v>3.6908898962211283E-4</v>
      </c>
      <c r="O126">
        <f t="shared" si="3"/>
        <v>2.885960877401364E-2</v>
      </c>
    </row>
    <row r="127" spans="1:15" x14ac:dyDescent="0.45">
      <c r="A127">
        <v>125</v>
      </c>
      <c r="B127">
        <v>300</v>
      </c>
      <c r="C127">
        <v>2</v>
      </c>
      <c r="D127">
        <v>50</v>
      </c>
      <c r="E127">
        <v>2.6</v>
      </c>
      <c r="F127">
        <v>1</v>
      </c>
      <c r="G127">
        <v>3.6982248520710101E-3</v>
      </c>
      <c r="H127">
        <v>0</v>
      </c>
      <c r="I127">
        <v>0</v>
      </c>
      <c r="J127">
        <v>0</v>
      </c>
      <c r="K127">
        <v>8.9865377978893495</v>
      </c>
      <c r="L127">
        <v>600.44712527354</v>
      </c>
      <c r="M127">
        <v>11224.303631111999</v>
      </c>
      <c r="N127">
        <f t="shared" si="2"/>
        <v>8.0063210095101883E-4</v>
      </c>
      <c r="O127">
        <f t="shared" si="3"/>
        <v>5.3495267502314821E-2</v>
      </c>
    </row>
    <row r="128" spans="1:15" x14ac:dyDescent="0.45">
      <c r="A128">
        <v>126</v>
      </c>
      <c r="B128">
        <v>300</v>
      </c>
      <c r="C128">
        <v>2</v>
      </c>
      <c r="D128">
        <v>50</v>
      </c>
      <c r="E128">
        <v>2.7</v>
      </c>
      <c r="F128">
        <v>1</v>
      </c>
      <c r="G128">
        <v>3.6982248520710101E-3</v>
      </c>
      <c r="H128">
        <v>0</v>
      </c>
      <c r="I128">
        <v>40</v>
      </c>
      <c r="J128">
        <v>0</v>
      </c>
      <c r="K128">
        <v>18.760688924215799</v>
      </c>
      <c r="L128">
        <v>1027.22147656127</v>
      </c>
      <c r="M128">
        <v>11224.303631111999</v>
      </c>
      <c r="N128">
        <f t="shared" si="2"/>
        <v>1.6714345531614208E-3</v>
      </c>
      <c r="O128">
        <f t="shared" si="3"/>
        <v>9.151761305832587E-2</v>
      </c>
    </row>
    <row r="129" spans="1:15" x14ac:dyDescent="0.45">
      <c r="A129">
        <v>127</v>
      </c>
      <c r="B129">
        <v>300</v>
      </c>
      <c r="C129">
        <v>2</v>
      </c>
      <c r="D129">
        <v>50</v>
      </c>
      <c r="E129">
        <v>2.8</v>
      </c>
      <c r="F129">
        <v>1</v>
      </c>
      <c r="G129">
        <v>3.6982248520710101E-3</v>
      </c>
      <c r="H129">
        <v>0</v>
      </c>
      <c r="I129">
        <v>60</v>
      </c>
      <c r="J129">
        <v>0</v>
      </c>
      <c r="K129">
        <v>37.740340458865496</v>
      </c>
      <c r="L129">
        <v>1654.63770874633</v>
      </c>
      <c r="M129">
        <v>11224.303631111999</v>
      </c>
      <c r="N129">
        <f t="shared" si="2"/>
        <v>3.3623770078934096E-3</v>
      </c>
      <c r="O129">
        <f t="shared" si="3"/>
        <v>0.14741562266365774</v>
      </c>
    </row>
    <row r="130" spans="1:15" x14ac:dyDescent="0.45">
      <c r="A130">
        <v>128</v>
      </c>
      <c r="B130">
        <v>300</v>
      </c>
      <c r="C130">
        <v>2</v>
      </c>
      <c r="D130">
        <v>50</v>
      </c>
      <c r="E130">
        <v>2.9</v>
      </c>
      <c r="F130">
        <v>1</v>
      </c>
      <c r="G130">
        <v>3.6982248520710101E-3</v>
      </c>
      <c r="H130">
        <v>0</v>
      </c>
      <c r="I130">
        <v>80</v>
      </c>
      <c r="J130">
        <v>5</v>
      </c>
      <c r="K130">
        <v>74.182389538848398</v>
      </c>
      <c r="L130">
        <v>2542.65222692919</v>
      </c>
      <c r="M130">
        <v>11224.303631111999</v>
      </c>
      <c r="N130">
        <f t="shared" si="2"/>
        <v>6.609086138157071E-3</v>
      </c>
      <c r="O130">
        <f t="shared" si="3"/>
        <v>0.2265309555491139</v>
      </c>
    </row>
    <row r="131" spans="1:15" x14ac:dyDescent="0.45">
      <c r="A131">
        <v>129</v>
      </c>
      <c r="B131">
        <v>300</v>
      </c>
      <c r="C131">
        <v>2</v>
      </c>
      <c r="D131">
        <v>50</v>
      </c>
      <c r="E131">
        <v>3</v>
      </c>
      <c r="F131">
        <v>1</v>
      </c>
      <c r="G131">
        <v>3.6982248520710101E-3</v>
      </c>
      <c r="H131">
        <v>0</v>
      </c>
      <c r="I131">
        <v>90</v>
      </c>
      <c r="J131">
        <v>5</v>
      </c>
      <c r="K131">
        <v>137.00068029425</v>
      </c>
      <c r="L131">
        <v>3761.5918989888801</v>
      </c>
      <c r="M131">
        <v>11224.303631111999</v>
      </c>
      <c r="N131">
        <f t="shared" si="2"/>
        <v>1.2205717592537833E-2</v>
      </c>
      <c r="O131">
        <f t="shared" si="3"/>
        <v>0.33512920022604703</v>
      </c>
    </row>
    <row r="132" spans="1:15" x14ac:dyDescent="0.45">
      <c r="A132">
        <v>130</v>
      </c>
      <c r="B132">
        <v>300</v>
      </c>
      <c r="C132">
        <v>2</v>
      </c>
      <c r="D132">
        <v>50</v>
      </c>
      <c r="E132">
        <v>3.1</v>
      </c>
      <c r="F132">
        <v>1</v>
      </c>
      <c r="G132">
        <v>3.6982248520710101E-3</v>
      </c>
      <c r="H132">
        <v>0</v>
      </c>
      <c r="I132">
        <v>105</v>
      </c>
      <c r="J132">
        <v>5</v>
      </c>
      <c r="K132">
        <v>243.614961954032</v>
      </c>
      <c r="L132">
        <v>5392.9530205565798</v>
      </c>
      <c r="M132">
        <v>11224.303631111999</v>
      </c>
      <c r="N132">
        <f t="shared" ref="N132:N141" si="4">K132/M132</f>
        <v>2.1704238406271347E-2</v>
      </c>
      <c r="O132">
        <f t="shared" ref="O132:O141" si="5">L132/M132</f>
        <v>0.48047105618277863</v>
      </c>
    </row>
    <row r="133" spans="1:15" x14ac:dyDescent="0.45">
      <c r="A133">
        <v>131</v>
      </c>
      <c r="B133">
        <v>300</v>
      </c>
      <c r="C133">
        <v>2</v>
      </c>
      <c r="D133">
        <v>50</v>
      </c>
      <c r="E133">
        <v>3.2</v>
      </c>
      <c r="F133">
        <v>1</v>
      </c>
      <c r="G133">
        <v>3.6982248520710101E-3</v>
      </c>
      <c r="H133">
        <v>0</v>
      </c>
      <c r="I133">
        <v>120</v>
      </c>
      <c r="J133">
        <v>10</v>
      </c>
      <c r="K133">
        <v>442.23148754733398</v>
      </c>
      <c r="L133">
        <v>7530.1998855800803</v>
      </c>
      <c r="M133">
        <v>11224.303631111999</v>
      </c>
      <c r="N133">
        <f t="shared" si="4"/>
        <v>3.9399458717558039E-2</v>
      </c>
      <c r="O133">
        <f t="shared" si="5"/>
        <v>0.67088348044216783</v>
      </c>
    </row>
    <row r="134" spans="1:15" x14ac:dyDescent="0.45">
      <c r="A134">
        <v>132</v>
      </c>
      <c r="B134">
        <v>300</v>
      </c>
      <c r="C134">
        <v>2</v>
      </c>
      <c r="D134">
        <v>50</v>
      </c>
      <c r="E134">
        <v>3.3</v>
      </c>
      <c r="F134">
        <v>1</v>
      </c>
      <c r="G134">
        <v>3.6982248520710101E-3</v>
      </c>
      <c r="H134">
        <v>0</v>
      </c>
      <c r="I134">
        <v>140</v>
      </c>
      <c r="J134">
        <v>20</v>
      </c>
      <c r="K134">
        <v>1045.7160671813499</v>
      </c>
      <c r="L134">
        <v>10279.563132650999</v>
      </c>
      <c r="M134">
        <v>11224.303631111999</v>
      </c>
      <c r="N134">
        <f t="shared" si="4"/>
        <v>9.3165340278464126E-2</v>
      </c>
      <c r="O134">
        <f t="shared" si="5"/>
        <v>0.9158308141413487</v>
      </c>
    </row>
    <row r="135" spans="1:15" x14ac:dyDescent="0.45">
      <c r="A135">
        <v>133</v>
      </c>
      <c r="B135">
        <v>300</v>
      </c>
      <c r="C135">
        <v>2</v>
      </c>
      <c r="D135">
        <v>50</v>
      </c>
      <c r="E135">
        <v>3.4</v>
      </c>
      <c r="F135">
        <v>1</v>
      </c>
      <c r="G135">
        <v>3.6982248520710101E-3</v>
      </c>
      <c r="H135">
        <v>0</v>
      </c>
      <c r="I135">
        <v>160</v>
      </c>
      <c r="J135">
        <v>30</v>
      </c>
      <c r="K135">
        <v>2249.77172569091</v>
      </c>
      <c r="L135">
        <v>13760.837957587401</v>
      </c>
      <c r="M135">
        <v>11224.303631111999</v>
      </c>
      <c r="N135">
        <f t="shared" si="4"/>
        <v>0.20043753266393272</v>
      </c>
      <c r="O135">
        <f t="shared" si="5"/>
        <v>1.2259858971958428</v>
      </c>
    </row>
    <row r="136" spans="1:15" x14ac:dyDescent="0.45">
      <c r="A136">
        <v>134</v>
      </c>
      <c r="B136">
        <v>300</v>
      </c>
      <c r="C136">
        <v>2</v>
      </c>
      <c r="D136">
        <v>50</v>
      </c>
      <c r="E136">
        <v>3.5</v>
      </c>
      <c r="F136">
        <v>1</v>
      </c>
      <c r="G136">
        <v>3.6982248520710101E-3</v>
      </c>
      <c r="H136">
        <v>0</v>
      </c>
      <c r="I136">
        <v>170</v>
      </c>
      <c r="J136">
        <v>50</v>
      </c>
      <c r="K136">
        <v>4060.3831461874202</v>
      </c>
      <c r="L136">
        <v>18108.182243011801</v>
      </c>
      <c r="M136">
        <v>11224.303631111999</v>
      </c>
      <c r="N136">
        <f t="shared" si="4"/>
        <v>0.36174922557624672</v>
      </c>
      <c r="O136">
        <f t="shared" si="5"/>
        <v>1.6133011755685918</v>
      </c>
    </row>
    <row r="137" spans="1:15" x14ac:dyDescent="0.45">
      <c r="A137">
        <v>135</v>
      </c>
      <c r="B137">
        <v>300</v>
      </c>
      <c r="C137">
        <v>2</v>
      </c>
      <c r="D137">
        <v>50</v>
      </c>
      <c r="E137">
        <v>3.6</v>
      </c>
      <c r="F137">
        <v>1</v>
      </c>
      <c r="G137">
        <v>3.6982248520710101E-3</v>
      </c>
      <c r="H137">
        <v>0</v>
      </c>
      <c r="I137">
        <v>180</v>
      </c>
      <c r="J137">
        <v>65</v>
      </c>
      <c r="K137">
        <v>6235.63835666868</v>
      </c>
      <c r="L137">
        <v>23470.9146346544</v>
      </c>
      <c r="M137">
        <v>11224.303631111999</v>
      </c>
      <c r="N137">
        <f t="shared" si="4"/>
        <v>0.55554790404853926</v>
      </c>
      <c r="O137">
        <f t="shared" si="5"/>
        <v>2.0910798037926135</v>
      </c>
    </row>
    <row r="138" spans="1:15" x14ac:dyDescent="0.45">
      <c r="A138">
        <v>136</v>
      </c>
      <c r="B138">
        <v>300</v>
      </c>
      <c r="C138">
        <v>2</v>
      </c>
      <c r="D138">
        <v>50</v>
      </c>
      <c r="E138">
        <v>3.7</v>
      </c>
      <c r="F138">
        <v>1</v>
      </c>
      <c r="G138">
        <v>3.6982248520710101E-3</v>
      </c>
      <c r="H138">
        <v>0</v>
      </c>
      <c r="I138">
        <v>180</v>
      </c>
      <c r="J138">
        <v>85</v>
      </c>
      <c r="K138">
        <v>9313.9293036682793</v>
      </c>
      <c r="L138">
        <v>30014.3125824612</v>
      </c>
      <c r="M138">
        <v>11224.303631111999</v>
      </c>
      <c r="N138">
        <f t="shared" si="4"/>
        <v>0.82980019159955154</v>
      </c>
      <c r="O138">
        <f t="shared" si="5"/>
        <v>2.6740467443580429</v>
      </c>
    </row>
    <row r="139" spans="1:15" x14ac:dyDescent="0.45">
      <c r="A139">
        <v>137</v>
      </c>
      <c r="B139">
        <v>300</v>
      </c>
      <c r="C139">
        <v>2</v>
      </c>
      <c r="D139">
        <v>50</v>
      </c>
      <c r="E139">
        <v>3.8</v>
      </c>
      <c r="F139">
        <v>1</v>
      </c>
      <c r="G139">
        <v>3.6982248520710101E-3</v>
      </c>
      <c r="H139">
        <v>1</v>
      </c>
      <c r="I139">
        <v>190</v>
      </c>
      <c r="J139">
        <v>115</v>
      </c>
      <c r="K139">
        <v>16425.2784495997</v>
      </c>
      <c r="L139">
        <v>37920.410357863097</v>
      </c>
      <c r="M139">
        <v>11224.303631111999</v>
      </c>
      <c r="N139">
        <f t="shared" si="4"/>
        <v>1.4633672599582408</v>
      </c>
      <c r="O139">
        <f t="shared" si="5"/>
        <v>3.3784198649752932</v>
      </c>
    </row>
    <row r="140" spans="1:15" x14ac:dyDescent="0.45">
      <c r="A140">
        <v>138</v>
      </c>
      <c r="B140">
        <v>300</v>
      </c>
      <c r="C140">
        <v>2</v>
      </c>
      <c r="D140">
        <v>50</v>
      </c>
      <c r="E140">
        <v>3.9</v>
      </c>
      <c r="F140">
        <v>1</v>
      </c>
      <c r="G140">
        <v>3.6982248520710101E-3</v>
      </c>
      <c r="H140">
        <v>1</v>
      </c>
      <c r="I140">
        <v>200</v>
      </c>
      <c r="J140">
        <v>145</v>
      </c>
      <c r="K140">
        <v>25260.9938231222</v>
      </c>
      <c r="L140">
        <v>47388.797054534502</v>
      </c>
      <c r="M140">
        <v>11224.303631111999</v>
      </c>
      <c r="N140">
        <f t="shared" si="4"/>
        <v>2.2505622311483724</v>
      </c>
      <c r="O140">
        <f t="shared" si="5"/>
        <v>4.2219810343672659</v>
      </c>
    </row>
    <row r="141" spans="1:15" x14ac:dyDescent="0.45">
      <c r="A141">
        <v>139</v>
      </c>
      <c r="B141">
        <v>300</v>
      </c>
      <c r="C141">
        <v>2</v>
      </c>
      <c r="D141">
        <v>50</v>
      </c>
      <c r="E141">
        <v>4</v>
      </c>
      <c r="F141">
        <v>1</v>
      </c>
      <c r="G141">
        <v>3.6982248520710101E-3</v>
      </c>
      <c r="H141">
        <v>1</v>
      </c>
      <c r="I141">
        <v>210</v>
      </c>
      <c r="J141">
        <v>175</v>
      </c>
      <c r="K141">
        <v>47632.319049263402</v>
      </c>
      <c r="L141">
        <v>58637.414577494099</v>
      </c>
      <c r="M141">
        <v>11224.303631111999</v>
      </c>
      <c r="N141">
        <f t="shared" si="4"/>
        <v>4.2436769901015623</v>
      </c>
      <c r="O141">
        <f t="shared" si="5"/>
        <v>5.2241472170229279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Delft3D model settings</vt:lpstr>
      <vt:lpstr>Sandy</vt:lpstr>
      <vt:lpstr>Delft3D 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Nienhuis, J.H. (Jaap)</dc:creator>
  <cp:lastModifiedBy>Nienhuis</cp:lastModifiedBy>
  <dcterms:created xsi:type="dcterms:W3CDTF">2015-06-05T18:17:20Z</dcterms:created>
  <dcterms:modified xsi:type="dcterms:W3CDTF">2020-12-24T15:14:35Z</dcterms:modified>
</cp:coreProperties>
</file>