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ropbox\2021 BarrierBreach JGR\barrier_breach_data\"/>
    </mc:Choice>
  </mc:AlternateContent>
  <xr:revisionPtr revIDLastSave="0" documentId="13_ncr:1_{A1AF4B62-E31B-4FF0-A36C-6BD543CF856A}" xr6:coauthVersionLast="46" xr6:coauthVersionMax="46" xr10:uidLastSave="{00000000-0000-0000-0000-000000000000}"/>
  <bookViews>
    <workbookView xWindow="57480" yWindow="-120" windowWidth="29040" windowHeight="15840" activeTab="2" xr2:uid="{00000000-000D-0000-FFFF-FFFF00000000}"/>
  </bookViews>
  <sheets>
    <sheet name="Delft3D model settings" sheetId="1" r:id="rId1"/>
    <sheet name="Sandy" sheetId="3" r:id="rId2"/>
    <sheet name="Delft3D simula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2" i="4" l="1"/>
  <c r="O143" i="4"/>
  <c r="O144" i="4"/>
  <c r="O145" i="4"/>
  <c r="O146" i="4"/>
  <c r="O147" i="4"/>
  <c r="O148" i="4"/>
  <c r="O149" i="4"/>
  <c r="O150" i="4"/>
  <c r="O151" i="4"/>
  <c r="O152" i="4"/>
  <c r="N152" i="4"/>
  <c r="N142" i="4"/>
  <c r="N143" i="4"/>
  <c r="N144" i="4"/>
  <c r="N145" i="4"/>
  <c r="N146" i="4"/>
  <c r="N147" i="4"/>
  <c r="N148" i="4"/>
  <c r="N149" i="4"/>
  <c r="N150" i="4"/>
  <c r="N151" i="4"/>
  <c r="G12" i="3"/>
  <c r="G11" i="3"/>
  <c r="G10" i="3"/>
  <c r="G7" i="3"/>
  <c r="G16" i="3"/>
  <c r="G17" i="3"/>
  <c r="G18" i="3"/>
  <c r="G19" i="3"/>
  <c r="G20" i="3"/>
  <c r="G21" i="3"/>
  <c r="G22" i="3"/>
  <c r="G23" i="3"/>
  <c r="G24" i="3"/>
  <c r="G25" i="3"/>
  <c r="G15" i="3"/>
  <c r="G13" i="3"/>
  <c r="G8" i="3"/>
  <c r="G4" i="3"/>
  <c r="G5" i="3"/>
  <c r="G6" i="3"/>
  <c r="G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P3" i="3"/>
  <c r="O3" i="3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O3" i="4"/>
  <c r="N3" i="4"/>
  <c r="K24" i="3" l="1"/>
  <c r="K23" i="3"/>
  <c r="K10" i="3"/>
</calcChain>
</file>

<file path=xl/sharedStrings.xml><?xml version="1.0" encoding="utf-8"?>
<sst xmlns="http://schemas.openxmlformats.org/spreadsheetml/2006/main" count="128" uniqueCount="93">
  <si>
    <t>nr</t>
  </si>
  <si>
    <t>Island width</t>
  </si>
  <si>
    <t>latitude</t>
  </si>
  <si>
    <t>longitude</t>
  </si>
  <si>
    <t>Storm duration</t>
  </si>
  <si>
    <t>dec deg</t>
  </si>
  <si>
    <t>m</t>
  </si>
  <si>
    <t>Dune height</t>
  </si>
  <si>
    <t>Dune height rms</t>
  </si>
  <si>
    <t>1=true</t>
  </si>
  <si>
    <t>h</t>
  </si>
  <si>
    <t>m2</t>
  </si>
  <si>
    <t>Washover area</t>
  </si>
  <si>
    <t>Barrier breach</t>
  </si>
  <si>
    <t>Parameter</t>
  </si>
  <si>
    <t>Value</t>
  </si>
  <si>
    <t>Units</t>
  </si>
  <si>
    <t>Description</t>
  </si>
  <si>
    <t>Dryflc</t>
  </si>
  <si>
    <t>Threshold depth for drying and flooding</t>
  </si>
  <si>
    <t>s</t>
  </si>
  <si>
    <t>EqmBc</t>
  </si>
  <si>
    <t>Equilibrium sand concentration profile at inflow boundaries</t>
  </si>
  <si>
    <t>SedThr</t>
  </si>
  <si>
    <t>Minimum water depth for sediment computations</t>
  </si>
  <si>
    <t>ThetSD</t>
  </si>
  <si>
    <t>Factor for erosion of adjacent dry cells</t>
  </si>
  <si>
    <t>RhoSol</t>
  </si>
  <si>
    <t>Specific density</t>
  </si>
  <si>
    <t>SedDia</t>
  </si>
  <si>
    <t>Median sediment diameter (D50)</t>
  </si>
  <si>
    <t>CdryB</t>
  </si>
  <si>
    <t>Dry bed density</t>
  </si>
  <si>
    <t>kgm-3</t>
  </si>
  <si>
    <t>peak surge</t>
  </si>
  <si>
    <t>surge duration</t>
  </si>
  <si>
    <t>T</t>
  </si>
  <si>
    <t>ocean boundary</t>
  </si>
  <si>
    <t>f(s,T)</t>
  </si>
  <si>
    <t>lagoon water level boundary</t>
  </si>
  <si>
    <t>lagoon boundary</t>
  </si>
  <si>
    <t>w</t>
  </si>
  <si>
    <t>150…400</t>
  </si>
  <si>
    <t>2…4</t>
  </si>
  <si>
    <t>0…10</t>
  </si>
  <si>
    <t>hg</t>
  </si>
  <si>
    <t>wg</t>
  </si>
  <si>
    <t>barrier width</t>
  </si>
  <si>
    <t>gap height</t>
  </si>
  <si>
    <t>gap width</t>
  </si>
  <si>
    <t>0…0.2</t>
  </si>
  <si>
    <t>hv</t>
  </si>
  <si>
    <t>n</t>
  </si>
  <si>
    <t>Cd</t>
  </si>
  <si>
    <t>Cb</t>
  </si>
  <si>
    <t>1/m</t>
  </si>
  <si>
    <t>m0.5/s</t>
  </si>
  <si>
    <t>bed roughness chezy</t>
  </si>
  <si>
    <t>drag coefficient of vegetation</t>
  </si>
  <si>
    <t>stem density</t>
  </si>
  <si>
    <t>vegetation height</t>
  </si>
  <si>
    <t>Aerial fraction 1</t>
  </si>
  <si>
    <t>Aerial fraction 2</t>
  </si>
  <si>
    <t>1…0.8</t>
  </si>
  <si>
    <t>Fraction of the barrier island characterized by roughness coefficients using Trachytope 153 (Baptist 1)</t>
  </si>
  <si>
    <t>Fraction of the barrier island characterized by roughness coefficients using Trachytope 105 (Bedforms quadratic)</t>
  </si>
  <si>
    <t>10…100</t>
  </si>
  <si>
    <t>1...2.5</t>
  </si>
  <si>
    <t>ocean water level boundary, see Fig. 2d</t>
  </si>
  <si>
    <t>water level head across barrier island</t>
  </si>
  <si>
    <t>Vbar</t>
  </si>
  <si>
    <t>Vnorm,obs</t>
  </si>
  <si>
    <t>m3</t>
  </si>
  <si>
    <t>-</t>
  </si>
  <si>
    <t>simulation nr</t>
  </si>
  <si>
    <t>#</t>
  </si>
  <si>
    <t>Vow,obs</t>
  </si>
  <si>
    <t>Vow,t</t>
  </si>
  <si>
    <t>Vnorm,t</t>
  </si>
  <si>
    <t>breach</t>
  </si>
  <si>
    <t>true/false</t>
  </si>
  <si>
    <t>roughness, Cf</t>
  </si>
  <si>
    <t>max surge height, s_max</t>
  </si>
  <si>
    <t>gap width, w_g</t>
  </si>
  <si>
    <t>gap height, h_g</t>
  </si>
  <si>
    <t>barrier width, w_b</t>
  </si>
  <si>
    <t>overwash_length, into bay</t>
  </si>
  <si>
    <t>overwash_width, alongshore</t>
  </si>
  <si>
    <t>Vow,d3d</t>
  </si>
  <si>
    <t>Vnorm,d3d</t>
  </si>
  <si>
    <t>max surge duration, note that this is slightly different from Tstorm (see text)</t>
  </si>
  <si>
    <t>Friction factor (Cf)</t>
  </si>
  <si>
    <t>0…200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</si>
</sst>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>
      <selection activeCell="B13" sqref="B13"/>
    </sheetView>
  </sheetViews>
  <sheetFormatPr defaultRowHeight="14.25" x14ac:dyDescent="0.45"/>
  <cols>
    <col min="1" max="1" width="15.73046875" customWidth="1"/>
  </cols>
  <sheetData>
    <row r="1" spans="1:6" x14ac:dyDescent="0.45">
      <c r="A1" s="1" t="s">
        <v>14</v>
      </c>
      <c r="B1" s="1" t="s">
        <v>15</v>
      </c>
      <c r="C1" s="1" t="s">
        <v>16</v>
      </c>
      <c r="D1" s="1" t="s">
        <v>17</v>
      </c>
      <c r="F1" s="1"/>
    </row>
    <row r="2" spans="1:6" x14ac:dyDescent="0.45">
      <c r="A2" t="s">
        <v>20</v>
      </c>
      <c r="B2" s="2" t="s">
        <v>43</v>
      </c>
      <c r="C2" t="s">
        <v>6</v>
      </c>
      <c r="D2" t="s">
        <v>34</v>
      </c>
    </row>
    <row r="3" spans="1:6" x14ac:dyDescent="0.45">
      <c r="A3" t="s">
        <v>36</v>
      </c>
      <c r="B3" s="3" t="s">
        <v>44</v>
      </c>
      <c r="C3" t="s">
        <v>10</v>
      </c>
      <c r="D3" t="s">
        <v>35</v>
      </c>
    </row>
    <row r="4" spans="1:6" x14ac:dyDescent="0.45">
      <c r="A4" t="s">
        <v>37</v>
      </c>
      <c r="B4" t="s">
        <v>38</v>
      </c>
      <c r="C4" t="s">
        <v>6</v>
      </c>
      <c r="D4" t="s">
        <v>68</v>
      </c>
    </row>
    <row r="5" spans="1:6" x14ac:dyDescent="0.45">
      <c r="A5" t="s">
        <v>40</v>
      </c>
      <c r="B5">
        <v>1</v>
      </c>
      <c r="C5" t="s">
        <v>6</v>
      </c>
      <c r="D5" t="s">
        <v>39</v>
      </c>
    </row>
    <row r="6" spans="1:6" x14ac:dyDescent="0.45">
      <c r="A6" t="s">
        <v>41</v>
      </c>
      <c r="B6" t="s">
        <v>42</v>
      </c>
      <c r="C6" t="s">
        <v>6</v>
      </c>
      <c r="D6" t="s">
        <v>47</v>
      </c>
    </row>
    <row r="7" spans="1:6" x14ac:dyDescent="0.45">
      <c r="A7" t="s">
        <v>45</v>
      </c>
      <c r="B7" t="s">
        <v>67</v>
      </c>
      <c r="C7" t="s">
        <v>6</v>
      </c>
      <c r="D7" t="s">
        <v>48</v>
      </c>
    </row>
    <row r="8" spans="1:6" x14ac:dyDescent="0.45">
      <c r="A8" t="s">
        <v>46</v>
      </c>
      <c r="B8" t="s">
        <v>66</v>
      </c>
      <c r="C8" t="s">
        <v>6</v>
      </c>
      <c r="D8" t="s">
        <v>49</v>
      </c>
    </row>
    <row r="9" spans="1:6" x14ac:dyDescent="0.45">
      <c r="A9" t="s">
        <v>61</v>
      </c>
      <c r="B9" t="s">
        <v>50</v>
      </c>
      <c r="D9" t="s">
        <v>64</v>
      </c>
    </row>
    <row r="10" spans="1:6" x14ac:dyDescent="0.45">
      <c r="A10" t="s">
        <v>62</v>
      </c>
      <c r="B10" t="s">
        <v>63</v>
      </c>
      <c r="D10" t="s">
        <v>65</v>
      </c>
    </row>
    <row r="11" spans="1:6" x14ac:dyDescent="0.45">
      <c r="A11" t="s">
        <v>51</v>
      </c>
      <c r="B11">
        <v>0.5</v>
      </c>
      <c r="C11" t="s">
        <v>6</v>
      </c>
      <c r="D11" t="s">
        <v>60</v>
      </c>
    </row>
    <row r="12" spans="1:6" x14ac:dyDescent="0.45">
      <c r="A12" t="s">
        <v>52</v>
      </c>
      <c r="B12" t="s">
        <v>92</v>
      </c>
      <c r="C12" t="s">
        <v>55</v>
      </c>
      <c r="D12" t="s">
        <v>59</v>
      </c>
    </row>
    <row r="13" spans="1:6" x14ac:dyDescent="0.45">
      <c r="A13" t="s">
        <v>53</v>
      </c>
      <c r="B13">
        <v>1</v>
      </c>
      <c r="D13" t="s">
        <v>58</v>
      </c>
    </row>
    <row r="14" spans="1:6" x14ac:dyDescent="0.45">
      <c r="A14" t="s">
        <v>54</v>
      </c>
      <c r="B14">
        <v>45</v>
      </c>
      <c r="C14" t="s">
        <v>56</v>
      </c>
      <c r="D14" t="s">
        <v>57</v>
      </c>
    </row>
    <row r="15" spans="1:6" x14ac:dyDescent="0.45">
      <c r="A15" t="s">
        <v>18</v>
      </c>
      <c r="B15">
        <v>0.1</v>
      </c>
      <c r="C15" t="s">
        <v>6</v>
      </c>
      <c r="D15" t="s">
        <v>19</v>
      </c>
    </row>
    <row r="16" spans="1:6" x14ac:dyDescent="0.45">
      <c r="A16" t="s">
        <v>21</v>
      </c>
      <c r="B16" t="b">
        <v>0</v>
      </c>
      <c r="D16" t="s">
        <v>22</v>
      </c>
    </row>
    <row r="17" spans="1:4" x14ac:dyDescent="0.45">
      <c r="A17" t="s">
        <v>23</v>
      </c>
      <c r="B17">
        <v>0.1</v>
      </c>
      <c r="C17" t="s">
        <v>6</v>
      </c>
      <c r="D17" t="s">
        <v>24</v>
      </c>
    </row>
    <row r="18" spans="1:4" x14ac:dyDescent="0.45">
      <c r="A18" t="s">
        <v>25</v>
      </c>
      <c r="B18">
        <v>0.9</v>
      </c>
      <c r="D18" t="s">
        <v>26</v>
      </c>
    </row>
    <row r="19" spans="1:4" x14ac:dyDescent="0.45">
      <c r="A19" t="s">
        <v>27</v>
      </c>
      <c r="B19">
        <v>2650</v>
      </c>
      <c r="C19" t="s">
        <v>33</v>
      </c>
      <c r="D19" t="s">
        <v>28</v>
      </c>
    </row>
    <row r="20" spans="1:4" x14ac:dyDescent="0.45">
      <c r="A20" t="s">
        <v>29</v>
      </c>
      <c r="B20">
        <v>2.0000000000000001E-4</v>
      </c>
      <c r="C20" t="s">
        <v>6</v>
      </c>
      <c r="D20" t="s">
        <v>30</v>
      </c>
    </row>
    <row r="21" spans="1:4" x14ac:dyDescent="0.45">
      <c r="A21" t="s">
        <v>31</v>
      </c>
      <c r="B21">
        <v>1600</v>
      </c>
      <c r="C21" t="s">
        <v>33</v>
      </c>
      <c r="D21" t="s">
        <v>32</v>
      </c>
    </row>
    <row r="37" spans="1:1" x14ac:dyDescent="0.45">
      <c r="A37" s="1"/>
    </row>
    <row r="44" spans="1:1" x14ac:dyDescent="0.45">
      <c r="A44" s="1"/>
    </row>
    <row r="55" spans="1:1" x14ac:dyDescent="0.45">
      <c r="A55" s="1"/>
    </row>
    <row r="61" spans="1:1" x14ac:dyDescent="0.45">
      <c r="A6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984D-2142-4BC8-B075-19B1665AC5A7}">
  <dimension ref="A1:R29"/>
  <sheetViews>
    <sheetView workbookViewId="0">
      <selection activeCell="R24" sqref="R24"/>
    </sheetView>
  </sheetViews>
  <sheetFormatPr defaultRowHeight="14.25" x14ac:dyDescent="0.45"/>
  <cols>
    <col min="4" max="4" width="11.86328125" bestFit="1" customWidth="1"/>
    <col min="6" max="6" width="10.73046875" customWidth="1"/>
    <col min="7" max="7" width="18.73046875" customWidth="1"/>
    <col min="8" max="8" width="14.265625" customWidth="1"/>
    <col min="9" max="9" width="13" customWidth="1"/>
    <col min="10" max="10" width="12.73046875" bestFit="1" customWidth="1"/>
    <col min="11" max="11" width="13.86328125" bestFit="1" customWidth="1"/>
  </cols>
  <sheetData>
    <row r="1" spans="1:18" x14ac:dyDescent="0.45">
      <c r="A1" t="s">
        <v>0</v>
      </c>
      <c r="B1" t="s">
        <v>2</v>
      </c>
      <c r="C1" t="s">
        <v>3</v>
      </c>
      <c r="D1" t="s">
        <v>1</v>
      </c>
      <c r="E1" t="s">
        <v>7</v>
      </c>
      <c r="F1" t="s">
        <v>8</v>
      </c>
      <c r="G1" t="s">
        <v>91</v>
      </c>
      <c r="H1" t="s">
        <v>69</v>
      </c>
      <c r="I1" t="s">
        <v>4</v>
      </c>
      <c r="J1" t="s">
        <v>13</v>
      </c>
      <c r="K1" t="s">
        <v>12</v>
      </c>
      <c r="L1" t="s">
        <v>76</v>
      </c>
      <c r="M1" t="s">
        <v>77</v>
      </c>
      <c r="N1" t="s">
        <v>70</v>
      </c>
      <c r="O1" t="s">
        <v>71</v>
      </c>
      <c r="P1" t="s">
        <v>78</v>
      </c>
    </row>
    <row r="2" spans="1:18" x14ac:dyDescent="0.45">
      <c r="B2" t="s">
        <v>5</v>
      </c>
      <c r="C2" t="s">
        <v>5</v>
      </c>
      <c r="D2" t="s">
        <v>6</v>
      </c>
      <c r="E2" t="s">
        <v>6</v>
      </c>
      <c r="F2" t="s">
        <v>6</v>
      </c>
      <c r="G2" s="5" t="s">
        <v>73</v>
      </c>
      <c r="H2" t="s">
        <v>6</v>
      </c>
      <c r="I2" t="s">
        <v>10</v>
      </c>
      <c r="J2" t="s">
        <v>9</v>
      </c>
      <c r="K2" t="s">
        <v>11</v>
      </c>
      <c r="L2" t="s">
        <v>72</v>
      </c>
      <c r="M2" t="s">
        <v>72</v>
      </c>
      <c r="N2" t="s">
        <v>72</v>
      </c>
      <c r="O2" s="5" t="s">
        <v>73</v>
      </c>
      <c r="P2" s="5" t="s">
        <v>73</v>
      </c>
    </row>
    <row r="3" spans="1:18" x14ac:dyDescent="0.45">
      <c r="A3">
        <v>1</v>
      </c>
      <c r="B3">
        <v>40.039900000000003</v>
      </c>
      <c r="C3">
        <v>-74.050399999999996</v>
      </c>
      <c r="D3">
        <v>300</v>
      </c>
      <c r="E3">
        <v>1.5116000000000001</v>
      </c>
      <c r="F3">
        <v>0.43790000000000001</v>
      </c>
      <c r="G3" s="6">
        <f>10/(8^2)</f>
        <v>0.15625</v>
      </c>
      <c r="H3" s="4">
        <v>2.4885000000000002</v>
      </c>
      <c r="I3">
        <v>12</v>
      </c>
      <c r="J3">
        <v>1</v>
      </c>
      <c r="K3" s="6">
        <v>0</v>
      </c>
      <c r="L3" s="6">
        <v>100000</v>
      </c>
      <c r="M3" s="6">
        <v>16324.8460764542</v>
      </c>
      <c r="N3" s="6">
        <v>9537</v>
      </c>
      <c r="O3" s="6">
        <f>L3/N3</f>
        <v>10.485477613505296</v>
      </c>
      <c r="P3" s="6">
        <f>M3/N3</f>
        <v>1.7117380807858027</v>
      </c>
      <c r="R3" s="4"/>
    </row>
    <row r="4" spans="1:18" x14ac:dyDescent="0.45">
      <c r="A4">
        <v>2</v>
      </c>
      <c r="B4">
        <v>40.050600000000003</v>
      </c>
      <c r="C4">
        <v>-74.047799999999995</v>
      </c>
      <c r="D4">
        <v>286</v>
      </c>
      <c r="E4">
        <v>1.6105</v>
      </c>
      <c r="F4">
        <v>0.31298999999999999</v>
      </c>
      <c r="G4" s="6">
        <f t="shared" ref="G4:G8" si="0">10/(8^2)</f>
        <v>0.15625</v>
      </c>
      <c r="H4" s="4">
        <v>2.4885000000000002</v>
      </c>
      <c r="I4">
        <v>12</v>
      </c>
      <c r="J4">
        <v>1</v>
      </c>
      <c r="K4" s="6">
        <v>0</v>
      </c>
      <c r="L4" s="6">
        <v>100000</v>
      </c>
      <c r="M4" s="6">
        <v>10922.6884873531</v>
      </c>
      <c r="N4" s="6">
        <v>14078.636</v>
      </c>
      <c r="O4" s="6">
        <f t="shared" ref="O4:O29" si="1">L4/N4</f>
        <v>7.1029608266028044</v>
      </c>
      <c r="P4" s="6">
        <f t="shared" ref="P4:P29" si="2">M4/N4</f>
        <v>0.77583428446854508</v>
      </c>
      <c r="R4" s="4"/>
    </row>
    <row r="5" spans="1:18" x14ac:dyDescent="0.45">
      <c r="A5">
        <v>3</v>
      </c>
      <c r="B5">
        <v>40.073900000000002</v>
      </c>
      <c r="C5">
        <v>-74.042500000000004</v>
      </c>
      <c r="D5">
        <v>280</v>
      </c>
      <c r="E5">
        <v>3.7103999999999999</v>
      </c>
      <c r="F5">
        <v>2.3986000000000001</v>
      </c>
      <c r="G5" s="6">
        <f t="shared" si="0"/>
        <v>0.15625</v>
      </c>
      <c r="H5" s="4">
        <v>1.1072000000000002</v>
      </c>
      <c r="I5">
        <v>12</v>
      </c>
      <c r="J5">
        <v>0</v>
      </c>
      <c r="K5" s="6">
        <v>532</v>
      </c>
      <c r="L5" s="6">
        <v>159.6</v>
      </c>
      <c r="M5" s="6">
        <v>320.93594638195299</v>
      </c>
      <c r="N5" s="6">
        <v>4200</v>
      </c>
      <c r="O5" s="6">
        <f t="shared" si="1"/>
        <v>3.7999999999999999E-2</v>
      </c>
      <c r="P5" s="6">
        <f t="shared" si="2"/>
        <v>7.6413320567131668E-2</v>
      </c>
      <c r="R5" s="4"/>
    </row>
    <row r="6" spans="1:18" x14ac:dyDescent="0.45">
      <c r="A6">
        <v>4</v>
      </c>
      <c r="B6">
        <v>40.072699999999998</v>
      </c>
      <c r="C6">
        <v>-74.0428</v>
      </c>
      <c r="D6">
        <v>281</v>
      </c>
      <c r="E6">
        <v>3.7103999999999999</v>
      </c>
      <c r="F6">
        <v>2.3986000000000001</v>
      </c>
      <c r="G6" s="6">
        <f t="shared" si="0"/>
        <v>0.15625</v>
      </c>
      <c r="H6" s="4">
        <v>1.1072000000000002</v>
      </c>
      <c r="I6">
        <v>12</v>
      </c>
      <c r="J6">
        <v>0</v>
      </c>
      <c r="K6" s="6">
        <v>235</v>
      </c>
      <c r="L6" s="6">
        <v>70.5</v>
      </c>
      <c r="M6" s="6">
        <v>318.088260758601</v>
      </c>
      <c r="N6" s="6">
        <v>4215</v>
      </c>
      <c r="O6" s="6">
        <f t="shared" si="1"/>
        <v>1.6725978647686834E-2</v>
      </c>
      <c r="P6" s="6">
        <f t="shared" si="2"/>
        <v>7.5465779539407113E-2</v>
      </c>
      <c r="R6" s="4"/>
    </row>
    <row r="7" spans="1:18" x14ac:dyDescent="0.45">
      <c r="A7">
        <v>5</v>
      </c>
      <c r="B7">
        <v>40.138199999999998</v>
      </c>
      <c r="C7">
        <v>-74.025999999999996</v>
      </c>
      <c r="D7">
        <v>142</v>
      </c>
      <c r="E7">
        <v>5.3181000000000003</v>
      </c>
      <c r="F7">
        <v>0.70603000000000005</v>
      </c>
      <c r="G7" s="6">
        <f>10/(45^2)</f>
        <v>4.9382716049382715E-3</v>
      </c>
      <c r="H7" s="4">
        <v>2.4885000000000002</v>
      </c>
      <c r="I7">
        <v>12</v>
      </c>
      <c r="J7">
        <v>1</v>
      </c>
      <c r="K7" s="6">
        <v>0</v>
      </c>
      <c r="L7" s="6">
        <v>100000</v>
      </c>
      <c r="M7" s="6">
        <v>35356.299777268498</v>
      </c>
      <c r="N7" s="6">
        <v>27732.883999999998</v>
      </c>
      <c r="O7" s="6">
        <f t="shared" si="1"/>
        <v>3.6058276521114792</v>
      </c>
      <c r="P7" s="6">
        <f t="shared" si="2"/>
        <v>1.2748872341321769</v>
      </c>
      <c r="R7" s="4"/>
    </row>
    <row r="8" spans="1:18" x14ac:dyDescent="0.45">
      <c r="A8">
        <v>6</v>
      </c>
      <c r="B8">
        <v>40.180900000000001</v>
      </c>
      <c r="C8">
        <v>-74.011600000000001</v>
      </c>
      <c r="D8">
        <v>129</v>
      </c>
      <c r="E8">
        <v>4.0762999999999998</v>
      </c>
      <c r="F8">
        <v>0.58477000000000001</v>
      </c>
      <c r="G8" s="6">
        <f t="shared" si="0"/>
        <v>0.15625</v>
      </c>
      <c r="H8" s="4">
        <v>2.4885000000000002</v>
      </c>
      <c r="I8">
        <v>12</v>
      </c>
      <c r="J8">
        <v>1</v>
      </c>
      <c r="K8" s="6">
        <v>0</v>
      </c>
      <c r="L8" s="6">
        <v>100000</v>
      </c>
      <c r="M8" s="6">
        <v>1420.58864564738</v>
      </c>
      <c r="N8" s="6">
        <v>18748.601999999999</v>
      </c>
      <c r="O8" s="6">
        <f t="shared" si="1"/>
        <v>5.3337310163179099</v>
      </c>
      <c r="P8" s="6">
        <f t="shared" si="2"/>
        <v>7.5770377207184839E-2</v>
      </c>
      <c r="R8" s="4"/>
    </row>
    <row r="9" spans="1:18" x14ac:dyDescent="0.45">
      <c r="A9">
        <v>7</v>
      </c>
      <c r="B9">
        <v>39.832700000000003</v>
      </c>
      <c r="C9">
        <v>-74.089699999999993</v>
      </c>
      <c r="D9">
        <v>343</v>
      </c>
      <c r="E9">
        <v>4.9211</v>
      </c>
      <c r="F9">
        <v>1.1653</v>
      </c>
      <c r="G9" s="6">
        <v>0.01</v>
      </c>
      <c r="H9" s="4">
        <v>2.2593999999999999</v>
      </c>
      <c r="I9">
        <v>12</v>
      </c>
      <c r="J9">
        <v>0</v>
      </c>
      <c r="K9" s="6">
        <v>232</v>
      </c>
      <c r="L9" s="6">
        <v>69.599999999999994</v>
      </c>
      <c r="M9" s="6">
        <v>1512.39780772718</v>
      </c>
      <c r="N9" s="6">
        <v>44427.074999999997</v>
      </c>
      <c r="O9" s="6">
        <f t="shared" si="1"/>
        <v>1.5666122516505981E-3</v>
      </c>
      <c r="P9" s="6">
        <f t="shared" si="2"/>
        <v>3.4042254812570491E-2</v>
      </c>
      <c r="R9" s="4"/>
    </row>
    <row r="10" spans="1:18" x14ac:dyDescent="0.45">
      <c r="A10">
        <v>8</v>
      </c>
      <c r="B10">
        <v>39.528700000000001</v>
      </c>
      <c r="C10">
        <v>-74.270300000000006</v>
      </c>
      <c r="D10">
        <v>232</v>
      </c>
      <c r="E10">
        <v>2.4996</v>
      </c>
      <c r="F10">
        <v>0.27603</v>
      </c>
      <c r="G10" s="6">
        <f>10/(45^2)</f>
        <v>4.9382716049382715E-3</v>
      </c>
      <c r="H10" s="4">
        <v>1</v>
      </c>
      <c r="I10">
        <v>9</v>
      </c>
      <c r="J10">
        <v>0</v>
      </c>
      <c r="K10" s="6">
        <f>582+138</f>
        <v>720</v>
      </c>
      <c r="L10" s="6">
        <v>216</v>
      </c>
      <c r="M10" s="6">
        <v>795.58192993268597</v>
      </c>
      <c r="N10" s="6">
        <v>22591.464</v>
      </c>
      <c r="O10" s="6">
        <f t="shared" si="1"/>
        <v>9.5611333555009979E-3</v>
      </c>
      <c r="P10" s="6">
        <f t="shared" si="2"/>
        <v>3.5216041330153991E-2</v>
      </c>
      <c r="R10" s="4"/>
    </row>
    <row r="11" spans="1:18" x14ac:dyDescent="0.45">
      <c r="A11">
        <v>9</v>
      </c>
      <c r="B11">
        <v>39.511899999999997</v>
      </c>
      <c r="C11">
        <v>-74.286100000000005</v>
      </c>
      <c r="D11">
        <v>283</v>
      </c>
      <c r="E11">
        <v>1.7412000000000001</v>
      </c>
      <c r="F11">
        <v>0.46489000000000003</v>
      </c>
      <c r="G11" s="6">
        <f>10/(45^2)</f>
        <v>4.9382716049382715E-3</v>
      </c>
      <c r="H11" s="4">
        <v>1</v>
      </c>
      <c r="I11">
        <v>9</v>
      </c>
      <c r="J11">
        <v>0</v>
      </c>
      <c r="K11" s="6">
        <v>1322</v>
      </c>
      <c r="L11" s="6">
        <v>396.6</v>
      </c>
      <c r="M11" s="6">
        <v>484.10412567802098</v>
      </c>
      <c r="N11" s="6">
        <v>11481.593000000001</v>
      </c>
      <c r="O11" s="6">
        <f t="shared" si="1"/>
        <v>3.4542245139677047E-2</v>
      </c>
      <c r="P11" s="6">
        <f t="shared" si="2"/>
        <v>4.2163498190366175E-2</v>
      </c>
      <c r="R11" s="4"/>
    </row>
    <row r="12" spans="1:18" x14ac:dyDescent="0.45">
      <c r="A12">
        <v>10</v>
      </c>
      <c r="B12">
        <v>39.028300000000002</v>
      </c>
      <c r="C12">
        <v>-74.779799999999994</v>
      </c>
      <c r="D12">
        <v>330</v>
      </c>
      <c r="E12">
        <v>1.177</v>
      </c>
      <c r="F12">
        <v>0.28858</v>
      </c>
      <c r="G12" s="6">
        <f>10/(45^2)</f>
        <v>4.9382716049382715E-3</v>
      </c>
      <c r="H12" s="4">
        <v>0.9856999999999998</v>
      </c>
      <c r="I12">
        <v>6</v>
      </c>
      <c r="J12">
        <v>1</v>
      </c>
      <c r="K12" s="6">
        <v>0</v>
      </c>
      <c r="L12" s="6">
        <v>100000</v>
      </c>
      <c r="M12" s="6">
        <v>397.79741207205802</v>
      </c>
      <c r="N12" s="6">
        <v>9897.36</v>
      </c>
      <c r="O12" s="6">
        <f t="shared" si="1"/>
        <v>10.103704422189351</v>
      </c>
      <c r="P12" s="6">
        <f t="shared" si="2"/>
        <v>4.0192274714879322E-2</v>
      </c>
      <c r="R12" s="4"/>
    </row>
    <row r="13" spans="1:18" x14ac:dyDescent="0.45">
      <c r="A13">
        <v>11</v>
      </c>
      <c r="B13">
        <v>39.1158</v>
      </c>
      <c r="C13">
        <v>-74.715800000000002</v>
      </c>
      <c r="D13">
        <v>84</v>
      </c>
      <c r="E13">
        <v>3.9357000000000002</v>
      </c>
      <c r="F13">
        <v>0.44778000000000001</v>
      </c>
      <c r="G13" s="6">
        <f t="shared" ref="G13" si="3">10/(8^2)</f>
        <v>0.15625</v>
      </c>
      <c r="H13" s="4">
        <v>0.9856999999999998</v>
      </c>
      <c r="I13">
        <v>6</v>
      </c>
      <c r="J13">
        <v>0</v>
      </c>
      <c r="K13" s="6">
        <v>935</v>
      </c>
      <c r="L13" s="6">
        <v>280.5</v>
      </c>
      <c r="M13" s="6">
        <v>204.98980923695899</v>
      </c>
      <c r="N13" s="6">
        <v>12768.588</v>
      </c>
      <c r="O13" s="6">
        <f t="shared" si="1"/>
        <v>2.1967973279426043E-2</v>
      </c>
      <c r="P13" s="6">
        <f t="shared" si="2"/>
        <v>1.605422692289539E-2</v>
      </c>
      <c r="R13" s="4"/>
    </row>
    <row r="14" spans="1:18" x14ac:dyDescent="0.45">
      <c r="A14">
        <v>12</v>
      </c>
      <c r="B14">
        <v>39.434399999999997</v>
      </c>
      <c r="C14">
        <v>-74.334900000000005</v>
      </c>
      <c r="D14">
        <v>177</v>
      </c>
      <c r="E14">
        <v>3.8769</v>
      </c>
      <c r="F14">
        <v>1.5409999999999999</v>
      </c>
      <c r="G14" s="6">
        <v>0.01</v>
      </c>
      <c r="H14" s="4">
        <v>0.80339999999999989</v>
      </c>
      <c r="I14">
        <v>9</v>
      </c>
      <c r="J14">
        <v>0</v>
      </c>
      <c r="K14" s="6">
        <v>1622</v>
      </c>
      <c r="L14" s="6">
        <v>486.6</v>
      </c>
      <c r="M14" s="6">
        <v>447.07074072567099</v>
      </c>
      <c r="N14" s="6">
        <v>7034.8649999999998</v>
      </c>
      <c r="O14" s="6">
        <f t="shared" si="1"/>
        <v>6.916977084848111E-2</v>
      </c>
      <c r="P14" s="6">
        <f t="shared" si="2"/>
        <v>6.3550720692674409E-2</v>
      </c>
      <c r="R14" s="4"/>
    </row>
    <row r="15" spans="1:18" x14ac:dyDescent="0.45">
      <c r="A15">
        <v>13</v>
      </c>
      <c r="B15">
        <v>39.945500000000003</v>
      </c>
      <c r="C15">
        <v>-74.074299999999994</v>
      </c>
      <c r="D15">
        <v>948</v>
      </c>
      <c r="E15">
        <v>1.6035999999999999</v>
      </c>
      <c r="F15">
        <v>0.61894000000000005</v>
      </c>
      <c r="G15" s="6">
        <f t="shared" ref="G15:G25" si="4">10/(8^2)</f>
        <v>0.15625</v>
      </c>
      <c r="H15" s="4">
        <v>2.6360000000000001</v>
      </c>
      <c r="I15">
        <v>12</v>
      </c>
      <c r="J15">
        <v>0</v>
      </c>
      <c r="K15" s="6">
        <v>2576</v>
      </c>
      <c r="L15" s="6">
        <v>772.8</v>
      </c>
      <c r="M15" s="6">
        <v>1765.37346703403</v>
      </c>
      <c r="N15" s="6">
        <v>17335.128000000001</v>
      </c>
      <c r="O15" s="6">
        <f t="shared" si="1"/>
        <v>4.4579999640037268E-2</v>
      </c>
      <c r="P15" s="6">
        <f t="shared" si="2"/>
        <v>0.10183792510987112</v>
      </c>
      <c r="R15" s="4"/>
    </row>
    <row r="16" spans="1:18" x14ac:dyDescent="0.45">
      <c r="A16">
        <v>14</v>
      </c>
      <c r="B16">
        <v>39.969000000000001</v>
      </c>
      <c r="C16">
        <v>-74.070400000000006</v>
      </c>
      <c r="D16">
        <v>761</v>
      </c>
      <c r="E16">
        <v>5.3372999999999999</v>
      </c>
      <c r="F16">
        <v>2.9007999999999998</v>
      </c>
      <c r="G16" s="6">
        <f t="shared" si="4"/>
        <v>0.15625</v>
      </c>
      <c r="H16" s="4">
        <v>2.6360000000000001</v>
      </c>
      <c r="I16">
        <v>12</v>
      </c>
      <c r="J16">
        <v>0</v>
      </c>
      <c r="K16" s="6">
        <v>256</v>
      </c>
      <c r="L16" s="6">
        <v>76.8</v>
      </c>
      <c r="M16" s="6">
        <v>3283.8199304188602</v>
      </c>
      <c r="N16" s="6">
        <v>11415</v>
      </c>
      <c r="O16" s="6">
        <f t="shared" si="1"/>
        <v>6.7279894875164259E-3</v>
      </c>
      <c r="P16" s="6">
        <f t="shared" si="2"/>
        <v>0.28767585899420589</v>
      </c>
      <c r="R16" s="4"/>
    </row>
    <row r="17" spans="1:18" x14ac:dyDescent="0.45">
      <c r="A17">
        <v>15</v>
      </c>
      <c r="B17">
        <v>39.973399999999998</v>
      </c>
      <c r="C17">
        <v>-74.068299999999994</v>
      </c>
      <c r="D17">
        <v>631</v>
      </c>
      <c r="E17">
        <v>5.3372999999999999</v>
      </c>
      <c r="F17">
        <v>2.9007999999999998</v>
      </c>
      <c r="G17" s="6">
        <f t="shared" si="4"/>
        <v>0.15625</v>
      </c>
      <c r="H17" s="4">
        <v>2.6360000000000001</v>
      </c>
      <c r="I17">
        <v>12</v>
      </c>
      <c r="J17">
        <v>0</v>
      </c>
      <c r="K17" s="6">
        <v>805</v>
      </c>
      <c r="L17" s="6">
        <v>241.5</v>
      </c>
      <c r="M17" s="6">
        <v>5245.2667367779604</v>
      </c>
      <c r="N17" s="6">
        <v>9465</v>
      </c>
      <c r="O17" s="6">
        <f t="shared" si="1"/>
        <v>2.5515055467511885E-2</v>
      </c>
      <c r="P17" s="6">
        <f t="shared" si="2"/>
        <v>0.55417503822271108</v>
      </c>
      <c r="R17" s="4"/>
    </row>
    <row r="18" spans="1:18" x14ac:dyDescent="0.45">
      <c r="A18">
        <v>16</v>
      </c>
      <c r="B18">
        <v>39.972700000000003</v>
      </c>
      <c r="C18">
        <v>-74.068399999999997</v>
      </c>
      <c r="D18">
        <v>645</v>
      </c>
      <c r="E18">
        <v>5.3372999999999999</v>
      </c>
      <c r="F18">
        <v>2.9007999999999998</v>
      </c>
      <c r="G18" s="6">
        <f t="shared" si="4"/>
        <v>0.15625</v>
      </c>
      <c r="H18" s="4">
        <v>2.6360000000000001</v>
      </c>
      <c r="I18">
        <v>12</v>
      </c>
      <c r="J18">
        <v>0</v>
      </c>
      <c r="K18" s="6">
        <v>1293</v>
      </c>
      <c r="L18" s="6">
        <v>387.9</v>
      </c>
      <c r="M18" s="6">
        <v>4965.2565127294602</v>
      </c>
      <c r="N18" s="6">
        <v>9675</v>
      </c>
      <c r="O18" s="6">
        <f t="shared" si="1"/>
        <v>4.0093023255813952E-2</v>
      </c>
      <c r="P18" s="6">
        <f t="shared" si="2"/>
        <v>0.51320480751725683</v>
      </c>
      <c r="R18" s="4"/>
    </row>
    <row r="19" spans="1:18" x14ac:dyDescent="0.45">
      <c r="A19">
        <v>17</v>
      </c>
      <c r="B19">
        <v>39.976300000000002</v>
      </c>
      <c r="C19">
        <v>-74.067999999999998</v>
      </c>
      <c r="D19">
        <v>667</v>
      </c>
      <c r="E19">
        <v>5.3372999999999999</v>
      </c>
      <c r="F19">
        <v>2.9007999999999998</v>
      </c>
      <c r="G19" s="6">
        <f t="shared" si="4"/>
        <v>0.15625</v>
      </c>
      <c r="H19" s="4">
        <v>2.6360000000000001</v>
      </c>
      <c r="I19">
        <v>12</v>
      </c>
      <c r="J19">
        <v>0</v>
      </c>
      <c r="K19" s="6">
        <v>80</v>
      </c>
      <c r="L19" s="6">
        <v>24</v>
      </c>
      <c r="M19" s="6">
        <v>4565.8999575275002</v>
      </c>
      <c r="N19" s="6">
        <v>10005</v>
      </c>
      <c r="O19" s="6">
        <f t="shared" si="1"/>
        <v>2.3988005997001498E-3</v>
      </c>
      <c r="P19" s="6">
        <f t="shared" si="2"/>
        <v>0.45636181484532734</v>
      </c>
      <c r="R19" s="4"/>
    </row>
    <row r="20" spans="1:18" x14ac:dyDescent="0.45">
      <c r="A20">
        <v>18</v>
      </c>
      <c r="B20">
        <v>40.0077</v>
      </c>
      <c r="C20">
        <v>-74.058599999999998</v>
      </c>
      <c r="D20">
        <v>305</v>
      </c>
      <c r="E20">
        <v>2.681</v>
      </c>
      <c r="F20">
        <v>1.61</v>
      </c>
      <c r="G20" s="6">
        <f t="shared" si="4"/>
        <v>0.15625</v>
      </c>
      <c r="H20" s="4">
        <v>2.6360000000000001</v>
      </c>
      <c r="I20">
        <v>12</v>
      </c>
      <c r="J20">
        <v>0</v>
      </c>
      <c r="K20" s="6">
        <v>79</v>
      </c>
      <c r="L20" s="6">
        <v>23.7</v>
      </c>
      <c r="M20" s="6">
        <v>32291.734861034201</v>
      </c>
      <c r="N20" s="6">
        <v>4575</v>
      </c>
      <c r="O20" s="6">
        <f t="shared" si="1"/>
        <v>5.1803278688524589E-3</v>
      </c>
      <c r="P20" s="6">
        <f t="shared" si="2"/>
        <v>7.058302701865399</v>
      </c>
      <c r="R20" s="4"/>
    </row>
    <row r="21" spans="1:18" x14ac:dyDescent="0.45">
      <c r="A21">
        <v>19</v>
      </c>
      <c r="B21">
        <v>40.009799999999998</v>
      </c>
      <c r="C21">
        <v>-74.0578</v>
      </c>
      <c r="D21">
        <v>260</v>
      </c>
      <c r="E21">
        <v>2.681</v>
      </c>
      <c r="F21">
        <v>1.61</v>
      </c>
      <c r="G21" s="6">
        <f t="shared" si="4"/>
        <v>0.15625</v>
      </c>
      <c r="H21" s="4">
        <v>2.6360000000000001</v>
      </c>
      <c r="I21">
        <v>12</v>
      </c>
      <c r="J21">
        <v>0</v>
      </c>
      <c r="K21" s="6">
        <v>205</v>
      </c>
      <c r="L21" s="6">
        <v>61.5</v>
      </c>
      <c r="M21" s="6">
        <v>48129.085129274499</v>
      </c>
      <c r="N21" s="6">
        <v>3900</v>
      </c>
      <c r="O21" s="6">
        <f t="shared" si="1"/>
        <v>1.5769230769230768E-2</v>
      </c>
      <c r="P21" s="6">
        <f t="shared" si="2"/>
        <v>12.340791058788334</v>
      </c>
      <c r="R21" s="4"/>
    </row>
    <row r="22" spans="1:18" x14ac:dyDescent="0.45">
      <c r="A22">
        <v>20</v>
      </c>
      <c r="B22">
        <v>40.040500000000002</v>
      </c>
      <c r="C22">
        <v>-74.049899999999994</v>
      </c>
      <c r="D22">
        <v>242</v>
      </c>
      <c r="E22">
        <v>1.5116000000000001</v>
      </c>
      <c r="F22">
        <v>0.43790000000000001</v>
      </c>
      <c r="G22" s="6">
        <f t="shared" si="4"/>
        <v>0.15625</v>
      </c>
      <c r="H22" s="4">
        <v>2.4885000000000002</v>
      </c>
      <c r="I22">
        <v>12</v>
      </c>
      <c r="J22">
        <v>0</v>
      </c>
      <c r="K22" s="6">
        <v>800</v>
      </c>
      <c r="L22" s="6">
        <v>240</v>
      </c>
      <c r="M22" s="6">
        <v>27932.7578803531</v>
      </c>
      <c r="N22" s="6">
        <v>7693.18</v>
      </c>
      <c r="O22" s="6">
        <f t="shared" si="1"/>
        <v>3.1196462321172777E-2</v>
      </c>
      <c r="P22" s="6">
        <f t="shared" si="2"/>
        <v>3.6308467864203227</v>
      </c>
      <c r="R22" s="4"/>
    </row>
    <row r="23" spans="1:18" x14ac:dyDescent="0.45">
      <c r="A23">
        <v>21</v>
      </c>
      <c r="B23">
        <v>40.045900000000003</v>
      </c>
      <c r="C23">
        <v>-74.048599999999993</v>
      </c>
      <c r="D23">
        <v>240</v>
      </c>
      <c r="E23">
        <v>1.6105</v>
      </c>
      <c r="F23">
        <v>0.31298999999999999</v>
      </c>
      <c r="G23" s="6">
        <f t="shared" si="4"/>
        <v>0.15625</v>
      </c>
      <c r="H23" s="4">
        <v>1.1072000000000002</v>
      </c>
      <c r="I23">
        <v>12</v>
      </c>
      <c r="J23">
        <v>0</v>
      </c>
      <c r="K23" s="6">
        <f>517+266</f>
        <v>783</v>
      </c>
      <c r="L23" s="6">
        <v>234.9</v>
      </c>
      <c r="M23" s="6">
        <v>39.731557566541099</v>
      </c>
      <c r="N23" s="6">
        <v>11814.24</v>
      </c>
      <c r="O23" s="6">
        <f t="shared" si="1"/>
        <v>1.9882785519847235E-2</v>
      </c>
      <c r="P23" s="6">
        <f t="shared" si="2"/>
        <v>3.3630227222860801E-3</v>
      </c>
      <c r="R23" s="4"/>
    </row>
    <row r="24" spans="1:18" x14ac:dyDescent="0.45">
      <c r="A24">
        <v>22</v>
      </c>
      <c r="B24">
        <v>40.051600000000001</v>
      </c>
      <c r="C24">
        <v>-74.047499999999999</v>
      </c>
      <c r="D24">
        <v>267</v>
      </c>
      <c r="E24">
        <v>1.6105</v>
      </c>
      <c r="F24">
        <v>0.31298999999999999</v>
      </c>
      <c r="G24" s="6">
        <f t="shared" si="4"/>
        <v>0.15625</v>
      </c>
      <c r="H24" s="4">
        <v>1.1072000000000002</v>
      </c>
      <c r="I24">
        <v>12</v>
      </c>
      <c r="J24">
        <v>0</v>
      </c>
      <c r="K24" s="6">
        <f>238+172</f>
        <v>410</v>
      </c>
      <c r="L24" s="6">
        <v>123</v>
      </c>
      <c r="M24" s="6">
        <v>30.435857465113799</v>
      </c>
      <c r="N24" s="6">
        <v>13143.342000000001</v>
      </c>
      <c r="O24" s="6">
        <f t="shared" si="1"/>
        <v>9.3583504104207283E-3</v>
      </c>
      <c r="P24" s="6">
        <f t="shared" si="2"/>
        <v>2.3156863349606057E-3</v>
      </c>
      <c r="R24" s="4"/>
    </row>
    <row r="25" spans="1:18" x14ac:dyDescent="0.45">
      <c r="A25">
        <v>23</v>
      </c>
      <c r="B25">
        <v>40.2301</v>
      </c>
      <c r="C25">
        <v>-73.996600000000001</v>
      </c>
      <c r="D25">
        <v>203</v>
      </c>
      <c r="E25">
        <v>6.7039999999999997</v>
      </c>
      <c r="F25">
        <v>0.86921999999999999</v>
      </c>
      <c r="G25" s="6">
        <f t="shared" si="4"/>
        <v>0.15625</v>
      </c>
      <c r="H25" s="4">
        <v>2.4885000000000002</v>
      </c>
      <c r="I25">
        <v>12</v>
      </c>
      <c r="J25">
        <v>0</v>
      </c>
      <c r="K25" s="6">
        <v>311</v>
      </c>
      <c r="L25" s="6">
        <v>93.3</v>
      </c>
      <c r="M25" s="6">
        <v>457.30138860346801</v>
      </c>
      <c r="N25" s="6">
        <v>50400.434000000001</v>
      </c>
      <c r="O25" s="6">
        <f t="shared" si="1"/>
        <v>1.8511745355208648E-3</v>
      </c>
      <c r="P25" s="6">
        <f t="shared" si="2"/>
        <v>9.0733621183394578E-3</v>
      </c>
      <c r="R25" s="4"/>
    </row>
    <row r="26" spans="1:18" x14ac:dyDescent="0.45">
      <c r="A26">
        <v>24</v>
      </c>
      <c r="B26">
        <v>40.667299999999997</v>
      </c>
      <c r="C26">
        <v>-73.055700000000002</v>
      </c>
      <c r="D26">
        <v>258</v>
      </c>
      <c r="E26">
        <v>6.6405000000000003</v>
      </c>
      <c r="F26">
        <v>1.0370999999999999</v>
      </c>
      <c r="G26" s="6">
        <v>0.01</v>
      </c>
      <c r="H26" s="4">
        <v>1.9643999999999999</v>
      </c>
      <c r="I26">
        <v>18</v>
      </c>
      <c r="J26">
        <v>0</v>
      </c>
      <c r="K26" s="6">
        <v>1261</v>
      </c>
      <c r="L26" s="6">
        <v>378.3</v>
      </c>
      <c r="M26" s="6">
        <v>3258.6332013967199</v>
      </c>
      <c r="N26" s="6">
        <v>58905.27</v>
      </c>
      <c r="O26" s="6">
        <f t="shared" si="1"/>
        <v>6.4221758087179646E-3</v>
      </c>
      <c r="P26" s="6">
        <f t="shared" si="2"/>
        <v>5.531989245438855E-2</v>
      </c>
      <c r="R26" s="4"/>
    </row>
    <row r="27" spans="1:18" x14ac:dyDescent="0.45">
      <c r="A27">
        <v>25</v>
      </c>
      <c r="B27">
        <v>40.722200000000001</v>
      </c>
      <c r="C27">
        <v>-72.899600000000007</v>
      </c>
      <c r="D27">
        <v>285</v>
      </c>
      <c r="E27">
        <v>2.5253999999999999</v>
      </c>
      <c r="F27">
        <v>0.72319</v>
      </c>
      <c r="G27" s="6">
        <v>0.01</v>
      </c>
      <c r="H27" s="4">
        <v>1.6208</v>
      </c>
      <c r="I27">
        <v>18</v>
      </c>
      <c r="J27">
        <v>0</v>
      </c>
      <c r="K27" s="6">
        <v>1927</v>
      </c>
      <c r="L27" s="6">
        <v>578.1</v>
      </c>
      <c r="M27" s="6">
        <v>6886.1366191473699</v>
      </c>
      <c r="N27" s="6">
        <v>15376.035</v>
      </c>
      <c r="O27" s="6">
        <f t="shared" si="1"/>
        <v>3.7597469048425036E-2</v>
      </c>
      <c r="P27" s="6">
        <f t="shared" si="2"/>
        <v>0.44784865663660167</v>
      </c>
      <c r="R27" s="4"/>
    </row>
    <row r="28" spans="1:18" x14ac:dyDescent="0.45">
      <c r="A28">
        <v>26</v>
      </c>
      <c r="B28">
        <v>40.723399999999998</v>
      </c>
      <c r="C28">
        <v>-72.896000000000001</v>
      </c>
      <c r="D28">
        <v>223</v>
      </c>
      <c r="E28">
        <v>2.5253999999999999</v>
      </c>
      <c r="F28">
        <v>0.72319</v>
      </c>
      <c r="G28" s="6">
        <v>0.01</v>
      </c>
      <c r="H28" s="4">
        <v>1.6208</v>
      </c>
      <c r="I28">
        <v>18</v>
      </c>
      <c r="J28">
        <v>1</v>
      </c>
      <c r="K28" s="6">
        <v>0</v>
      </c>
      <c r="L28" s="6">
        <v>100000</v>
      </c>
      <c r="M28" s="6">
        <v>12715.271188393301</v>
      </c>
      <c r="N28" s="6">
        <v>12031.073</v>
      </c>
      <c r="O28" s="6">
        <f t="shared" si="1"/>
        <v>8.3118105924550534</v>
      </c>
      <c r="P28" s="6">
        <f t="shared" si="2"/>
        <v>1.0568692574962599</v>
      </c>
      <c r="R28" s="4"/>
    </row>
    <row r="29" spans="1:18" x14ac:dyDescent="0.45">
      <c r="A29">
        <v>27</v>
      </c>
      <c r="B29">
        <v>40.731299999999997</v>
      </c>
      <c r="C29">
        <v>-72.870900000000006</v>
      </c>
      <c r="D29">
        <v>234</v>
      </c>
      <c r="E29">
        <v>5.3240999999999996</v>
      </c>
      <c r="F29">
        <v>0.48305999999999999</v>
      </c>
      <c r="G29" s="6">
        <v>0.01</v>
      </c>
      <c r="H29" s="4">
        <v>1.6208</v>
      </c>
      <c r="I29">
        <v>18</v>
      </c>
      <c r="J29">
        <v>0</v>
      </c>
      <c r="K29" s="6">
        <v>1598</v>
      </c>
      <c r="L29" s="6">
        <v>479.4</v>
      </c>
      <c r="M29" s="6">
        <v>2572.1355735532302</v>
      </c>
      <c r="N29" s="6">
        <v>50988.366000000002</v>
      </c>
      <c r="O29" s="6">
        <f t="shared" si="1"/>
        <v>9.4021447951479747E-3</v>
      </c>
      <c r="P29" s="6">
        <f t="shared" si="2"/>
        <v>5.0445538371502827E-2</v>
      </c>
      <c r="R2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809B-6B4A-4D65-A074-11A2F4CA0C37}">
  <dimension ref="A1:O152"/>
  <sheetViews>
    <sheetView tabSelected="1" topLeftCell="A111" zoomScale="85" zoomScaleNormal="85" workbookViewId="0">
      <selection activeCell="H15" sqref="H15"/>
    </sheetView>
  </sheetViews>
  <sheetFormatPr defaultRowHeight="14.25" x14ac:dyDescent="0.45"/>
  <cols>
    <col min="6" max="6" width="17.59765625" customWidth="1"/>
    <col min="14" max="14" width="18.1328125" customWidth="1"/>
  </cols>
  <sheetData>
    <row r="1" spans="1:15" x14ac:dyDescent="0.45">
      <c r="A1" t="s">
        <v>74</v>
      </c>
      <c r="B1" t="s">
        <v>85</v>
      </c>
      <c r="C1" t="s">
        <v>84</v>
      </c>
      <c r="D1" t="s">
        <v>83</v>
      </c>
      <c r="E1" t="s">
        <v>82</v>
      </c>
      <c r="F1" t="s">
        <v>90</v>
      </c>
      <c r="G1" t="s">
        <v>81</v>
      </c>
      <c r="H1" t="s">
        <v>79</v>
      </c>
      <c r="I1" t="s">
        <v>86</v>
      </c>
      <c r="J1" t="s">
        <v>87</v>
      </c>
      <c r="K1" t="s">
        <v>88</v>
      </c>
      <c r="L1" t="s">
        <v>77</v>
      </c>
      <c r="M1" t="s">
        <v>70</v>
      </c>
      <c r="N1" t="s">
        <v>89</v>
      </c>
      <c r="O1" t="s">
        <v>78</v>
      </c>
    </row>
    <row r="2" spans="1:15" x14ac:dyDescent="0.45">
      <c r="A2" t="s">
        <v>75</v>
      </c>
      <c r="B2" t="s">
        <v>6</v>
      </c>
      <c r="C2" t="s">
        <v>6</v>
      </c>
      <c r="D2" t="s">
        <v>6</v>
      </c>
      <c r="E2" t="s">
        <v>6</v>
      </c>
      <c r="F2" t="s">
        <v>20</v>
      </c>
      <c r="H2" t="s">
        <v>80</v>
      </c>
      <c r="I2" t="s">
        <v>6</v>
      </c>
      <c r="J2" t="s">
        <v>6</v>
      </c>
      <c r="K2" t="s">
        <v>72</v>
      </c>
      <c r="L2" t="s">
        <v>72</v>
      </c>
      <c r="M2" t="s">
        <v>72</v>
      </c>
      <c r="N2" s="5" t="s">
        <v>73</v>
      </c>
      <c r="O2" s="5" t="s">
        <v>73</v>
      </c>
    </row>
    <row r="3" spans="1:15" x14ac:dyDescent="0.45">
      <c r="A3">
        <v>1</v>
      </c>
      <c r="B3">
        <v>300</v>
      </c>
      <c r="C3">
        <v>1</v>
      </c>
      <c r="D3">
        <v>10</v>
      </c>
      <c r="E3">
        <v>3</v>
      </c>
      <c r="F3">
        <v>1</v>
      </c>
      <c r="G3">
        <v>0.108063271604938</v>
      </c>
      <c r="H3">
        <v>0</v>
      </c>
      <c r="I3">
        <v>115</v>
      </c>
      <c r="J3">
        <v>10</v>
      </c>
      <c r="K3">
        <v>548.37103204878201</v>
      </c>
      <c r="L3">
        <v>1456.4375331808901</v>
      </c>
      <c r="M3">
        <v>2617.6035886211598</v>
      </c>
      <c r="N3">
        <f>K3/M3</f>
        <v>0.20949353616131008</v>
      </c>
      <c r="O3">
        <f>L3/M3</f>
        <v>0.55640110653579844</v>
      </c>
    </row>
    <row r="4" spans="1:15" x14ac:dyDescent="0.45">
      <c r="A4">
        <v>2</v>
      </c>
      <c r="B4">
        <v>300</v>
      </c>
      <c r="C4">
        <v>1.5</v>
      </c>
      <c r="D4">
        <v>10</v>
      </c>
      <c r="E4">
        <v>3</v>
      </c>
      <c r="F4">
        <v>1</v>
      </c>
      <c r="G4">
        <v>0.108063271604938</v>
      </c>
      <c r="H4">
        <v>0</v>
      </c>
      <c r="I4">
        <v>75</v>
      </c>
      <c r="J4">
        <v>5</v>
      </c>
      <c r="K4">
        <v>80.280368236597198</v>
      </c>
      <c r="L4">
        <v>709.48794530238104</v>
      </c>
      <c r="M4">
        <v>3646.1326343780302</v>
      </c>
      <c r="N4">
        <f t="shared" ref="N4:N67" si="0">K4/M4</f>
        <v>2.2017950603240109E-2</v>
      </c>
      <c r="O4">
        <f t="shared" ref="O4:O67" si="1">L4/M4</f>
        <v>0.19458643347553589</v>
      </c>
    </row>
    <row r="5" spans="1:15" x14ac:dyDescent="0.45">
      <c r="A5">
        <v>3</v>
      </c>
      <c r="B5">
        <v>300</v>
      </c>
      <c r="C5">
        <v>2</v>
      </c>
      <c r="D5">
        <v>10</v>
      </c>
      <c r="E5">
        <v>3</v>
      </c>
      <c r="F5">
        <v>1</v>
      </c>
      <c r="G5">
        <v>0.108063271604938</v>
      </c>
      <c r="H5">
        <v>0</v>
      </c>
      <c r="I5">
        <v>5.0010000000475001</v>
      </c>
      <c r="J5">
        <v>0</v>
      </c>
      <c r="K5">
        <v>11.8818153095197</v>
      </c>
      <c r="L5">
        <v>257.46421402170301</v>
      </c>
      <c r="M5">
        <v>4490.1704246113604</v>
      </c>
      <c r="N5">
        <f t="shared" si="0"/>
        <v>2.646183593476435E-3</v>
      </c>
      <c r="O5">
        <f t="shared" si="1"/>
        <v>5.7339519366681371E-2</v>
      </c>
    </row>
    <row r="6" spans="1:15" x14ac:dyDescent="0.45">
      <c r="A6">
        <v>4</v>
      </c>
      <c r="B6">
        <v>300</v>
      </c>
      <c r="C6">
        <v>2.5</v>
      </c>
      <c r="D6">
        <v>10</v>
      </c>
      <c r="E6">
        <v>3</v>
      </c>
      <c r="F6">
        <v>1</v>
      </c>
      <c r="G6">
        <v>0.108063271604938</v>
      </c>
      <c r="H6">
        <v>0</v>
      </c>
      <c r="I6">
        <v>0</v>
      </c>
      <c r="J6">
        <v>0</v>
      </c>
      <c r="K6">
        <v>1.0899552027695401</v>
      </c>
      <c r="L6">
        <v>45.513672911902702</v>
      </c>
      <c r="M6">
        <v>5146.4336280482303</v>
      </c>
      <c r="N6">
        <f t="shared" si="0"/>
        <v>2.1178845032203444E-4</v>
      </c>
      <c r="O6">
        <f t="shared" si="1"/>
        <v>8.8437306689144318E-3</v>
      </c>
    </row>
    <row r="7" spans="1:15" x14ac:dyDescent="0.45">
      <c r="A7">
        <v>5</v>
      </c>
      <c r="B7">
        <v>300</v>
      </c>
      <c r="C7">
        <v>1</v>
      </c>
      <c r="D7">
        <v>20</v>
      </c>
      <c r="E7">
        <v>3</v>
      </c>
      <c r="F7">
        <v>1</v>
      </c>
      <c r="G7">
        <v>0.108063271604938</v>
      </c>
      <c r="H7">
        <v>0</v>
      </c>
      <c r="I7">
        <v>155</v>
      </c>
      <c r="J7">
        <v>40</v>
      </c>
      <c r="K7">
        <v>3060.3202388958398</v>
      </c>
      <c r="L7">
        <v>2912.8750663617702</v>
      </c>
      <c r="M7">
        <v>5234.68370884657</v>
      </c>
      <c r="N7">
        <f t="shared" si="0"/>
        <v>0.5846237154164492</v>
      </c>
      <c r="O7">
        <f t="shared" si="1"/>
        <v>0.55645674664909295</v>
      </c>
    </row>
    <row r="8" spans="1:15" x14ac:dyDescent="0.45">
      <c r="A8">
        <v>6</v>
      </c>
      <c r="B8">
        <v>300</v>
      </c>
      <c r="C8">
        <v>1.5</v>
      </c>
      <c r="D8">
        <v>20</v>
      </c>
      <c r="E8">
        <v>3</v>
      </c>
      <c r="F8">
        <v>1</v>
      </c>
      <c r="G8">
        <v>0.108063271604938</v>
      </c>
      <c r="H8">
        <v>0</v>
      </c>
      <c r="I8">
        <v>125</v>
      </c>
      <c r="J8">
        <v>15</v>
      </c>
      <c r="K8">
        <v>657.50488337135903</v>
      </c>
      <c r="L8">
        <v>1418.97589060476</v>
      </c>
      <c r="M8">
        <v>7291.5361151099196</v>
      </c>
      <c r="N8">
        <f t="shared" si="0"/>
        <v>9.0173712780334647E-2</v>
      </c>
      <c r="O8">
        <f t="shared" si="1"/>
        <v>0.19460589211980733</v>
      </c>
    </row>
    <row r="9" spans="1:15" x14ac:dyDescent="0.45">
      <c r="A9">
        <v>7</v>
      </c>
      <c r="B9">
        <v>300</v>
      </c>
      <c r="C9">
        <v>2</v>
      </c>
      <c r="D9">
        <v>20</v>
      </c>
      <c r="E9">
        <v>3</v>
      </c>
      <c r="F9">
        <v>1</v>
      </c>
      <c r="G9">
        <v>0.108063271604938</v>
      </c>
      <c r="H9">
        <v>0</v>
      </c>
      <c r="I9">
        <v>75</v>
      </c>
      <c r="J9">
        <v>0</v>
      </c>
      <c r="K9">
        <v>69.314101133812798</v>
      </c>
      <c r="L9">
        <v>514.92842804340603</v>
      </c>
      <c r="M9">
        <v>8979.4429048895799</v>
      </c>
      <c r="N9">
        <f t="shared" si="0"/>
        <v>7.7191983810119399E-3</v>
      </c>
      <c r="O9">
        <f t="shared" si="1"/>
        <v>5.7345253318890399E-2</v>
      </c>
    </row>
    <row r="10" spans="1:15" x14ac:dyDescent="0.45">
      <c r="A10">
        <v>8</v>
      </c>
      <c r="B10">
        <v>300</v>
      </c>
      <c r="C10">
        <v>2.5</v>
      </c>
      <c r="D10">
        <v>20</v>
      </c>
      <c r="E10">
        <v>3</v>
      </c>
      <c r="F10">
        <v>1</v>
      </c>
      <c r="G10">
        <v>0.108063271604938</v>
      </c>
      <c r="H10">
        <v>0</v>
      </c>
      <c r="I10">
        <v>0</v>
      </c>
      <c r="J10">
        <v>0</v>
      </c>
      <c r="K10">
        <v>3.0851374283806901</v>
      </c>
      <c r="L10">
        <v>91.027345823805405</v>
      </c>
      <c r="M10">
        <v>10291.8380722404</v>
      </c>
      <c r="N10">
        <f t="shared" si="0"/>
        <v>2.9976544585384209E-4</v>
      </c>
      <c r="O10">
        <f t="shared" si="1"/>
        <v>8.8446150420232877E-3</v>
      </c>
    </row>
    <row r="11" spans="1:15" x14ac:dyDescent="0.45">
      <c r="A11">
        <v>9</v>
      </c>
      <c r="B11">
        <v>300</v>
      </c>
      <c r="C11">
        <v>1</v>
      </c>
      <c r="D11">
        <v>30</v>
      </c>
      <c r="E11">
        <v>3</v>
      </c>
      <c r="F11">
        <v>1</v>
      </c>
      <c r="G11">
        <v>0.108063271604938</v>
      </c>
      <c r="H11">
        <v>0</v>
      </c>
      <c r="I11">
        <v>180</v>
      </c>
      <c r="J11">
        <v>80</v>
      </c>
      <c r="K11">
        <v>8221.8264727957394</v>
      </c>
      <c r="L11">
        <v>4369.3125995426599</v>
      </c>
      <c r="M11">
        <v>7852.02556326985</v>
      </c>
      <c r="N11">
        <f t="shared" si="0"/>
        <v>1.0470962437075779</v>
      </c>
      <c r="O11">
        <f t="shared" si="1"/>
        <v>0.55645674664909395</v>
      </c>
    </row>
    <row r="12" spans="1:15" x14ac:dyDescent="0.45">
      <c r="A12">
        <v>10</v>
      </c>
      <c r="B12">
        <v>300</v>
      </c>
      <c r="C12">
        <v>1.5</v>
      </c>
      <c r="D12">
        <v>30</v>
      </c>
      <c r="E12">
        <v>3</v>
      </c>
      <c r="F12">
        <v>1</v>
      </c>
      <c r="G12">
        <v>0.108063271604938</v>
      </c>
      <c r="H12">
        <v>0</v>
      </c>
      <c r="I12">
        <v>155</v>
      </c>
      <c r="J12">
        <v>35</v>
      </c>
      <c r="K12">
        <v>2195.2607461923899</v>
      </c>
      <c r="L12">
        <v>2128.46383590714</v>
      </c>
      <c r="M12">
        <v>10937.304172664901</v>
      </c>
      <c r="N12">
        <f t="shared" si="0"/>
        <v>0.20071314754863484</v>
      </c>
      <c r="O12">
        <f t="shared" si="1"/>
        <v>0.19460589211980694</v>
      </c>
    </row>
    <row r="13" spans="1:15" x14ac:dyDescent="0.45">
      <c r="A13">
        <v>11</v>
      </c>
      <c r="B13">
        <v>300</v>
      </c>
      <c r="C13">
        <v>2</v>
      </c>
      <c r="D13">
        <v>30</v>
      </c>
      <c r="E13">
        <v>3</v>
      </c>
      <c r="F13">
        <v>1</v>
      </c>
      <c r="G13">
        <v>0.108063271604938</v>
      </c>
      <c r="H13">
        <v>0</v>
      </c>
      <c r="I13">
        <v>105</v>
      </c>
      <c r="J13">
        <v>5</v>
      </c>
      <c r="K13">
        <v>232.178189181173</v>
      </c>
      <c r="L13">
        <v>772.39264206510904</v>
      </c>
      <c r="M13">
        <v>13469.164357334401</v>
      </c>
      <c r="N13">
        <f t="shared" si="0"/>
        <v>1.7237757519436934E-2</v>
      </c>
      <c r="O13">
        <f t="shared" si="1"/>
        <v>5.7345253318890267E-2</v>
      </c>
    </row>
    <row r="14" spans="1:15" x14ac:dyDescent="0.45">
      <c r="A14">
        <v>12</v>
      </c>
      <c r="B14">
        <v>300</v>
      </c>
      <c r="C14">
        <v>2.5</v>
      </c>
      <c r="D14">
        <v>30</v>
      </c>
      <c r="E14">
        <v>3</v>
      </c>
      <c r="F14">
        <v>1</v>
      </c>
      <c r="G14">
        <v>0.108063271604938</v>
      </c>
      <c r="H14">
        <v>0</v>
      </c>
      <c r="I14">
        <v>0</v>
      </c>
      <c r="J14">
        <v>0</v>
      </c>
      <c r="K14">
        <v>6.9762806493512599</v>
      </c>
      <c r="L14">
        <v>136.54101873570801</v>
      </c>
      <c r="M14">
        <v>15437.7571083605</v>
      </c>
      <c r="N14">
        <f t="shared" si="0"/>
        <v>4.5189729313548874E-4</v>
      </c>
      <c r="O14">
        <f t="shared" si="1"/>
        <v>8.8446150420233398E-3</v>
      </c>
    </row>
    <row r="15" spans="1:15" x14ac:dyDescent="0.45">
      <c r="A15">
        <v>13</v>
      </c>
      <c r="B15">
        <v>300</v>
      </c>
      <c r="C15">
        <v>1</v>
      </c>
      <c r="D15">
        <v>40</v>
      </c>
      <c r="E15">
        <v>3</v>
      </c>
      <c r="F15">
        <v>1</v>
      </c>
      <c r="G15">
        <v>0.108063271604938</v>
      </c>
      <c r="H15">
        <v>1</v>
      </c>
      <c r="I15">
        <v>195</v>
      </c>
      <c r="J15">
        <v>115</v>
      </c>
      <c r="K15">
        <v>16427.5244593672</v>
      </c>
      <c r="L15">
        <v>5825.7501327235505</v>
      </c>
      <c r="M15">
        <v>10469.3674176931</v>
      </c>
      <c r="N15">
        <f t="shared" si="0"/>
        <v>1.569103824898235</v>
      </c>
      <c r="O15">
        <f t="shared" si="1"/>
        <v>0.55645674664909606</v>
      </c>
    </row>
    <row r="16" spans="1:15" x14ac:dyDescent="0.45">
      <c r="A16">
        <v>14</v>
      </c>
      <c r="B16">
        <v>300</v>
      </c>
      <c r="C16">
        <v>1.5</v>
      </c>
      <c r="D16">
        <v>40</v>
      </c>
      <c r="E16">
        <v>3</v>
      </c>
      <c r="F16">
        <v>1</v>
      </c>
      <c r="G16">
        <v>0.108063271604938</v>
      </c>
      <c r="H16">
        <v>0</v>
      </c>
      <c r="I16">
        <v>175</v>
      </c>
      <c r="J16">
        <v>55</v>
      </c>
      <c r="K16">
        <v>5044.8750038062099</v>
      </c>
      <c r="L16">
        <v>2837.9517812095301</v>
      </c>
      <c r="M16">
        <v>14583.072230219799</v>
      </c>
      <c r="N16">
        <f t="shared" si="0"/>
        <v>0.34594047976749082</v>
      </c>
      <c r="O16">
        <f t="shared" si="1"/>
        <v>0.19460589211980855</v>
      </c>
    </row>
    <row r="17" spans="1:15" x14ac:dyDescent="0.45">
      <c r="A17">
        <v>15</v>
      </c>
      <c r="B17">
        <v>300</v>
      </c>
      <c r="C17">
        <v>2</v>
      </c>
      <c r="D17">
        <v>40</v>
      </c>
      <c r="E17">
        <v>3</v>
      </c>
      <c r="F17">
        <v>1</v>
      </c>
      <c r="G17">
        <v>0.108063271604938</v>
      </c>
      <c r="H17">
        <v>0</v>
      </c>
      <c r="I17">
        <v>125</v>
      </c>
      <c r="J17">
        <v>10</v>
      </c>
      <c r="K17">
        <v>521.34826554620895</v>
      </c>
      <c r="L17">
        <v>1029.85685608681</v>
      </c>
      <c r="M17">
        <v>17958.8858097792</v>
      </c>
      <c r="N17">
        <f t="shared" si="0"/>
        <v>2.903010081295343E-2</v>
      </c>
      <c r="O17">
        <f t="shared" si="1"/>
        <v>5.7345253318890156E-2</v>
      </c>
    </row>
    <row r="18" spans="1:15" x14ac:dyDescent="0.45">
      <c r="A18">
        <v>16</v>
      </c>
      <c r="B18">
        <v>300</v>
      </c>
      <c r="C18">
        <v>2.5</v>
      </c>
      <c r="D18">
        <v>40</v>
      </c>
      <c r="E18">
        <v>3</v>
      </c>
      <c r="F18">
        <v>1</v>
      </c>
      <c r="G18">
        <v>0.108063271604938</v>
      </c>
      <c r="H18">
        <v>0</v>
      </c>
      <c r="I18">
        <v>15</v>
      </c>
      <c r="J18">
        <v>0</v>
      </c>
      <c r="K18">
        <v>12.944004946555999</v>
      </c>
      <c r="L18">
        <v>182.05469164761101</v>
      </c>
      <c r="M18">
        <v>20583.676144480702</v>
      </c>
      <c r="N18">
        <f t="shared" si="0"/>
        <v>6.2884806657953561E-4</v>
      </c>
      <c r="O18">
        <f t="shared" si="1"/>
        <v>8.8446150420233398E-3</v>
      </c>
    </row>
    <row r="19" spans="1:15" x14ac:dyDescent="0.45">
      <c r="A19">
        <v>17</v>
      </c>
      <c r="B19">
        <v>300</v>
      </c>
      <c r="C19">
        <v>1</v>
      </c>
      <c r="D19">
        <v>50</v>
      </c>
      <c r="E19">
        <v>3</v>
      </c>
      <c r="F19">
        <v>1</v>
      </c>
      <c r="G19">
        <v>0.108063271604938</v>
      </c>
      <c r="H19">
        <v>1</v>
      </c>
      <c r="I19">
        <v>205</v>
      </c>
      <c r="J19">
        <v>155</v>
      </c>
      <c r="K19">
        <v>27661.075209028</v>
      </c>
      <c r="L19">
        <v>7282.1876659044301</v>
      </c>
      <c r="M19">
        <v>13086.709272116401</v>
      </c>
      <c r="N19">
        <f t="shared" si="0"/>
        <v>2.1136769094400929</v>
      </c>
      <c r="O19">
        <f t="shared" si="1"/>
        <v>0.55645674664909439</v>
      </c>
    </row>
    <row r="20" spans="1:15" x14ac:dyDescent="0.45">
      <c r="A20">
        <v>18</v>
      </c>
      <c r="B20">
        <v>300</v>
      </c>
      <c r="C20">
        <v>1.5</v>
      </c>
      <c r="D20">
        <v>50</v>
      </c>
      <c r="E20">
        <v>3</v>
      </c>
      <c r="F20">
        <v>1</v>
      </c>
      <c r="G20">
        <v>0.108063271604938</v>
      </c>
      <c r="H20">
        <v>0</v>
      </c>
      <c r="I20">
        <v>185</v>
      </c>
      <c r="J20">
        <v>85</v>
      </c>
      <c r="K20">
        <v>9013.3455173409602</v>
      </c>
      <c r="L20">
        <v>3547.4397265119101</v>
      </c>
      <c r="M20">
        <v>18228.840287774801</v>
      </c>
      <c r="N20">
        <f t="shared" si="0"/>
        <v>0.49445523549766213</v>
      </c>
      <c r="O20">
        <f t="shared" si="1"/>
        <v>0.19460589211980786</v>
      </c>
    </row>
    <row r="21" spans="1:15" x14ac:dyDescent="0.45">
      <c r="A21">
        <v>19</v>
      </c>
      <c r="B21">
        <v>300</v>
      </c>
      <c r="C21">
        <v>2</v>
      </c>
      <c r="D21">
        <v>50</v>
      </c>
      <c r="E21">
        <v>3</v>
      </c>
      <c r="F21">
        <v>1</v>
      </c>
      <c r="G21">
        <v>0.108063271604938</v>
      </c>
      <c r="H21">
        <v>0</v>
      </c>
      <c r="I21">
        <v>145</v>
      </c>
      <c r="J21">
        <v>15</v>
      </c>
      <c r="K21">
        <v>947.86384369759196</v>
      </c>
      <c r="L21">
        <v>1287.32107010851</v>
      </c>
      <c r="M21">
        <v>22448.607262223999</v>
      </c>
      <c r="N21">
        <f t="shared" si="0"/>
        <v>4.2223726070197483E-2</v>
      </c>
      <c r="O21">
        <f t="shared" si="1"/>
        <v>5.7345253318890045E-2</v>
      </c>
    </row>
    <row r="22" spans="1:15" x14ac:dyDescent="0.45">
      <c r="A22">
        <v>20</v>
      </c>
      <c r="B22">
        <v>300</v>
      </c>
      <c r="C22">
        <v>2.5</v>
      </c>
      <c r="D22">
        <v>50</v>
      </c>
      <c r="E22">
        <v>3</v>
      </c>
      <c r="F22">
        <v>1</v>
      </c>
      <c r="G22">
        <v>0.108063271604938</v>
      </c>
      <c r="H22">
        <v>0</v>
      </c>
      <c r="I22">
        <v>45</v>
      </c>
      <c r="J22">
        <v>0</v>
      </c>
      <c r="K22">
        <v>20.898754505292299</v>
      </c>
      <c r="L22">
        <v>227.56836455951401</v>
      </c>
      <c r="M22">
        <v>25729.5951806009</v>
      </c>
      <c r="N22">
        <f t="shared" si="0"/>
        <v>8.1224575663161366E-4</v>
      </c>
      <c r="O22">
        <f t="shared" si="1"/>
        <v>8.8446150420233415E-3</v>
      </c>
    </row>
    <row r="23" spans="1:15" x14ac:dyDescent="0.45">
      <c r="A23">
        <v>21</v>
      </c>
      <c r="B23">
        <v>300</v>
      </c>
      <c r="C23">
        <v>1</v>
      </c>
      <c r="D23">
        <v>60</v>
      </c>
      <c r="E23">
        <v>3</v>
      </c>
      <c r="F23">
        <v>1</v>
      </c>
      <c r="G23">
        <v>0.108063271604938</v>
      </c>
      <c r="H23">
        <v>1</v>
      </c>
      <c r="I23">
        <v>215</v>
      </c>
      <c r="J23">
        <v>165</v>
      </c>
      <c r="K23">
        <v>44885.875583455898</v>
      </c>
      <c r="L23">
        <v>8738.6251990853198</v>
      </c>
      <c r="M23">
        <v>15704.0511265397</v>
      </c>
      <c r="N23">
        <f t="shared" si="0"/>
        <v>2.8582354464956619</v>
      </c>
      <c r="O23">
        <f t="shared" si="1"/>
        <v>0.55645674664909395</v>
      </c>
    </row>
    <row r="24" spans="1:15" x14ac:dyDescent="0.45">
      <c r="A24">
        <v>22</v>
      </c>
      <c r="B24">
        <v>300</v>
      </c>
      <c r="C24">
        <v>1.5</v>
      </c>
      <c r="D24">
        <v>60</v>
      </c>
      <c r="E24">
        <v>3</v>
      </c>
      <c r="F24">
        <v>1</v>
      </c>
      <c r="G24">
        <v>0.108063271604938</v>
      </c>
      <c r="H24">
        <v>0</v>
      </c>
      <c r="I24">
        <v>195</v>
      </c>
      <c r="J24">
        <v>105</v>
      </c>
      <c r="K24">
        <v>14453.4702827285</v>
      </c>
      <c r="L24">
        <v>4256.9276718142901</v>
      </c>
      <c r="M24">
        <v>21874.608345329802</v>
      </c>
      <c r="N24">
        <f t="shared" si="0"/>
        <v>0.66074190013163348</v>
      </c>
      <c r="O24">
        <f t="shared" si="1"/>
        <v>0.19460589211980742</v>
      </c>
    </row>
    <row r="25" spans="1:15" x14ac:dyDescent="0.45">
      <c r="A25">
        <v>23</v>
      </c>
      <c r="B25">
        <v>300</v>
      </c>
      <c r="C25">
        <v>2</v>
      </c>
      <c r="D25">
        <v>60</v>
      </c>
      <c r="E25">
        <v>3</v>
      </c>
      <c r="F25">
        <v>1</v>
      </c>
      <c r="G25">
        <v>0.108063271604938</v>
      </c>
      <c r="H25">
        <v>0</v>
      </c>
      <c r="I25">
        <v>155</v>
      </c>
      <c r="J25">
        <v>25</v>
      </c>
      <c r="K25">
        <v>1511.84675380769</v>
      </c>
      <c r="L25">
        <v>1544.7852841302199</v>
      </c>
      <c r="M25">
        <v>26938.328714668802</v>
      </c>
      <c r="N25">
        <f t="shared" si="0"/>
        <v>5.6122514867985848E-2</v>
      </c>
      <c r="O25">
        <f t="shared" si="1"/>
        <v>5.7345253318890337E-2</v>
      </c>
    </row>
    <row r="26" spans="1:15" x14ac:dyDescent="0.45">
      <c r="A26">
        <v>24</v>
      </c>
      <c r="B26">
        <v>300</v>
      </c>
      <c r="C26">
        <v>2.5</v>
      </c>
      <c r="D26">
        <v>60</v>
      </c>
      <c r="E26">
        <v>3</v>
      </c>
      <c r="F26">
        <v>1</v>
      </c>
      <c r="G26">
        <v>0.108063271604938</v>
      </c>
      <c r="H26">
        <v>0</v>
      </c>
      <c r="I26">
        <v>55</v>
      </c>
      <c r="J26">
        <v>0</v>
      </c>
      <c r="K26">
        <v>30.842935330033399</v>
      </c>
      <c r="L26">
        <v>273.08203747141602</v>
      </c>
      <c r="M26">
        <v>30875.514216721102</v>
      </c>
      <c r="N26">
        <f t="shared" si="0"/>
        <v>9.9894483096025469E-4</v>
      </c>
      <c r="O26">
        <f t="shared" si="1"/>
        <v>8.8446150420233103E-3</v>
      </c>
    </row>
    <row r="27" spans="1:15" x14ac:dyDescent="0.45">
      <c r="A27">
        <v>25</v>
      </c>
      <c r="B27">
        <v>300</v>
      </c>
      <c r="C27">
        <v>1</v>
      </c>
      <c r="D27">
        <v>70</v>
      </c>
      <c r="E27">
        <v>3</v>
      </c>
      <c r="F27">
        <v>1</v>
      </c>
      <c r="G27">
        <v>0.108063271604938</v>
      </c>
      <c r="H27">
        <v>1</v>
      </c>
      <c r="I27">
        <v>225</v>
      </c>
      <c r="J27">
        <v>185</v>
      </c>
      <c r="K27">
        <v>82365.435836362798</v>
      </c>
      <c r="L27">
        <v>10195.0627322662</v>
      </c>
      <c r="M27">
        <v>18321.392980962999</v>
      </c>
      <c r="N27">
        <f t="shared" si="0"/>
        <v>4.4955880768424823</v>
      </c>
      <c r="O27">
        <f t="shared" si="1"/>
        <v>0.55645674664909306</v>
      </c>
    </row>
    <row r="28" spans="1:15" x14ac:dyDescent="0.45">
      <c r="A28">
        <v>26</v>
      </c>
      <c r="B28">
        <v>300</v>
      </c>
      <c r="C28">
        <v>1.5</v>
      </c>
      <c r="D28">
        <v>70</v>
      </c>
      <c r="E28">
        <v>3</v>
      </c>
      <c r="F28">
        <v>1</v>
      </c>
      <c r="G28">
        <v>0.108063271604938</v>
      </c>
      <c r="H28">
        <v>1</v>
      </c>
      <c r="I28">
        <v>205</v>
      </c>
      <c r="J28">
        <v>135</v>
      </c>
      <c r="K28">
        <v>20187.000085307402</v>
      </c>
      <c r="L28">
        <v>4966.4156171166696</v>
      </c>
      <c r="M28">
        <v>25520.3764028847</v>
      </c>
      <c r="N28">
        <f t="shared" si="0"/>
        <v>0.79101498217030841</v>
      </c>
      <c r="O28">
        <f t="shared" si="1"/>
        <v>0.19460589211980783</v>
      </c>
    </row>
    <row r="29" spans="1:15" x14ac:dyDescent="0.45">
      <c r="A29">
        <v>27</v>
      </c>
      <c r="B29">
        <v>300</v>
      </c>
      <c r="C29">
        <v>2</v>
      </c>
      <c r="D29">
        <v>70</v>
      </c>
      <c r="E29">
        <v>3</v>
      </c>
      <c r="F29">
        <v>1</v>
      </c>
      <c r="G29">
        <v>0.108063271604938</v>
      </c>
      <c r="H29">
        <v>0</v>
      </c>
      <c r="I29">
        <v>175</v>
      </c>
      <c r="J29">
        <v>30</v>
      </c>
      <c r="K29">
        <v>2193.27547649704</v>
      </c>
      <c r="L29">
        <v>1802.2494981519201</v>
      </c>
      <c r="M29">
        <v>31428.050167113499</v>
      </c>
      <c r="N29">
        <f t="shared" si="0"/>
        <v>6.9787195350480155E-2</v>
      </c>
      <c r="O29">
        <f t="shared" si="1"/>
        <v>5.734525331889042E-2</v>
      </c>
    </row>
    <row r="30" spans="1:15" x14ac:dyDescent="0.45">
      <c r="A30">
        <v>28</v>
      </c>
      <c r="B30">
        <v>300</v>
      </c>
      <c r="C30">
        <v>2.5</v>
      </c>
      <c r="D30">
        <v>70</v>
      </c>
      <c r="E30">
        <v>3</v>
      </c>
      <c r="F30">
        <v>1</v>
      </c>
      <c r="G30">
        <v>0.108063271604938</v>
      </c>
      <c r="H30">
        <v>0</v>
      </c>
      <c r="I30">
        <v>75</v>
      </c>
      <c r="J30">
        <v>0</v>
      </c>
      <c r="K30">
        <v>43.182901632237403</v>
      </c>
      <c r="L30">
        <v>318.59571038331899</v>
      </c>
      <c r="M30">
        <v>36021.433252841198</v>
      </c>
      <c r="N30">
        <f t="shared" si="0"/>
        <v>1.1988113112859368E-3</v>
      </c>
      <c r="O30">
        <f t="shared" si="1"/>
        <v>8.8446150420233398E-3</v>
      </c>
    </row>
    <row r="31" spans="1:15" x14ac:dyDescent="0.45">
      <c r="A31">
        <v>29</v>
      </c>
      <c r="B31">
        <v>300</v>
      </c>
      <c r="C31">
        <v>1</v>
      </c>
      <c r="D31">
        <v>80</v>
      </c>
      <c r="E31">
        <v>3</v>
      </c>
      <c r="F31">
        <v>1</v>
      </c>
      <c r="G31">
        <v>0.108063271604938</v>
      </c>
      <c r="H31">
        <v>1</v>
      </c>
      <c r="I31">
        <v>235</v>
      </c>
      <c r="J31">
        <v>215</v>
      </c>
      <c r="K31">
        <v>150156.91937082901</v>
      </c>
      <c r="L31">
        <v>11651.500265447101</v>
      </c>
      <c r="M31">
        <v>20938.734835386302</v>
      </c>
      <c r="N31">
        <f t="shared" si="0"/>
        <v>7.1712508206114229</v>
      </c>
      <c r="O31">
        <f t="shared" si="1"/>
        <v>0.55645674664909339</v>
      </c>
    </row>
    <row r="32" spans="1:15" x14ac:dyDescent="0.45">
      <c r="A32">
        <v>30</v>
      </c>
      <c r="B32">
        <v>300</v>
      </c>
      <c r="C32">
        <v>1.5</v>
      </c>
      <c r="D32">
        <v>80</v>
      </c>
      <c r="E32">
        <v>3</v>
      </c>
      <c r="F32">
        <v>1</v>
      </c>
      <c r="G32">
        <v>0.108063271604938</v>
      </c>
      <c r="H32">
        <v>1</v>
      </c>
      <c r="I32">
        <v>215</v>
      </c>
      <c r="J32">
        <v>155</v>
      </c>
      <c r="K32">
        <v>29515.928072061801</v>
      </c>
      <c r="L32">
        <v>5675.9035624190501</v>
      </c>
      <c r="M32">
        <v>29166.1444604397</v>
      </c>
      <c r="N32">
        <f t="shared" si="0"/>
        <v>1.0119927956914752</v>
      </c>
      <c r="O32">
        <f t="shared" si="1"/>
        <v>0.19460589211980753</v>
      </c>
    </row>
    <row r="33" spans="1:15" x14ac:dyDescent="0.45">
      <c r="A33">
        <v>31</v>
      </c>
      <c r="B33">
        <v>300</v>
      </c>
      <c r="C33">
        <v>2</v>
      </c>
      <c r="D33">
        <v>80</v>
      </c>
      <c r="E33">
        <v>3</v>
      </c>
      <c r="F33">
        <v>1</v>
      </c>
      <c r="G33">
        <v>0.108063271604938</v>
      </c>
      <c r="H33">
        <v>0</v>
      </c>
      <c r="I33">
        <v>185</v>
      </c>
      <c r="J33">
        <v>35</v>
      </c>
      <c r="K33">
        <v>2984.84544321354</v>
      </c>
      <c r="L33">
        <v>2059.71371217362</v>
      </c>
      <c r="M33">
        <v>35917.771619558298</v>
      </c>
      <c r="N33">
        <f t="shared" si="0"/>
        <v>8.3102188933909318E-2</v>
      </c>
      <c r="O33">
        <f t="shared" si="1"/>
        <v>5.7345253318890323E-2</v>
      </c>
    </row>
    <row r="34" spans="1:15" x14ac:dyDescent="0.45">
      <c r="A34">
        <v>32</v>
      </c>
      <c r="B34">
        <v>300</v>
      </c>
      <c r="C34">
        <v>2.5</v>
      </c>
      <c r="D34">
        <v>80</v>
      </c>
      <c r="E34">
        <v>3</v>
      </c>
      <c r="F34">
        <v>1</v>
      </c>
      <c r="G34">
        <v>0.108063271604938</v>
      </c>
      <c r="H34">
        <v>0</v>
      </c>
      <c r="I34">
        <v>85</v>
      </c>
      <c r="J34">
        <v>0</v>
      </c>
      <c r="K34">
        <v>55.665989074391398</v>
      </c>
      <c r="L34">
        <v>364.10938329522202</v>
      </c>
      <c r="M34">
        <v>41167.352288961403</v>
      </c>
      <c r="N34">
        <f t="shared" si="0"/>
        <v>1.3521877405100365E-3</v>
      </c>
      <c r="O34">
        <f t="shared" si="1"/>
        <v>8.8446150420233398E-3</v>
      </c>
    </row>
    <row r="35" spans="1:15" x14ac:dyDescent="0.45">
      <c r="A35">
        <v>33</v>
      </c>
      <c r="B35">
        <v>300</v>
      </c>
      <c r="C35">
        <v>1</v>
      </c>
      <c r="D35">
        <v>90</v>
      </c>
      <c r="E35">
        <v>3</v>
      </c>
      <c r="F35">
        <v>1</v>
      </c>
      <c r="G35">
        <v>0.108063271604938</v>
      </c>
      <c r="H35">
        <v>1</v>
      </c>
      <c r="I35">
        <v>250</v>
      </c>
      <c r="J35">
        <v>265</v>
      </c>
      <c r="K35">
        <v>243661.64103689801</v>
      </c>
      <c r="L35">
        <v>13107.937798628</v>
      </c>
      <c r="M35">
        <v>23556.076689809601</v>
      </c>
      <c r="N35">
        <f t="shared" si="0"/>
        <v>10.343897425937081</v>
      </c>
      <c r="O35">
        <f t="shared" si="1"/>
        <v>0.55645674664909361</v>
      </c>
    </row>
    <row r="36" spans="1:15" x14ac:dyDescent="0.45">
      <c r="A36">
        <v>34</v>
      </c>
      <c r="B36">
        <v>300</v>
      </c>
      <c r="C36">
        <v>1.5</v>
      </c>
      <c r="D36">
        <v>90</v>
      </c>
      <c r="E36">
        <v>3</v>
      </c>
      <c r="F36">
        <v>1</v>
      </c>
      <c r="G36">
        <v>0.108063271604938</v>
      </c>
      <c r="H36">
        <v>1</v>
      </c>
      <c r="I36">
        <v>225</v>
      </c>
      <c r="J36">
        <v>165</v>
      </c>
      <c r="K36">
        <v>42155.2962724061</v>
      </c>
      <c r="L36">
        <v>6385.3915077214297</v>
      </c>
      <c r="M36">
        <v>32811.912517994599</v>
      </c>
      <c r="N36">
        <f t="shared" si="0"/>
        <v>1.2847558413209663</v>
      </c>
      <c r="O36">
        <f t="shared" si="1"/>
        <v>0.19460589211980786</v>
      </c>
    </row>
    <row r="37" spans="1:15" x14ac:dyDescent="0.45">
      <c r="A37">
        <v>35</v>
      </c>
      <c r="B37">
        <v>300</v>
      </c>
      <c r="C37">
        <v>2</v>
      </c>
      <c r="D37">
        <v>90</v>
      </c>
      <c r="E37">
        <v>3</v>
      </c>
      <c r="F37">
        <v>1</v>
      </c>
      <c r="G37">
        <v>0.108063271604938</v>
      </c>
      <c r="H37">
        <v>0</v>
      </c>
      <c r="I37">
        <v>195</v>
      </c>
      <c r="J37">
        <v>45</v>
      </c>
      <c r="K37">
        <v>3851.6701928590501</v>
      </c>
      <c r="L37">
        <v>2317.1779261953302</v>
      </c>
      <c r="M37">
        <v>40407.493072003097</v>
      </c>
      <c r="N37">
        <f t="shared" si="0"/>
        <v>9.5320691783468608E-2</v>
      </c>
      <c r="O37">
        <f t="shared" si="1"/>
        <v>5.7345253318890496E-2</v>
      </c>
    </row>
    <row r="38" spans="1:15" x14ac:dyDescent="0.45">
      <c r="A38">
        <v>36</v>
      </c>
      <c r="B38">
        <v>300</v>
      </c>
      <c r="C38">
        <v>2.5</v>
      </c>
      <c r="D38">
        <v>90</v>
      </c>
      <c r="E38">
        <v>3</v>
      </c>
      <c r="F38">
        <v>1</v>
      </c>
      <c r="G38">
        <v>0.108063271604938</v>
      </c>
      <c r="H38">
        <v>0</v>
      </c>
      <c r="I38">
        <v>95</v>
      </c>
      <c r="J38">
        <v>0</v>
      </c>
      <c r="K38">
        <v>70.687442990114107</v>
      </c>
      <c r="L38">
        <v>409.62305620712402</v>
      </c>
      <c r="M38">
        <v>46313.271325081601</v>
      </c>
      <c r="N38">
        <f t="shared" si="0"/>
        <v>1.5262891384619668E-3</v>
      </c>
      <c r="O38">
        <f t="shared" si="1"/>
        <v>8.8446150420233207E-3</v>
      </c>
    </row>
    <row r="39" spans="1:15" x14ac:dyDescent="0.45">
      <c r="A39">
        <v>37</v>
      </c>
      <c r="B39">
        <v>300</v>
      </c>
      <c r="C39">
        <v>1</v>
      </c>
      <c r="D39">
        <v>100</v>
      </c>
      <c r="E39">
        <v>3</v>
      </c>
      <c r="F39">
        <v>1</v>
      </c>
      <c r="G39">
        <v>0.108063271604938</v>
      </c>
      <c r="H39">
        <v>1</v>
      </c>
      <c r="I39">
        <v>260</v>
      </c>
      <c r="J39">
        <v>295</v>
      </c>
      <c r="K39">
        <v>339649.02812517999</v>
      </c>
      <c r="L39">
        <v>14564.3753318089</v>
      </c>
      <c r="M39">
        <v>26173.418544232802</v>
      </c>
      <c r="N39">
        <f t="shared" si="0"/>
        <v>12.976869167899359</v>
      </c>
      <c r="O39">
        <f t="shared" si="1"/>
        <v>0.55645674664909583</v>
      </c>
    </row>
    <row r="40" spans="1:15" x14ac:dyDescent="0.45">
      <c r="A40">
        <v>38</v>
      </c>
      <c r="B40">
        <v>300</v>
      </c>
      <c r="C40">
        <v>1.5</v>
      </c>
      <c r="D40">
        <v>100</v>
      </c>
      <c r="E40">
        <v>3</v>
      </c>
      <c r="F40">
        <v>1</v>
      </c>
      <c r="G40">
        <v>0.108063271604938</v>
      </c>
      <c r="H40">
        <v>1</v>
      </c>
      <c r="I40">
        <v>235</v>
      </c>
      <c r="J40">
        <v>165</v>
      </c>
      <c r="K40">
        <v>57503.435595912299</v>
      </c>
      <c r="L40">
        <v>7094.8794530238101</v>
      </c>
      <c r="M40">
        <v>36457.680575549603</v>
      </c>
      <c r="N40">
        <f t="shared" si="0"/>
        <v>1.5772653303259523</v>
      </c>
      <c r="O40">
        <f t="shared" si="1"/>
        <v>0.19460589211980758</v>
      </c>
    </row>
    <row r="41" spans="1:15" x14ac:dyDescent="0.45">
      <c r="A41">
        <v>39</v>
      </c>
      <c r="B41">
        <v>300</v>
      </c>
      <c r="C41">
        <v>2</v>
      </c>
      <c r="D41">
        <v>100</v>
      </c>
      <c r="E41">
        <v>3</v>
      </c>
      <c r="F41">
        <v>1</v>
      </c>
      <c r="G41">
        <v>0.108063271604938</v>
      </c>
      <c r="H41">
        <v>0</v>
      </c>
      <c r="I41">
        <v>205</v>
      </c>
      <c r="J41">
        <v>50</v>
      </c>
      <c r="K41">
        <v>4788.5023942415901</v>
      </c>
      <c r="L41">
        <v>2574.6421402170299</v>
      </c>
      <c r="M41">
        <v>44897.214524447903</v>
      </c>
      <c r="N41">
        <f t="shared" si="0"/>
        <v>0.1066547768043406</v>
      </c>
      <c r="O41">
        <f t="shared" si="1"/>
        <v>5.7345253318890392E-2</v>
      </c>
    </row>
    <row r="42" spans="1:15" x14ac:dyDescent="0.45">
      <c r="A42">
        <v>40</v>
      </c>
      <c r="B42">
        <v>300</v>
      </c>
      <c r="C42">
        <v>2.5</v>
      </c>
      <c r="D42">
        <v>100</v>
      </c>
      <c r="E42">
        <v>3</v>
      </c>
      <c r="F42">
        <v>1</v>
      </c>
      <c r="G42">
        <v>0.108063271604938</v>
      </c>
      <c r="H42">
        <v>0</v>
      </c>
      <c r="I42">
        <v>105</v>
      </c>
      <c r="J42">
        <v>0</v>
      </c>
      <c r="K42">
        <v>85.879346099740104</v>
      </c>
      <c r="L42">
        <v>455.136729119027</v>
      </c>
      <c r="M42">
        <v>51459.1903612018</v>
      </c>
      <c r="N42">
        <f t="shared" si="0"/>
        <v>1.6688825746564748E-3</v>
      </c>
      <c r="O42">
        <f t="shared" si="1"/>
        <v>8.8446150420233224E-3</v>
      </c>
    </row>
    <row r="43" spans="1:15" x14ac:dyDescent="0.45">
      <c r="A43">
        <v>41</v>
      </c>
      <c r="B43">
        <v>300</v>
      </c>
      <c r="C43">
        <v>2</v>
      </c>
      <c r="D43">
        <v>50</v>
      </c>
      <c r="E43">
        <v>3</v>
      </c>
      <c r="F43">
        <v>1</v>
      </c>
      <c r="G43">
        <v>4.9382716049382698E-3</v>
      </c>
      <c r="H43">
        <v>1</v>
      </c>
      <c r="I43">
        <v>165</v>
      </c>
      <c r="J43">
        <v>90</v>
      </c>
      <c r="K43">
        <v>12098.531824973201</v>
      </c>
      <c r="L43">
        <v>28170.205604483999</v>
      </c>
      <c r="M43">
        <v>11224.303631111999</v>
      </c>
      <c r="N43">
        <f t="shared" si="0"/>
        <v>1.0778870763472559</v>
      </c>
      <c r="O43">
        <f t="shared" si="1"/>
        <v>2.509750852284558</v>
      </c>
    </row>
    <row r="44" spans="1:15" x14ac:dyDescent="0.45">
      <c r="A44">
        <v>42</v>
      </c>
      <c r="B44">
        <v>300</v>
      </c>
      <c r="C44">
        <v>2</v>
      </c>
      <c r="D44">
        <v>50</v>
      </c>
      <c r="E44">
        <v>3</v>
      </c>
      <c r="F44">
        <v>1</v>
      </c>
      <c r="G44">
        <v>2.5563271604938299E-2</v>
      </c>
      <c r="H44">
        <v>0</v>
      </c>
      <c r="I44">
        <v>115</v>
      </c>
      <c r="J44">
        <v>35</v>
      </c>
      <c r="K44">
        <v>2562.0202853519199</v>
      </c>
      <c r="L44">
        <v>5441.8749130304104</v>
      </c>
      <c r="M44">
        <v>11224.303631111999</v>
      </c>
      <c r="N44">
        <f t="shared" si="0"/>
        <v>0.22825650210053156</v>
      </c>
      <c r="O44">
        <f t="shared" si="1"/>
        <v>0.48482962434715249</v>
      </c>
    </row>
    <row r="45" spans="1:15" x14ac:dyDescent="0.45">
      <c r="A45">
        <v>43</v>
      </c>
      <c r="B45">
        <v>300</v>
      </c>
      <c r="C45">
        <v>2</v>
      </c>
      <c r="D45">
        <v>50</v>
      </c>
      <c r="E45">
        <v>3</v>
      </c>
      <c r="F45">
        <v>1</v>
      </c>
      <c r="G45">
        <v>4.6188271604938297E-2</v>
      </c>
      <c r="H45">
        <v>0</v>
      </c>
      <c r="I45">
        <v>100</v>
      </c>
      <c r="J45">
        <v>15</v>
      </c>
      <c r="K45">
        <v>780.64919008840798</v>
      </c>
      <c r="L45">
        <v>3011.8495801653398</v>
      </c>
      <c r="M45">
        <v>11224.303631111999</v>
      </c>
      <c r="N45">
        <f t="shared" si="0"/>
        <v>6.9549899552304659E-2</v>
      </c>
      <c r="O45">
        <f t="shared" si="1"/>
        <v>0.26833286760142233</v>
      </c>
    </row>
    <row r="46" spans="1:15" x14ac:dyDescent="0.45">
      <c r="A46">
        <v>44</v>
      </c>
      <c r="B46">
        <v>300</v>
      </c>
      <c r="C46">
        <v>2</v>
      </c>
      <c r="D46">
        <v>50</v>
      </c>
      <c r="E46">
        <v>3</v>
      </c>
      <c r="F46">
        <v>1</v>
      </c>
      <c r="G46">
        <v>6.6813271604938301E-2</v>
      </c>
      <c r="H46">
        <v>0</v>
      </c>
      <c r="I46">
        <v>90</v>
      </c>
      <c r="J46">
        <v>10</v>
      </c>
      <c r="K46">
        <v>339.32170495557801</v>
      </c>
      <c r="L46">
        <v>2082.1031974673501</v>
      </c>
      <c r="M46">
        <v>11224.303631111999</v>
      </c>
      <c r="N46">
        <f t="shared" si="0"/>
        <v>3.0230980567474294E-2</v>
      </c>
      <c r="O46">
        <f t="shared" si="1"/>
        <v>0.18549954330316656</v>
      </c>
    </row>
    <row r="47" spans="1:15" x14ac:dyDescent="0.45">
      <c r="A47">
        <v>45</v>
      </c>
      <c r="B47">
        <v>300</v>
      </c>
      <c r="C47">
        <v>2</v>
      </c>
      <c r="D47">
        <v>50</v>
      </c>
      <c r="E47">
        <v>3</v>
      </c>
      <c r="F47">
        <v>1</v>
      </c>
      <c r="G47">
        <v>8.7438271604938306E-2</v>
      </c>
      <c r="H47">
        <v>0</v>
      </c>
      <c r="I47">
        <v>90</v>
      </c>
      <c r="J47">
        <v>5</v>
      </c>
      <c r="K47">
        <v>198.75631576884999</v>
      </c>
      <c r="L47">
        <v>1590.9752547537701</v>
      </c>
      <c r="M47">
        <v>11224.303631111999</v>
      </c>
      <c r="N47">
        <f t="shared" si="0"/>
        <v>1.7707674551669186E-2</v>
      </c>
      <c r="O47">
        <f t="shared" si="1"/>
        <v>0.14174378269167964</v>
      </c>
    </row>
    <row r="48" spans="1:15" x14ac:dyDescent="0.45">
      <c r="A48">
        <v>46</v>
      </c>
      <c r="B48">
        <v>300</v>
      </c>
      <c r="C48">
        <v>2</v>
      </c>
      <c r="D48">
        <v>50</v>
      </c>
      <c r="E48">
        <v>3</v>
      </c>
      <c r="F48">
        <v>1</v>
      </c>
      <c r="G48">
        <v>0.108063271604938</v>
      </c>
      <c r="H48">
        <v>0</v>
      </c>
      <c r="I48">
        <v>90</v>
      </c>
      <c r="J48">
        <v>5</v>
      </c>
      <c r="K48">
        <v>137.00068029425</v>
      </c>
      <c r="L48">
        <v>1287.32107010851</v>
      </c>
      <c r="M48">
        <v>11224.303631111999</v>
      </c>
      <c r="N48">
        <f t="shared" si="0"/>
        <v>1.2205717592537833E-2</v>
      </c>
      <c r="O48">
        <f t="shared" si="1"/>
        <v>0.11469050663778009</v>
      </c>
    </row>
    <row r="49" spans="1:15" x14ac:dyDescent="0.45">
      <c r="A49">
        <v>47</v>
      </c>
      <c r="B49">
        <v>300</v>
      </c>
      <c r="C49">
        <v>2</v>
      </c>
      <c r="D49">
        <v>50</v>
      </c>
      <c r="E49">
        <v>3</v>
      </c>
      <c r="F49">
        <v>1</v>
      </c>
      <c r="G49">
        <v>0.12868827160493801</v>
      </c>
      <c r="H49">
        <v>0</v>
      </c>
      <c r="I49">
        <v>90</v>
      </c>
      <c r="J49">
        <v>5</v>
      </c>
      <c r="K49">
        <v>103.410063257727</v>
      </c>
      <c r="L49">
        <v>1081.00081465822</v>
      </c>
      <c r="M49">
        <v>11224.303631111999</v>
      </c>
      <c r="N49">
        <f t="shared" si="0"/>
        <v>9.2130493486554145E-3</v>
      </c>
      <c r="O49">
        <f t="shared" si="1"/>
        <v>9.630894264672743E-2</v>
      </c>
    </row>
    <row r="50" spans="1:15" x14ac:dyDescent="0.45">
      <c r="A50">
        <v>48</v>
      </c>
      <c r="B50">
        <v>300</v>
      </c>
      <c r="C50">
        <v>2</v>
      </c>
      <c r="D50">
        <v>50</v>
      </c>
      <c r="E50">
        <v>3</v>
      </c>
      <c r="F50">
        <v>1</v>
      </c>
      <c r="G50">
        <v>0.14931327160493801</v>
      </c>
      <c r="H50">
        <v>0</v>
      </c>
      <c r="I50">
        <v>80</v>
      </c>
      <c r="J50">
        <v>5</v>
      </c>
      <c r="K50">
        <v>75.001130271782898</v>
      </c>
      <c r="L50">
        <v>931.67958177198898</v>
      </c>
      <c r="M50">
        <v>11224.303631111999</v>
      </c>
      <c r="N50">
        <f t="shared" si="0"/>
        <v>6.6820297041761765E-3</v>
      </c>
      <c r="O50">
        <f t="shared" si="1"/>
        <v>8.300555761780358E-2</v>
      </c>
    </row>
    <row r="51" spans="1:15" x14ac:dyDescent="0.45">
      <c r="A51">
        <v>49</v>
      </c>
      <c r="B51">
        <v>300</v>
      </c>
      <c r="C51">
        <v>2</v>
      </c>
      <c r="D51">
        <v>50</v>
      </c>
      <c r="E51">
        <v>3</v>
      </c>
      <c r="F51">
        <v>1</v>
      </c>
      <c r="G51">
        <v>0.16993827160493799</v>
      </c>
      <c r="H51">
        <v>0</v>
      </c>
      <c r="I51">
        <v>70</v>
      </c>
      <c r="J51">
        <v>0</v>
      </c>
      <c r="K51">
        <v>55.497718386941798</v>
      </c>
      <c r="L51">
        <v>818.603867910904</v>
      </c>
      <c r="M51">
        <v>11224.303631111999</v>
      </c>
      <c r="N51">
        <f t="shared" si="0"/>
        <v>4.9444241897654015E-3</v>
      </c>
      <c r="O51">
        <f t="shared" si="1"/>
        <v>7.2931372387491658E-2</v>
      </c>
    </row>
    <row r="52" spans="1:15" x14ac:dyDescent="0.45">
      <c r="A52">
        <v>50</v>
      </c>
      <c r="B52">
        <v>300</v>
      </c>
      <c r="C52">
        <v>2</v>
      </c>
      <c r="D52">
        <v>50</v>
      </c>
      <c r="E52">
        <v>3</v>
      </c>
      <c r="F52">
        <v>1</v>
      </c>
      <c r="G52">
        <v>0.19056327160493799</v>
      </c>
      <c r="H52">
        <v>0</v>
      </c>
      <c r="I52">
        <v>60</v>
      </c>
      <c r="J52">
        <v>0</v>
      </c>
      <c r="K52">
        <v>40.640148632053503</v>
      </c>
      <c r="L52">
        <v>730.00492314328699</v>
      </c>
      <c r="M52">
        <v>11224.303631111999</v>
      </c>
      <c r="N52">
        <f t="shared" si="0"/>
        <v>3.6207278391334158E-3</v>
      </c>
      <c r="O52">
        <f t="shared" si="1"/>
        <v>6.5037880935421996E-2</v>
      </c>
    </row>
    <row r="53" spans="1:15" x14ac:dyDescent="0.45">
      <c r="A53">
        <v>51</v>
      </c>
      <c r="B53">
        <v>300</v>
      </c>
      <c r="C53">
        <v>2</v>
      </c>
      <c r="D53">
        <v>50</v>
      </c>
      <c r="E53">
        <v>3</v>
      </c>
      <c r="F53">
        <v>1</v>
      </c>
      <c r="G53">
        <v>0.211188271604938</v>
      </c>
      <c r="H53">
        <v>0</v>
      </c>
      <c r="I53">
        <v>50</v>
      </c>
      <c r="J53">
        <v>0</v>
      </c>
      <c r="K53">
        <v>31.0037289284557</v>
      </c>
      <c r="L53">
        <v>658.71142078442699</v>
      </c>
      <c r="M53">
        <v>11224.303631111999</v>
      </c>
      <c r="N53">
        <f t="shared" si="0"/>
        <v>2.7621962081031248E-3</v>
      </c>
      <c r="O53">
        <f t="shared" si="1"/>
        <v>5.8686172651155194E-2</v>
      </c>
    </row>
    <row r="54" spans="1:15" x14ac:dyDescent="0.45">
      <c r="A54">
        <v>52</v>
      </c>
      <c r="B54">
        <v>300</v>
      </c>
      <c r="C54">
        <v>2</v>
      </c>
      <c r="D54">
        <v>50</v>
      </c>
      <c r="E54">
        <v>2</v>
      </c>
      <c r="F54">
        <v>1</v>
      </c>
      <c r="G54">
        <v>4.9382716049382698E-3</v>
      </c>
      <c r="H54">
        <v>0</v>
      </c>
      <c r="I54">
        <v>0</v>
      </c>
      <c r="J54">
        <v>0</v>
      </c>
      <c r="K54">
        <v>0</v>
      </c>
      <c r="L54">
        <v>4.97983007604497E-2</v>
      </c>
      <c r="M54">
        <v>11224.303631111999</v>
      </c>
      <c r="N54">
        <f t="shared" si="0"/>
        <v>0</v>
      </c>
      <c r="O54">
        <f t="shared" si="1"/>
        <v>4.4366494703882266E-6</v>
      </c>
    </row>
    <row r="55" spans="1:15" x14ac:dyDescent="0.45">
      <c r="A55">
        <v>53</v>
      </c>
      <c r="B55">
        <v>300</v>
      </c>
      <c r="C55">
        <v>2</v>
      </c>
      <c r="D55">
        <v>50</v>
      </c>
      <c r="E55">
        <v>2.25</v>
      </c>
      <c r="F55">
        <v>1</v>
      </c>
      <c r="G55">
        <v>4.9382716049382698E-3</v>
      </c>
      <c r="H55">
        <v>0</v>
      </c>
      <c r="I55">
        <v>0</v>
      </c>
      <c r="J55">
        <v>0</v>
      </c>
      <c r="K55">
        <v>0</v>
      </c>
      <c r="L55">
        <v>271.856725663482</v>
      </c>
      <c r="M55">
        <v>11224.303631111999</v>
      </c>
      <c r="N55">
        <f t="shared" si="0"/>
        <v>0</v>
      </c>
      <c r="O55">
        <f t="shared" si="1"/>
        <v>2.4220364540917978E-2</v>
      </c>
    </row>
    <row r="56" spans="1:15" x14ac:dyDescent="0.45">
      <c r="A56">
        <v>54</v>
      </c>
      <c r="B56">
        <v>300</v>
      </c>
      <c r="C56">
        <v>2</v>
      </c>
      <c r="D56">
        <v>50</v>
      </c>
      <c r="E56">
        <v>2.5</v>
      </c>
      <c r="F56">
        <v>1</v>
      </c>
      <c r="G56">
        <v>4.9382716049382698E-3</v>
      </c>
      <c r="H56">
        <v>0</v>
      </c>
      <c r="I56">
        <v>0</v>
      </c>
      <c r="J56">
        <v>0</v>
      </c>
      <c r="K56">
        <v>0</v>
      </c>
      <c r="L56">
        <v>2425.8736996972302</v>
      </c>
      <c r="M56">
        <v>11224.303631111999</v>
      </c>
      <c r="N56">
        <f t="shared" si="0"/>
        <v>0</v>
      </c>
      <c r="O56">
        <f t="shared" si="1"/>
        <v>0.21612687783793472</v>
      </c>
    </row>
    <row r="57" spans="1:15" x14ac:dyDescent="0.45">
      <c r="A57">
        <v>55</v>
      </c>
      <c r="B57">
        <v>300</v>
      </c>
      <c r="C57">
        <v>2</v>
      </c>
      <c r="D57">
        <v>50</v>
      </c>
      <c r="E57">
        <v>2.75</v>
      </c>
      <c r="F57">
        <v>1</v>
      </c>
      <c r="G57">
        <v>4.9382716049382698E-3</v>
      </c>
      <c r="H57">
        <v>0</v>
      </c>
      <c r="I57">
        <v>95</v>
      </c>
      <c r="J57">
        <v>20</v>
      </c>
      <c r="K57">
        <v>1173.0832660343999</v>
      </c>
      <c r="L57">
        <v>9827.9583609719302</v>
      </c>
      <c r="M57">
        <v>11224.303631111999</v>
      </c>
      <c r="N57">
        <f t="shared" si="0"/>
        <v>0.10451278801678156</v>
      </c>
      <c r="O57">
        <f t="shared" si="1"/>
        <v>0.87559626716889405</v>
      </c>
    </row>
    <row r="58" spans="1:15" x14ac:dyDescent="0.45">
      <c r="A58">
        <v>56</v>
      </c>
      <c r="B58">
        <v>300</v>
      </c>
      <c r="C58">
        <v>2</v>
      </c>
      <c r="D58">
        <v>50</v>
      </c>
      <c r="E58">
        <v>3</v>
      </c>
      <c r="F58">
        <v>1</v>
      </c>
      <c r="G58">
        <v>4.9382716049382698E-3</v>
      </c>
      <c r="H58">
        <v>1</v>
      </c>
      <c r="I58">
        <v>165</v>
      </c>
      <c r="J58">
        <v>90</v>
      </c>
      <c r="K58">
        <v>12098.531824973201</v>
      </c>
      <c r="L58">
        <v>28170.205604483999</v>
      </c>
      <c r="M58">
        <v>11224.303631111999</v>
      </c>
      <c r="N58">
        <f t="shared" si="0"/>
        <v>1.0778870763472559</v>
      </c>
      <c r="O58">
        <f t="shared" si="1"/>
        <v>2.509750852284558</v>
      </c>
    </row>
    <row r="59" spans="1:15" x14ac:dyDescent="0.45">
      <c r="A59">
        <v>57</v>
      </c>
      <c r="B59">
        <v>300</v>
      </c>
      <c r="C59">
        <v>2</v>
      </c>
      <c r="D59">
        <v>50</v>
      </c>
      <c r="E59">
        <v>3.25</v>
      </c>
      <c r="F59">
        <v>1</v>
      </c>
      <c r="G59">
        <v>4.9382716049382698E-3</v>
      </c>
      <c r="H59">
        <v>1</v>
      </c>
      <c r="I59">
        <v>245</v>
      </c>
      <c r="J59">
        <v>235</v>
      </c>
      <c r="K59">
        <v>130808.717409716</v>
      </c>
      <c r="L59">
        <v>66061.184336226099</v>
      </c>
      <c r="M59">
        <v>11224.303631111999</v>
      </c>
      <c r="N59">
        <f t="shared" si="0"/>
        <v>11.654060840543806</v>
      </c>
      <c r="O59">
        <f t="shared" si="1"/>
        <v>5.8855485834430663</v>
      </c>
    </row>
    <row r="60" spans="1:15" x14ac:dyDescent="0.45">
      <c r="A60">
        <v>58</v>
      </c>
      <c r="B60">
        <v>300</v>
      </c>
      <c r="C60">
        <v>2</v>
      </c>
      <c r="D60">
        <v>50</v>
      </c>
      <c r="E60">
        <v>3.5</v>
      </c>
      <c r="F60">
        <v>1</v>
      </c>
      <c r="G60">
        <v>4.9382716049382698E-3</v>
      </c>
      <c r="H60">
        <v>1</v>
      </c>
      <c r="I60">
        <v>230</v>
      </c>
      <c r="J60">
        <v>145</v>
      </c>
      <c r="K60">
        <v>80925.795305839798</v>
      </c>
      <c r="L60">
        <v>135610.46243379801</v>
      </c>
      <c r="M60">
        <v>11224.303631111999</v>
      </c>
      <c r="N60">
        <f t="shared" si="0"/>
        <v>7.2098722527004933</v>
      </c>
      <c r="O60">
        <f t="shared" si="1"/>
        <v>12.081859765260376</v>
      </c>
    </row>
    <row r="61" spans="1:15" x14ac:dyDescent="0.45">
      <c r="A61">
        <v>59</v>
      </c>
      <c r="B61">
        <v>300</v>
      </c>
      <c r="C61">
        <v>2</v>
      </c>
      <c r="D61">
        <v>50</v>
      </c>
      <c r="E61">
        <v>3.75</v>
      </c>
      <c r="F61">
        <v>1</v>
      </c>
      <c r="G61">
        <v>4.9382716049382698E-3</v>
      </c>
      <c r="H61">
        <v>1</v>
      </c>
      <c r="I61">
        <v>225</v>
      </c>
      <c r="J61">
        <v>135</v>
      </c>
      <c r="K61">
        <v>64021.535804323998</v>
      </c>
      <c r="L61">
        <v>253012.44524269001</v>
      </c>
      <c r="M61">
        <v>11224.303631111999</v>
      </c>
      <c r="N61">
        <f t="shared" si="0"/>
        <v>5.7038314276233937</v>
      </c>
      <c r="O61">
        <f t="shared" si="1"/>
        <v>22.541482621815344</v>
      </c>
    </row>
    <row r="62" spans="1:15" x14ac:dyDescent="0.45">
      <c r="A62">
        <v>60</v>
      </c>
      <c r="B62">
        <v>300</v>
      </c>
      <c r="C62">
        <v>2</v>
      </c>
      <c r="D62">
        <v>50</v>
      </c>
      <c r="E62">
        <v>4</v>
      </c>
      <c r="F62">
        <v>1</v>
      </c>
      <c r="G62">
        <v>4.9382716049382698E-3</v>
      </c>
      <c r="H62">
        <v>1</v>
      </c>
      <c r="I62">
        <v>220</v>
      </c>
      <c r="J62">
        <v>125</v>
      </c>
      <c r="K62">
        <v>58750.822858273998</v>
      </c>
      <c r="L62">
        <v>439130.04629964998</v>
      </c>
      <c r="M62">
        <v>11224.303631111999</v>
      </c>
      <c r="N62">
        <f t="shared" si="0"/>
        <v>5.2342510314337884</v>
      </c>
      <c r="O62">
        <f t="shared" si="1"/>
        <v>39.123143914465281</v>
      </c>
    </row>
    <row r="63" spans="1:15" x14ac:dyDescent="0.45">
      <c r="A63">
        <v>61</v>
      </c>
      <c r="B63">
        <v>300</v>
      </c>
      <c r="C63">
        <v>2</v>
      </c>
      <c r="D63">
        <v>50</v>
      </c>
      <c r="E63">
        <v>2</v>
      </c>
      <c r="F63">
        <v>1</v>
      </c>
      <c r="G63">
        <v>5.6500771604938299E-2</v>
      </c>
      <c r="H63">
        <v>0</v>
      </c>
      <c r="I63">
        <v>0</v>
      </c>
      <c r="J63">
        <v>0</v>
      </c>
      <c r="K63">
        <v>0</v>
      </c>
      <c r="L63">
        <v>4.3545188108471498E-3</v>
      </c>
      <c r="M63">
        <v>11224.303631111999</v>
      </c>
      <c r="N63">
        <f t="shared" si="0"/>
        <v>0</v>
      </c>
      <c r="O63">
        <f t="shared" si="1"/>
        <v>3.8795447396639472E-7</v>
      </c>
    </row>
    <row r="64" spans="1:15" x14ac:dyDescent="0.45">
      <c r="A64">
        <v>62</v>
      </c>
      <c r="B64">
        <v>300</v>
      </c>
      <c r="C64">
        <v>2</v>
      </c>
      <c r="D64">
        <v>50</v>
      </c>
      <c r="E64">
        <v>2.25</v>
      </c>
      <c r="F64">
        <v>1</v>
      </c>
      <c r="G64">
        <v>5.6500771604938299E-2</v>
      </c>
      <c r="H64">
        <v>0</v>
      </c>
      <c r="I64">
        <v>0</v>
      </c>
      <c r="J64">
        <v>0</v>
      </c>
      <c r="K64">
        <v>0</v>
      </c>
      <c r="L64">
        <v>23.7607790269209</v>
      </c>
      <c r="M64">
        <v>11224.303631111999</v>
      </c>
      <c r="N64">
        <f t="shared" si="0"/>
        <v>0</v>
      </c>
      <c r="O64">
        <f t="shared" si="1"/>
        <v>2.1169045143308285E-3</v>
      </c>
    </row>
    <row r="65" spans="1:15" x14ac:dyDescent="0.45">
      <c r="A65">
        <v>63</v>
      </c>
      <c r="B65">
        <v>300</v>
      </c>
      <c r="C65">
        <v>2</v>
      </c>
      <c r="D65">
        <v>50</v>
      </c>
      <c r="E65">
        <v>2.5</v>
      </c>
      <c r="F65">
        <v>1</v>
      </c>
      <c r="G65">
        <v>5.6500771604938299E-2</v>
      </c>
      <c r="H65">
        <v>0</v>
      </c>
      <c r="I65">
        <v>0</v>
      </c>
      <c r="J65">
        <v>0</v>
      </c>
      <c r="K65">
        <v>0</v>
      </c>
      <c r="L65">
        <v>212.025833773469</v>
      </c>
      <c r="M65">
        <v>11224.303631111999</v>
      </c>
      <c r="N65">
        <f t="shared" si="0"/>
        <v>0</v>
      </c>
      <c r="O65">
        <f t="shared" si="1"/>
        <v>1.8889887581601664E-2</v>
      </c>
    </row>
    <row r="66" spans="1:15" x14ac:dyDescent="0.45">
      <c r="A66">
        <v>64</v>
      </c>
      <c r="B66">
        <v>300</v>
      </c>
      <c r="C66">
        <v>2</v>
      </c>
      <c r="D66">
        <v>50</v>
      </c>
      <c r="E66">
        <v>2.75</v>
      </c>
      <c r="F66">
        <v>1</v>
      </c>
      <c r="G66">
        <v>5.6500771604938299E-2</v>
      </c>
      <c r="H66">
        <v>0</v>
      </c>
      <c r="I66">
        <v>50</v>
      </c>
      <c r="J66">
        <v>0</v>
      </c>
      <c r="K66">
        <v>34.810746108467903</v>
      </c>
      <c r="L66">
        <v>858.981679893756</v>
      </c>
      <c r="M66">
        <v>11224.303631111999</v>
      </c>
      <c r="N66">
        <f t="shared" si="0"/>
        <v>3.1013724550339144E-3</v>
      </c>
      <c r="O66">
        <f t="shared" si="1"/>
        <v>7.6528728028418105E-2</v>
      </c>
    </row>
    <row r="67" spans="1:15" x14ac:dyDescent="0.45">
      <c r="A67">
        <v>65</v>
      </c>
      <c r="B67">
        <v>300</v>
      </c>
      <c r="C67">
        <v>2</v>
      </c>
      <c r="D67">
        <v>50</v>
      </c>
      <c r="E67">
        <v>3</v>
      </c>
      <c r="F67">
        <v>1</v>
      </c>
      <c r="G67">
        <v>5.6500771604938299E-2</v>
      </c>
      <c r="H67">
        <v>0</v>
      </c>
      <c r="I67">
        <v>95</v>
      </c>
      <c r="J67">
        <v>10</v>
      </c>
      <c r="K67">
        <v>519.30957358880403</v>
      </c>
      <c r="L67">
        <v>2462.1279053424</v>
      </c>
      <c r="M67">
        <v>11224.303631111999</v>
      </c>
      <c r="N67">
        <f t="shared" si="0"/>
        <v>4.6266529368410865E-2</v>
      </c>
      <c r="O67">
        <f t="shared" si="1"/>
        <v>0.21935685154825729</v>
      </c>
    </row>
    <row r="68" spans="1:15" x14ac:dyDescent="0.45">
      <c r="A68">
        <v>66</v>
      </c>
      <c r="B68">
        <v>300</v>
      </c>
      <c r="C68">
        <v>2</v>
      </c>
      <c r="D68">
        <v>50</v>
      </c>
      <c r="E68">
        <v>3.25</v>
      </c>
      <c r="F68">
        <v>1</v>
      </c>
      <c r="G68">
        <v>5.6500771604938299E-2</v>
      </c>
      <c r="H68">
        <v>0</v>
      </c>
      <c r="I68">
        <v>140</v>
      </c>
      <c r="J68">
        <v>40</v>
      </c>
      <c r="K68">
        <v>3357.4589706840802</v>
      </c>
      <c r="L68">
        <v>5773.86930354179</v>
      </c>
      <c r="M68">
        <v>11224.303631111999</v>
      </c>
      <c r="N68">
        <f t="shared" ref="N68:N131" si="2">K68/M68</f>
        <v>0.29912403308279484</v>
      </c>
      <c r="O68">
        <f t="shared" ref="O68:O131" si="3">L68/M68</f>
        <v>0.51440779698239225</v>
      </c>
    </row>
    <row r="69" spans="1:15" x14ac:dyDescent="0.45">
      <c r="A69">
        <v>67</v>
      </c>
      <c r="B69">
        <v>300</v>
      </c>
      <c r="C69">
        <v>2</v>
      </c>
      <c r="D69">
        <v>50</v>
      </c>
      <c r="E69">
        <v>3.5</v>
      </c>
      <c r="F69">
        <v>1</v>
      </c>
      <c r="G69">
        <v>5.6500771604938299E-2</v>
      </c>
      <c r="H69">
        <v>1</v>
      </c>
      <c r="I69">
        <v>180</v>
      </c>
      <c r="J69">
        <v>115</v>
      </c>
      <c r="K69">
        <v>17342.0230032984</v>
      </c>
      <c r="L69">
        <v>11852.6044325887</v>
      </c>
      <c r="M69">
        <v>11224.303631111999</v>
      </c>
      <c r="N69">
        <f t="shared" si="2"/>
        <v>1.5450422202789531</v>
      </c>
      <c r="O69">
        <f t="shared" si="3"/>
        <v>1.0559768179947617</v>
      </c>
    </row>
    <row r="70" spans="1:15" x14ac:dyDescent="0.45">
      <c r="A70">
        <v>68</v>
      </c>
      <c r="B70">
        <v>300</v>
      </c>
      <c r="C70">
        <v>2</v>
      </c>
      <c r="D70">
        <v>50</v>
      </c>
      <c r="E70">
        <v>3.75</v>
      </c>
      <c r="F70">
        <v>1</v>
      </c>
      <c r="G70">
        <v>5.6500771604938299E-2</v>
      </c>
      <c r="H70">
        <v>1</v>
      </c>
      <c r="I70">
        <v>220</v>
      </c>
      <c r="J70">
        <v>225</v>
      </c>
      <c r="K70">
        <v>130452.73410209799</v>
      </c>
      <c r="L70">
        <v>22113.754176213199</v>
      </c>
      <c r="M70">
        <v>11224.303631111999</v>
      </c>
      <c r="N70">
        <f t="shared" si="2"/>
        <v>11.622345438028209</v>
      </c>
      <c r="O70">
        <f t="shared" si="3"/>
        <v>1.9701671393597515</v>
      </c>
    </row>
    <row r="71" spans="1:15" x14ac:dyDescent="0.45">
      <c r="A71">
        <v>69</v>
      </c>
      <c r="B71">
        <v>300</v>
      </c>
      <c r="C71">
        <v>2</v>
      </c>
      <c r="D71">
        <v>50</v>
      </c>
      <c r="E71">
        <v>4</v>
      </c>
      <c r="F71">
        <v>1</v>
      </c>
      <c r="G71">
        <v>5.6500771604938299E-2</v>
      </c>
      <c r="H71">
        <v>1</v>
      </c>
      <c r="I71">
        <v>210</v>
      </c>
      <c r="J71">
        <v>105</v>
      </c>
      <c r="K71">
        <v>29341.952777385399</v>
      </c>
      <c r="L71">
        <v>38380.775641075597</v>
      </c>
      <c r="M71">
        <v>11224.303631111999</v>
      </c>
      <c r="N71">
        <f t="shared" si="2"/>
        <v>2.6141446045752126</v>
      </c>
      <c r="O71">
        <f t="shared" si="3"/>
        <v>3.4194349068293324</v>
      </c>
    </row>
    <row r="72" spans="1:15" x14ac:dyDescent="0.45">
      <c r="A72">
        <v>70</v>
      </c>
      <c r="B72">
        <v>300</v>
      </c>
      <c r="C72">
        <v>2</v>
      </c>
      <c r="D72">
        <v>50</v>
      </c>
      <c r="E72">
        <v>2</v>
      </c>
      <c r="F72">
        <v>1</v>
      </c>
      <c r="G72">
        <v>0.108063271604938</v>
      </c>
      <c r="H72">
        <v>0</v>
      </c>
      <c r="I72">
        <v>0</v>
      </c>
      <c r="J72">
        <v>0</v>
      </c>
      <c r="K72">
        <v>0</v>
      </c>
      <c r="L72">
        <v>2.2767557295557501E-3</v>
      </c>
      <c r="M72">
        <v>11224.303631111999</v>
      </c>
      <c r="N72">
        <f t="shared" si="2"/>
        <v>0</v>
      </c>
      <c r="O72">
        <f t="shared" si="3"/>
        <v>2.0284160197207623E-7</v>
      </c>
    </row>
    <row r="73" spans="1:15" x14ac:dyDescent="0.45">
      <c r="A73">
        <v>71</v>
      </c>
      <c r="B73">
        <v>300</v>
      </c>
      <c r="C73">
        <v>2</v>
      </c>
      <c r="D73">
        <v>50</v>
      </c>
      <c r="E73">
        <v>2.25</v>
      </c>
      <c r="F73">
        <v>1</v>
      </c>
      <c r="G73">
        <v>0.108063271604938</v>
      </c>
      <c r="H73">
        <v>0</v>
      </c>
      <c r="I73">
        <v>0</v>
      </c>
      <c r="J73">
        <v>0</v>
      </c>
      <c r="K73">
        <v>0</v>
      </c>
      <c r="L73">
        <v>12.423299137781401</v>
      </c>
      <c r="M73">
        <v>11224.303631111999</v>
      </c>
      <c r="N73">
        <f t="shared" si="2"/>
        <v>0</v>
      </c>
      <c r="O73">
        <f t="shared" si="3"/>
        <v>1.1068213713807575E-3</v>
      </c>
    </row>
    <row r="74" spans="1:15" x14ac:dyDescent="0.45">
      <c r="A74">
        <v>72</v>
      </c>
      <c r="B74">
        <v>300</v>
      </c>
      <c r="C74">
        <v>2</v>
      </c>
      <c r="D74">
        <v>50</v>
      </c>
      <c r="E74">
        <v>2.5</v>
      </c>
      <c r="F74">
        <v>1</v>
      </c>
      <c r="G74">
        <v>0.108063271604938</v>
      </c>
      <c r="H74">
        <v>0</v>
      </c>
      <c r="I74">
        <v>0</v>
      </c>
      <c r="J74">
        <v>0</v>
      </c>
      <c r="K74">
        <v>4.14276688641894</v>
      </c>
      <c r="L74">
        <v>110.857491453497</v>
      </c>
      <c r="M74">
        <v>11224.303631111999</v>
      </c>
      <c r="N74">
        <f t="shared" si="2"/>
        <v>3.6908898962211283E-4</v>
      </c>
      <c r="O74">
        <f t="shared" si="3"/>
        <v>9.8765585016978262E-3</v>
      </c>
    </row>
    <row r="75" spans="1:15" x14ac:dyDescent="0.45">
      <c r="A75">
        <v>73</v>
      </c>
      <c r="B75">
        <v>300</v>
      </c>
      <c r="C75">
        <v>2</v>
      </c>
      <c r="D75">
        <v>50</v>
      </c>
      <c r="E75">
        <v>2.75</v>
      </c>
      <c r="F75">
        <v>1</v>
      </c>
      <c r="G75">
        <v>0.108063271604938</v>
      </c>
      <c r="H75">
        <v>0</v>
      </c>
      <c r="I75">
        <v>50</v>
      </c>
      <c r="J75">
        <v>0</v>
      </c>
      <c r="K75">
        <v>26.713984538793799</v>
      </c>
      <c r="L75">
        <v>449.117697323958</v>
      </c>
      <c r="M75">
        <v>11224.303631111999</v>
      </c>
      <c r="N75">
        <f t="shared" si="2"/>
        <v>2.3800126419198822E-3</v>
      </c>
      <c r="O75">
        <f t="shared" si="3"/>
        <v>4.0012967582155792E-2</v>
      </c>
    </row>
    <row r="76" spans="1:15" x14ac:dyDescent="0.45">
      <c r="A76">
        <v>74</v>
      </c>
      <c r="B76">
        <v>300</v>
      </c>
      <c r="C76">
        <v>2</v>
      </c>
      <c r="D76">
        <v>50</v>
      </c>
      <c r="E76">
        <v>3</v>
      </c>
      <c r="F76">
        <v>1</v>
      </c>
      <c r="G76">
        <v>0.108063271604938</v>
      </c>
      <c r="H76">
        <v>0</v>
      </c>
      <c r="I76">
        <v>90</v>
      </c>
      <c r="J76">
        <v>5</v>
      </c>
      <c r="K76">
        <v>137.00068029425</v>
      </c>
      <c r="L76">
        <v>1287.32107010851</v>
      </c>
      <c r="M76">
        <v>11224.303631111999</v>
      </c>
      <c r="N76">
        <f t="shared" si="2"/>
        <v>1.2205717592537833E-2</v>
      </c>
      <c r="O76">
        <f t="shared" si="3"/>
        <v>0.11469050663778009</v>
      </c>
    </row>
    <row r="77" spans="1:15" x14ac:dyDescent="0.45">
      <c r="A77">
        <v>75</v>
      </c>
      <c r="B77">
        <v>300</v>
      </c>
      <c r="C77">
        <v>2</v>
      </c>
      <c r="D77">
        <v>50</v>
      </c>
      <c r="E77">
        <v>3.25</v>
      </c>
      <c r="F77">
        <v>1</v>
      </c>
      <c r="G77">
        <v>0.108063271604938</v>
      </c>
      <c r="H77">
        <v>0</v>
      </c>
      <c r="I77">
        <v>130</v>
      </c>
      <c r="J77">
        <v>10</v>
      </c>
      <c r="K77">
        <v>633.33111137569904</v>
      </c>
      <c r="L77">
        <v>3018.86169048088</v>
      </c>
      <c r="M77">
        <v>11224.303631111999</v>
      </c>
      <c r="N77">
        <f t="shared" si="2"/>
        <v>5.642498030970982E-2</v>
      </c>
      <c r="O77">
        <f t="shared" si="3"/>
        <v>0.2689575932455241</v>
      </c>
    </row>
    <row r="78" spans="1:15" x14ac:dyDescent="0.45">
      <c r="A78">
        <v>76</v>
      </c>
      <c r="B78">
        <v>300</v>
      </c>
      <c r="C78">
        <v>2</v>
      </c>
      <c r="D78">
        <v>50</v>
      </c>
      <c r="E78">
        <v>3.5</v>
      </c>
      <c r="F78">
        <v>1</v>
      </c>
      <c r="G78">
        <v>0.108063271604938</v>
      </c>
      <c r="H78">
        <v>0</v>
      </c>
      <c r="I78">
        <v>170</v>
      </c>
      <c r="J78">
        <v>50</v>
      </c>
      <c r="K78">
        <v>4060.3831461874202</v>
      </c>
      <c r="L78">
        <v>6197.1221676280402</v>
      </c>
      <c r="M78">
        <v>11224.303631111999</v>
      </c>
      <c r="N78">
        <f t="shared" si="2"/>
        <v>0.36174922557624672</v>
      </c>
      <c r="O78">
        <f t="shared" si="3"/>
        <v>0.55211640483874602</v>
      </c>
    </row>
    <row r="79" spans="1:15" x14ac:dyDescent="0.45">
      <c r="A79">
        <v>77</v>
      </c>
      <c r="B79">
        <v>300</v>
      </c>
      <c r="C79">
        <v>2</v>
      </c>
      <c r="D79">
        <v>50</v>
      </c>
      <c r="E79">
        <v>3.75</v>
      </c>
      <c r="F79">
        <v>1</v>
      </c>
      <c r="G79">
        <v>0.108063271604938</v>
      </c>
      <c r="H79">
        <v>0</v>
      </c>
      <c r="I79">
        <v>190</v>
      </c>
      <c r="J79">
        <v>95</v>
      </c>
      <c r="K79">
        <v>12359.2344150343</v>
      </c>
      <c r="L79">
        <v>11562.1538704264</v>
      </c>
      <c r="M79">
        <v>11224.303631111999</v>
      </c>
      <c r="N79">
        <f t="shared" si="2"/>
        <v>1.1011136923253262</v>
      </c>
      <c r="O79">
        <f t="shared" si="3"/>
        <v>1.0300998841814946</v>
      </c>
    </row>
    <row r="80" spans="1:15" x14ac:dyDescent="0.45">
      <c r="A80">
        <v>78</v>
      </c>
      <c r="B80">
        <v>300</v>
      </c>
      <c r="C80">
        <v>2</v>
      </c>
      <c r="D80">
        <v>50</v>
      </c>
      <c r="E80">
        <v>4</v>
      </c>
      <c r="F80">
        <v>1</v>
      </c>
      <c r="G80">
        <v>0.108063271604938</v>
      </c>
      <c r="H80">
        <v>1</v>
      </c>
      <c r="I80">
        <v>210</v>
      </c>
      <c r="J80">
        <v>175</v>
      </c>
      <c r="K80">
        <v>47632.319049263402</v>
      </c>
      <c r="L80">
        <v>20067.349491737001</v>
      </c>
      <c r="M80">
        <v>11224.303631111999</v>
      </c>
      <c r="N80">
        <f t="shared" si="2"/>
        <v>4.2436769901015623</v>
      </c>
      <c r="O80">
        <f t="shared" si="3"/>
        <v>1.7878480617820667</v>
      </c>
    </row>
    <row r="81" spans="1:15" x14ac:dyDescent="0.45">
      <c r="A81">
        <v>79</v>
      </c>
      <c r="B81">
        <v>300</v>
      </c>
      <c r="C81">
        <v>2</v>
      </c>
      <c r="D81">
        <v>50</v>
      </c>
      <c r="E81">
        <v>2</v>
      </c>
      <c r="F81">
        <v>1</v>
      </c>
      <c r="G81">
        <v>0.15962577160493799</v>
      </c>
      <c r="H81">
        <v>0</v>
      </c>
      <c r="I81">
        <v>0</v>
      </c>
      <c r="J81">
        <v>0</v>
      </c>
      <c r="K81">
        <v>0</v>
      </c>
      <c r="L81">
        <v>1.5413154799965301E-3</v>
      </c>
      <c r="M81">
        <v>11224.303631111999</v>
      </c>
      <c r="N81">
        <f t="shared" si="2"/>
        <v>0</v>
      </c>
      <c r="O81">
        <f t="shared" si="3"/>
        <v>1.3731947483354306E-7</v>
      </c>
    </row>
    <row r="82" spans="1:15" x14ac:dyDescent="0.45">
      <c r="A82">
        <v>80</v>
      </c>
      <c r="B82">
        <v>300</v>
      </c>
      <c r="C82">
        <v>2</v>
      </c>
      <c r="D82">
        <v>50</v>
      </c>
      <c r="E82">
        <v>2.25</v>
      </c>
      <c r="F82">
        <v>1</v>
      </c>
      <c r="G82">
        <v>0.15962577160493799</v>
      </c>
      <c r="H82">
        <v>0</v>
      </c>
      <c r="I82">
        <v>0</v>
      </c>
      <c r="J82">
        <v>0</v>
      </c>
      <c r="K82">
        <v>0</v>
      </c>
      <c r="L82">
        <v>8.4103107878974495</v>
      </c>
      <c r="M82">
        <v>11224.303631111999</v>
      </c>
      <c r="N82">
        <f t="shared" si="2"/>
        <v>0</v>
      </c>
      <c r="O82">
        <f t="shared" si="3"/>
        <v>7.4929466132628438E-4</v>
      </c>
    </row>
    <row r="83" spans="1:15" x14ac:dyDescent="0.45">
      <c r="A83">
        <v>81</v>
      </c>
      <c r="B83">
        <v>300</v>
      </c>
      <c r="C83">
        <v>2</v>
      </c>
      <c r="D83">
        <v>50</v>
      </c>
      <c r="E83">
        <v>2.5</v>
      </c>
      <c r="F83">
        <v>1</v>
      </c>
      <c r="G83">
        <v>0.15962577160493799</v>
      </c>
      <c r="H83">
        <v>0</v>
      </c>
      <c r="I83">
        <v>0</v>
      </c>
      <c r="J83">
        <v>0</v>
      </c>
      <c r="K83">
        <v>2.7969327786845799</v>
      </c>
      <c r="L83">
        <v>75.048177295769307</v>
      </c>
      <c r="M83">
        <v>11224.303631111999</v>
      </c>
      <c r="N83">
        <f t="shared" si="2"/>
        <v>2.4918541680678729E-4</v>
      </c>
      <c r="O83">
        <f t="shared" si="3"/>
        <v>6.686221235832181E-3</v>
      </c>
    </row>
    <row r="84" spans="1:15" x14ac:dyDescent="0.45">
      <c r="A84">
        <v>82</v>
      </c>
      <c r="B84">
        <v>300</v>
      </c>
      <c r="C84">
        <v>2</v>
      </c>
      <c r="D84">
        <v>50</v>
      </c>
      <c r="E84">
        <v>2.75</v>
      </c>
      <c r="F84">
        <v>1</v>
      </c>
      <c r="G84">
        <v>0.15962577160493799</v>
      </c>
      <c r="H84">
        <v>0</v>
      </c>
      <c r="I84">
        <v>20</v>
      </c>
      <c r="J84">
        <v>0</v>
      </c>
      <c r="K84">
        <v>15.631997473577799</v>
      </c>
      <c r="L84">
        <v>304.043183130974</v>
      </c>
      <c r="M84">
        <v>11224.303631111999</v>
      </c>
      <c r="N84">
        <f t="shared" si="2"/>
        <v>1.3926919644483215E-3</v>
      </c>
      <c r="O84">
        <f t="shared" si="3"/>
        <v>2.7087932857430393E-2</v>
      </c>
    </row>
    <row r="85" spans="1:15" x14ac:dyDescent="0.45">
      <c r="A85">
        <v>83</v>
      </c>
      <c r="B85">
        <v>300</v>
      </c>
      <c r="C85">
        <v>2</v>
      </c>
      <c r="D85">
        <v>50</v>
      </c>
      <c r="E85">
        <v>3</v>
      </c>
      <c r="F85">
        <v>1</v>
      </c>
      <c r="G85">
        <v>0.15962577160493799</v>
      </c>
      <c r="H85">
        <v>0</v>
      </c>
      <c r="I85">
        <v>80</v>
      </c>
      <c r="J85">
        <v>0</v>
      </c>
      <c r="K85">
        <v>64.121025764412593</v>
      </c>
      <c r="L85">
        <v>871.48914015080402</v>
      </c>
      <c r="M85">
        <v>11224.303631111999</v>
      </c>
      <c r="N85">
        <f t="shared" si="2"/>
        <v>5.7126952256244404E-3</v>
      </c>
      <c r="O85">
        <f t="shared" si="3"/>
        <v>7.764304751478511E-2</v>
      </c>
    </row>
    <row r="86" spans="1:15" x14ac:dyDescent="0.45">
      <c r="A86">
        <v>84</v>
      </c>
      <c r="B86">
        <v>300</v>
      </c>
      <c r="C86">
        <v>2</v>
      </c>
      <c r="D86">
        <v>50</v>
      </c>
      <c r="E86">
        <v>3.25</v>
      </c>
      <c r="F86">
        <v>1</v>
      </c>
      <c r="G86">
        <v>0.15962577160493799</v>
      </c>
      <c r="H86">
        <v>0</v>
      </c>
      <c r="I86">
        <v>110</v>
      </c>
      <c r="J86">
        <v>5</v>
      </c>
      <c r="K86">
        <v>227.582553178925</v>
      </c>
      <c r="L86">
        <v>2043.70552145908</v>
      </c>
      <c r="M86">
        <v>11224.303631111999</v>
      </c>
      <c r="N86">
        <f t="shared" si="2"/>
        <v>2.027587284329177E-2</v>
      </c>
      <c r="O86">
        <f t="shared" si="3"/>
        <v>0.1820786027022871</v>
      </c>
    </row>
    <row r="87" spans="1:15" x14ac:dyDescent="0.45">
      <c r="A87">
        <v>85</v>
      </c>
      <c r="B87">
        <v>300</v>
      </c>
      <c r="C87">
        <v>2</v>
      </c>
      <c r="D87">
        <v>50</v>
      </c>
      <c r="E87">
        <v>3.5</v>
      </c>
      <c r="F87">
        <v>1</v>
      </c>
      <c r="G87">
        <v>0.15962577160493799</v>
      </c>
      <c r="H87">
        <v>0</v>
      </c>
      <c r="I87">
        <v>150</v>
      </c>
      <c r="J87">
        <v>20</v>
      </c>
      <c r="K87">
        <v>1057.70819969282</v>
      </c>
      <c r="L87">
        <v>4195.3206505199096</v>
      </c>
      <c r="M87">
        <v>11224.303631111999</v>
      </c>
      <c r="N87">
        <f t="shared" si="2"/>
        <v>9.4233747986023797E-2</v>
      </c>
      <c r="O87">
        <f t="shared" si="3"/>
        <v>0.37377112989808492</v>
      </c>
    </row>
    <row r="88" spans="1:15" x14ac:dyDescent="0.45">
      <c r="A88">
        <v>86</v>
      </c>
      <c r="B88">
        <v>300</v>
      </c>
      <c r="C88">
        <v>2</v>
      </c>
      <c r="D88">
        <v>50</v>
      </c>
      <c r="E88">
        <v>3.75</v>
      </c>
      <c r="F88">
        <v>1</v>
      </c>
      <c r="G88">
        <v>0.15962577160493799</v>
      </c>
      <c r="H88">
        <v>0</v>
      </c>
      <c r="I88">
        <v>180</v>
      </c>
      <c r="J88">
        <v>50</v>
      </c>
      <c r="K88">
        <v>4130.8968755215601</v>
      </c>
      <c r="L88">
        <v>7827.3336534294303</v>
      </c>
      <c r="M88">
        <v>11224.303631111999</v>
      </c>
      <c r="N88">
        <f t="shared" si="2"/>
        <v>0.36803146202062509</v>
      </c>
      <c r="O88">
        <f t="shared" si="3"/>
        <v>0.69735583700117443</v>
      </c>
    </row>
    <row r="89" spans="1:15" x14ac:dyDescent="0.45">
      <c r="A89">
        <v>87</v>
      </c>
      <c r="B89">
        <v>300</v>
      </c>
      <c r="C89">
        <v>2</v>
      </c>
      <c r="D89">
        <v>50</v>
      </c>
      <c r="E89">
        <v>4</v>
      </c>
      <c r="F89">
        <v>1</v>
      </c>
      <c r="G89">
        <v>0.15962577160493799</v>
      </c>
      <c r="H89">
        <v>0</v>
      </c>
      <c r="I89">
        <v>200</v>
      </c>
      <c r="J89">
        <v>105</v>
      </c>
      <c r="K89">
        <v>13326.9139858002</v>
      </c>
      <c r="L89">
        <v>13585.1712208714</v>
      </c>
      <c r="M89">
        <v>11224.303631111999</v>
      </c>
      <c r="N89">
        <f t="shared" si="2"/>
        <v>1.1873265748852424</v>
      </c>
      <c r="O89">
        <f t="shared" si="3"/>
        <v>1.210335328350834</v>
      </c>
    </row>
    <row r="90" spans="1:15" x14ac:dyDescent="0.45">
      <c r="A90">
        <v>88</v>
      </c>
      <c r="B90">
        <v>300</v>
      </c>
      <c r="C90">
        <v>2</v>
      </c>
      <c r="D90">
        <v>50</v>
      </c>
      <c r="E90">
        <v>2</v>
      </c>
      <c r="F90">
        <v>1</v>
      </c>
      <c r="G90">
        <v>0.211188271604938</v>
      </c>
      <c r="H90">
        <v>0</v>
      </c>
      <c r="I90">
        <v>0</v>
      </c>
      <c r="J90">
        <v>0</v>
      </c>
      <c r="K90">
        <v>0</v>
      </c>
      <c r="L90">
        <v>1.16499685759694E-3</v>
      </c>
      <c r="M90">
        <v>11224.303631111999</v>
      </c>
      <c r="N90">
        <f t="shared" si="2"/>
        <v>0</v>
      </c>
      <c r="O90">
        <f t="shared" si="3"/>
        <v>1.0379235058892674E-7</v>
      </c>
    </row>
    <row r="91" spans="1:15" x14ac:dyDescent="0.45">
      <c r="A91">
        <v>89</v>
      </c>
      <c r="B91">
        <v>300</v>
      </c>
      <c r="C91">
        <v>2</v>
      </c>
      <c r="D91">
        <v>50</v>
      </c>
      <c r="E91">
        <v>2.25</v>
      </c>
      <c r="F91">
        <v>1</v>
      </c>
      <c r="G91">
        <v>0.211188271604938</v>
      </c>
      <c r="H91">
        <v>0</v>
      </c>
      <c r="I91">
        <v>0</v>
      </c>
      <c r="J91">
        <v>0</v>
      </c>
      <c r="K91">
        <v>0</v>
      </c>
      <c r="L91">
        <v>6.3568982252330501</v>
      </c>
      <c r="M91">
        <v>11224.303631111999</v>
      </c>
      <c r="N91">
        <f t="shared" si="2"/>
        <v>0</v>
      </c>
      <c r="O91">
        <f t="shared" si="3"/>
        <v>5.6635123515482344E-4</v>
      </c>
    </row>
    <row r="92" spans="1:15" x14ac:dyDescent="0.45">
      <c r="A92">
        <v>90</v>
      </c>
      <c r="B92">
        <v>300</v>
      </c>
      <c r="C92">
        <v>2</v>
      </c>
      <c r="D92">
        <v>50</v>
      </c>
      <c r="E92">
        <v>2.5</v>
      </c>
      <c r="F92">
        <v>1</v>
      </c>
      <c r="G92">
        <v>0.211188271604938</v>
      </c>
      <c r="H92">
        <v>0</v>
      </c>
      <c r="I92">
        <v>0</v>
      </c>
      <c r="J92">
        <v>0</v>
      </c>
      <c r="K92">
        <v>1.4020049712900799</v>
      </c>
      <c r="L92">
        <v>56.724850851524501</v>
      </c>
      <c r="M92">
        <v>11224.303631111999</v>
      </c>
      <c r="N92">
        <f t="shared" si="2"/>
        <v>1.2490796911480043E-4</v>
      </c>
      <c r="O92">
        <f t="shared" si="3"/>
        <v>5.0537523498822819E-3</v>
      </c>
    </row>
    <row r="93" spans="1:15" x14ac:dyDescent="0.45">
      <c r="A93">
        <v>91</v>
      </c>
      <c r="B93">
        <v>300</v>
      </c>
      <c r="C93">
        <v>2</v>
      </c>
      <c r="D93">
        <v>50</v>
      </c>
      <c r="E93">
        <v>2.75</v>
      </c>
      <c r="F93">
        <v>1</v>
      </c>
      <c r="G93">
        <v>0.211188271604938</v>
      </c>
      <c r="H93">
        <v>0</v>
      </c>
      <c r="I93">
        <v>0</v>
      </c>
      <c r="J93">
        <v>0</v>
      </c>
      <c r="K93">
        <v>7.7353906441018303</v>
      </c>
      <c r="L93">
        <v>229.809768031495</v>
      </c>
      <c r="M93">
        <v>11224.303631111999</v>
      </c>
      <c r="N93">
        <f t="shared" si="2"/>
        <v>6.8916441485604039E-4</v>
      </c>
      <c r="O93">
        <f t="shared" si="3"/>
        <v>2.0474300730291949E-2</v>
      </c>
    </row>
    <row r="94" spans="1:15" x14ac:dyDescent="0.45">
      <c r="A94">
        <v>92</v>
      </c>
      <c r="B94">
        <v>300</v>
      </c>
      <c r="C94">
        <v>2</v>
      </c>
      <c r="D94">
        <v>50</v>
      </c>
      <c r="E94">
        <v>3</v>
      </c>
      <c r="F94">
        <v>1</v>
      </c>
      <c r="G94">
        <v>0.211188271604938</v>
      </c>
      <c r="H94">
        <v>0</v>
      </c>
      <c r="I94">
        <v>50</v>
      </c>
      <c r="J94">
        <v>0</v>
      </c>
      <c r="K94">
        <v>31.0037289284557</v>
      </c>
      <c r="L94">
        <v>658.71142078442699</v>
      </c>
      <c r="M94">
        <v>11224.303631111999</v>
      </c>
      <c r="N94">
        <f t="shared" si="2"/>
        <v>2.7621962081031248E-3</v>
      </c>
      <c r="O94">
        <f t="shared" si="3"/>
        <v>5.8686172651155194E-2</v>
      </c>
    </row>
    <row r="95" spans="1:15" x14ac:dyDescent="0.45">
      <c r="A95">
        <v>93</v>
      </c>
      <c r="B95">
        <v>300</v>
      </c>
      <c r="C95">
        <v>2</v>
      </c>
      <c r="D95">
        <v>50</v>
      </c>
      <c r="E95">
        <v>3.25</v>
      </c>
      <c r="F95">
        <v>1</v>
      </c>
      <c r="G95">
        <v>0.211188271604938</v>
      </c>
      <c r="H95">
        <v>0</v>
      </c>
      <c r="I95">
        <v>90</v>
      </c>
      <c r="J95">
        <v>5</v>
      </c>
      <c r="K95">
        <v>102.011156451831</v>
      </c>
      <c r="L95">
        <v>1544.7262687316299</v>
      </c>
      <c r="M95">
        <v>11224.303631111999</v>
      </c>
      <c r="N95">
        <f t="shared" si="2"/>
        <v>9.0884174024900895E-3</v>
      </c>
      <c r="O95">
        <f t="shared" si="3"/>
        <v>0.13762335014262198</v>
      </c>
    </row>
    <row r="96" spans="1:15" x14ac:dyDescent="0.45">
      <c r="A96">
        <v>94</v>
      </c>
      <c r="B96">
        <v>300</v>
      </c>
      <c r="C96">
        <v>2</v>
      </c>
      <c r="D96">
        <v>50</v>
      </c>
      <c r="E96">
        <v>3.5</v>
      </c>
      <c r="F96">
        <v>1</v>
      </c>
      <c r="G96">
        <v>0.211188271604938</v>
      </c>
      <c r="H96">
        <v>0</v>
      </c>
      <c r="I96">
        <v>130</v>
      </c>
      <c r="J96">
        <v>10</v>
      </c>
      <c r="K96">
        <v>380.18461072563298</v>
      </c>
      <c r="L96">
        <v>3171.01556293864</v>
      </c>
      <c r="M96">
        <v>11224.303631111999</v>
      </c>
      <c r="N96">
        <f t="shared" si="2"/>
        <v>3.3871554371695825E-2</v>
      </c>
      <c r="O96">
        <f t="shared" si="3"/>
        <v>0.28251334489465207</v>
      </c>
    </row>
    <row r="97" spans="1:15" x14ac:dyDescent="0.45">
      <c r="A97">
        <v>95</v>
      </c>
      <c r="B97">
        <v>300</v>
      </c>
      <c r="C97">
        <v>2</v>
      </c>
      <c r="D97">
        <v>50</v>
      </c>
      <c r="E97">
        <v>3.75</v>
      </c>
      <c r="F97">
        <v>1</v>
      </c>
      <c r="G97">
        <v>0.211188271604938</v>
      </c>
      <c r="H97">
        <v>0</v>
      </c>
      <c r="I97">
        <v>160</v>
      </c>
      <c r="J97">
        <v>25</v>
      </c>
      <c r="K97">
        <v>1471.9872083600101</v>
      </c>
      <c r="L97">
        <v>5916.2573969792302</v>
      </c>
      <c r="M97">
        <v>11224.303631111999</v>
      </c>
      <c r="N97">
        <f t="shared" si="2"/>
        <v>0.131142853644826</v>
      </c>
      <c r="O97">
        <f t="shared" si="3"/>
        <v>0.52709349207021605</v>
      </c>
    </row>
    <row r="98" spans="1:15" x14ac:dyDescent="0.45">
      <c r="A98">
        <v>96</v>
      </c>
      <c r="B98">
        <v>300</v>
      </c>
      <c r="C98">
        <v>2</v>
      </c>
      <c r="D98">
        <v>50</v>
      </c>
      <c r="E98">
        <v>4</v>
      </c>
      <c r="F98">
        <v>1</v>
      </c>
      <c r="G98">
        <v>0.211188271604938</v>
      </c>
      <c r="H98">
        <v>0</v>
      </c>
      <c r="I98">
        <v>180</v>
      </c>
      <c r="J98">
        <v>60</v>
      </c>
      <c r="K98">
        <v>4821.80114678687</v>
      </c>
      <c r="L98">
        <v>10268.2948349206</v>
      </c>
      <c r="M98">
        <v>11224.303631111999</v>
      </c>
      <c r="N98">
        <f t="shared" si="2"/>
        <v>0.42958577255711416</v>
      </c>
      <c r="O98">
        <f t="shared" si="3"/>
        <v>0.9148268946020407</v>
      </c>
    </row>
    <row r="99" spans="1:15" x14ac:dyDescent="0.45">
      <c r="A99">
        <v>97</v>
      </c>
      <c r="B99">
        <v>300</v>
      </c>
      <c r="C99">
        <v>2</v>
      </c>
      <c r="D99">
        <v>50</v>
      </c>
      <c r="E99">
        <v>3</v>
      </c>
      <c r="F99">
        <v>0</v>
      </c>
      <c r="G99">
        <v>0.108063271604938</v>
      </c>
      <c r="H99">
        <v>0</v>
      </c>
      <c r="I99">
        <v>70</v>
      </c>
      <c r="J99">
        <v>0</v>
      </c>
      <c r="K99">
        <v>63.395328879603603</v>
      </c>
      <c r="L99">
        <v>1065.6873530888399</v>
      </c>
      <c r="M99">
        <v>11224.303631111999</v>
      </c>
      <c r="N99">
        <f t="shared" si="2"/>
        <v>5.648041158106392E-3</v>
      </c>
      <c r="O99">
        <f t="shared" si="3"/>
        <v>9.4944629806246753E-2</v>
      </c>
    </row>
    <row r="100" spans="1:15" x14ac:dyDescent="0.45">
      <c r="A100">
        <v>98</v>
      </c>
      <c r="B100">
        <v>300</v>
      </c>
      <c r="C100">
        <v>2</v>
      </c>
      <c r="D100">
        <v>50</v>
      </c>
      <c r="E100">
        <v>3</v>
      </c>
      <c r="F100">
        <v>1</v>
      </c>
      <c r="G100">
        <v>0.108063271604938</v>
      </c>
      <c r="H100">
        <v>0</v>
      </c>
      <c r="I100">
        <v>90</v>
      </c>
      <c r="J100">
        <v>5</v>
      </c>
      <c r="K100">
        <v>137.00068029425</v>
      </c>
      <c r="L100">
        <v>1287.32107010851</v>
      </c>
      <c r="M100">
        <v>11224.303631111999</v>
      </c>
      <c r="N100">
        <f t="shared" si="2"/>
        <v>1.2205717592537833E-2</v>
      </c>
      <c r="O100">
        <f t="shared" si="3"/>
        <v>0.11469050663778009</v>
      </c>
    </row>
    <row r="101" spans="1:15" x14ac:dyDescent="0.45">
      <c r="A101">
        <v>99</v>
      </c>
      <c r="B101">
        <v>300</v>
      </c>
      <c r="C101">
        <v>2</v>
      </c>
      <c r="D101">
        <v>50</v>
      </c>
      <c r="E101">
        <v>3</v>
      </c>
      <c r="F101">
        <v>2</v>
      </c>
      <c r="G101">
        <v>0.108063271604938</v>
      </c>
      <c r="H101">
        <v>0</v>
      </c>
      <c r="I101">
        <v>100</v>
      </c>
      <c r="J101">
        <v>5</v>
      </c>
      <c r="K101">
        <v>236.854033214368</v>
      </c>
      <c r="L101">
        <v>1508.9544983565199</v>
      </c>
      <c r="M101">
        <v>11224.303631111999</v>
      </c>
      <c r="N101">
        <f t="shared" si="2"/>
        <v>2.1101891128269729E-2</v>
      </c>
      <c r="O101">
        <f t="shared" si="3"/>
        <v>0.13443635774195703</v>
      </c>
    </row>
    <row r="102" spans="1:15" x14ac:dyDescent="0.45">
      <c r="A102">
        <v>100</v>
      </c>
      <c r="B102">
        <v>300</v>
      </c>
      <c r="C102">
        <v>2</v>
      </c>
      <c r="D102">
        <v>50</v>
      </c>
      <c r="E102">
        <v>3</v>
      </c>
      <c r="F102">
        <v>3</v>
      </c>
      <c r="G102">
        <v>0.108063271604938</v>
      </c>
      <c r="H102">
        <v>0</v>
      </c>
      <c r="I102">
        <v>110</v>
      </c>
      <c r="J102">
        <v>10</v>
      </c>
      <c r="K102">
        <v>360.08991824301398</v>
      </c>
      <c r="L102">
        <v>1730.5877857641899</v>
      </c>
      <c r="M102">
        <v>11224.303631111999</v>
      </c>
      <c r="N102">
        <f t="shared" si="2"/>
        <v>3.2081270257595447E-2</v>
      </c>
      <c r="O102">
        <f t="shared" si="3"/>
        <v>0.15418219629833191</v>
      </c>
    </row>
    <row r="103" spans="1:15" x14ac:dyDescent="0.45">
      <c r="A103">
        <v>101</v>
      </c>
      <c r="B103">
        <v>300</v>
      </c>
      <c r="C103">
        <v>2</v>
      </c>
      <c r="D103">
        <v>50</v>
      </c>
      <c r="E103">
        <v>3</v>
      </c>
      <c r="F103">
        <v>4</v>
      </c>
      <c r="G103">
        <v>0.108063271604938</v>
      </c>
      <c r="H103">
        <v>0</v>
      </c>
      <c r="I103">
        <v>120</v>
      </c>
      <c r="J103">
        <v>10</v>
      </c>
      <c r="K103">
        <v>510.74136535385497</v>
      </c>
      <c r="L103">
        <v>1952.22154216795</v>
      </c>
      <c r="M103">
        <v>11224.303631111999</v>
      </c>
      <c r="N103">
        <f t="shared" si="2"/>
        <v>4.5503167246666462E-2</v>
      </c>
      <c r="O103">
        <f t="shared" si="3"/>
        <v>0.17392807663868784</v>
      </c>
    </row>
    <row r="104" spans="1:15" x14ac:dyDescent="0.45">
      <c r="A104">
        <v>102</v>
      </c>
      <c r="B104">
        <v>300</v>
      </c>
      <c r="C104">
        <v>2</v>
      </c>
      <c r="D104">
        <v>50</v>
      </c>
      <c r="E104">
        <v>3</v>
      </c>
      <c r="F104">
        <v>5</v>
      </c>
      <c r="G104">
        <v>0.108063271604938</v>
      </c>
      <c r="H104">
        <v>0</v>
      </c>
      <c r="I104">
        <v>130</v>
      </c>
      <c r="J104">
        <v>10</v>
      </c>
      <c r="K104">
        <v>690.88789816005101</v>
      </c>
      <c r="L104">
        <v>2173.8553693457302</v>
      </c>
      <c r="M104">
        <v>11224.303631111999</v>
      </c>
      <c r="N104">
        <f t="shared" si="2"/>
        <v>6.15528518174632E-2</v>
      </c>
      <c r="O104">
        <f t="shared" si="3"/>
        <v>0.19367396328447015</v>
      </c>
    </row>
    <row r="105" spans="1:15" x14ac:dyDescent="0.45">
      <c r="A105">
        <v>103</v>
      </c>
      <c r="B105">
        <v>300</v>
      </c>
      <c r="C105">
        <v>2</v>
      </c>
      <c r="D105">
        <v>50</v>
      </c>
      <c r="E105">
        <v>3</v>
      </c>
      <c r="F105">
        <v>6</v>
      </c>
      <c r="G105">
        <v>0.108063271604938</v>
      </c>
      <c r="H105">
        <v>0</v>
      </c>
      <c r="I105">
        <v>135</v>
      </c>
      <c r="J105">
        <v>15</v>
      </c>
      <c r="K105">
        <v>920.05009079020294</v>
      </c>
      <c r="L105">
        <v>2395.49742612092</v>
      </c>
      <c r="M105">
        <v>11224.303631111999</v>
      </c>
      <c r="N105">
        <f t="shared" si="2"/>
        <v>8.1969458509654813E-2</v>
      </c>
      <c r="O105">
        <f t="shared" si="3"/>
        <v>0.21342058312472756</v>
      </c>
    </row>
    <row r="106" spans="1:15" x14ac:dyDescent="0.45">
      <c r="A106">
        <v>104</v>
      </c>
      <c r="B106">
        <v>300</v>
      </c>
      <c r="C106">
        <v>2</v>
      </c>
      <c r="D106">
        <v>50</v>
      </c>
      <c r="E106">
        <v>3</v>
      </c>
      <c r="F106">
        <v>7</v>
      </c>
      <c r="G106">
        <v>0.108063271604938</v>
      </c>
      <c r="H106">
        <v>0</v>
      </c>
      <c r="I106">
        <v>140</v>
      </c>
      <c r="J106">
        <v>20</v>
      </c>
      <c r="K106">
        <v>1177.05721365252</v>
      </c>
      <c r="L106">
        <v>2617.1216690492702</v>
      </c>
      <c r="M106">
        <v>11224.303631111999</v>
      </c>
      <c r="N106">
        <f t="shared" si="2"/>
        <v>0.10486683649486307</v>
      </c>
      <c r="O106">
        <f t="shared" si="3"/>
        <v>0.23316561588685303</v>
      </c>
    </row>
    <row r="107" spans="1:15" x14ac:dyDescent="0.45">
      <c r="A107">
        <v>105</v>
      </c>
      <c r="B107">
        <v>300</v>
      </c>
      <c r="C107">
        <v>2</v>
      </c>
      <c r="D107">
        <v>50</v>
      </c>
      <c r="E107">
        <v>3</v>
      </c>
      <c r="F107">
        <v>8</v>
      </c>
      <c r="G107">
        <v>0.108063271604938</v>
      </c>
      <c r="H107">
        <v>0</v>
      </c>
      <c r="I107">
        <v>150</v>
      </c>
      <c r="J107">
        <v>25</v>
      </c>
      <c r="K107">
        <v>1512.33700182096</v>
      </c>
      <c r="L107">
        <v>2838.7544123544299</v>
      </c>
      <c r="M107">
        <v>11224.303631111999</v>
      </c>
      <c r="N107">
        <f t="shared" si="2"/>
        <v>0.13473771304876325</v>
      </c>
      <c r="O107">
        <f t="shared" si="3"/>
        <v>0.25291140596783662</v>
      </c>
    </row>
    <row r="108" spans="1:15" x14ac:dyDescent="0.45">
      <c r="A108">
        <v>106</v>
      </c>
      <c r="B108">
        <v>300</v>
      </c>
      <c r="C108">
        <v>2</v>
      </c>
      <c r="D108">
        <v>50</v>
      </c>
      <c r="E108">
        <v>3</v>
      </c>
      <c r="F108">
        <v>9</v>
      </c>
      <c r="G108">
        <v>0.108063271604938</v>
      </c>
      <c r="H108">
        <v>0</v>
      </c>
      <c r="I108">
        <v>155</v>
      </c>
      <c r="J108">
        <v>30</v>
      </c>
      <c r="K108">
        <v>1977.7905297468999</v>
      </c>
      <c r="L108">
        <v>3060.3882838376999</v>
      </c>
      <c r="M108">
        <v>11224.303631111999</v>
      </c>
      <c r="N108">
        <f t="shared" si="2"/>
        <v>0.17620607876864419</v>
      </c>
      <c r="O108">
        <f t="shared" si="3"/>
        <v>0.27265729656090076</v>
      </c>
    </row>
    <row r="109" spans="1:15" x14ac:dyDescent="0.45">
      <c r="A109">
        <v>107</v>
      </c>
      <c r="B109">
        <v>300</v>
      </c>
      <c r="C109">
        <v>2</v>
      </c>
      <c r="D109">
        <v>50</v>
      </c>
      <c r="E109">
        <v>3</v>
      </c>
      <c r="F109">
        <v>10</v>
      </c>
      <c r="G109">
        <v>0.108063271604938</v>
      </c>
      <c r="H109">
        <v>0</v>
      </c>
      <c r="I109">
        <v>160</v>
      </c>
      <c r="J109">
        <v>35</v>
      </c>
      <c r="K109">
        <v>2655.99408356819</v>
      </c>
      <c r="L109">
        <v>3282.02274029604</v>
      </c>
      <c r="M109">
        <v>11224.303631111999</v>
      </c>
      <c r="N109">
        <f t="shared" si="2"/>
        <v>0.23662885207472412</v>
      </c>
      <c r="O109">
        <f t="shared" si="3"/>
        <v>0.29240323927079009</v>
      </c>
    </row>
    <row r="110" spans="1:15" x14ac:dyDescent="0.45">
      <c r="A110">
        <v>108</v>
      </c>
      <c r="B110">
        <v>150</v>
      </c>
      <c r="C110">
        <v>2</v>
      </c>
      <c r="D110">
        <v>50</v>
      </c>
      <c r="E110">
        <v>3</v>
      </c>
      <c r="F110">
        <v>1</v>
      </c>
      <c r="G110">
        <v>0.108063271604938</v>
      </c>
      <c r="H110">
        <v>1</v>
      </c>
      <c r="I110">
        <v>170</v>
      </c>
      <c r="J110">
        <v>145</v>
      </c>
      <c r="K110">
        <v>37735.543098145303</v>
      </c>
      <c r="L110">
        <v>7282.1876659044301</v>
      </c>
      <c r="M110">
        <v>5600.6493801250999</v>
      </c>
      <c r="N110">
        <f t="shared" si="2"/>
        <v>6.7377085293102947</v>
      </c>
      <c r="O110">
        <f t="shared" si="3"/>
        <v>1.3002398778517663</v>
      </c>
    </row>
    <row r="111" spans="1:15" x14ac:dyDescent="0.45">
      <c r="A111">
        <v>109</v>
      </c>
      <c r="B111">
        <v>175</v>
      </c>
      <c r="C111">
        <v>2</v>
      </c>
      <c r="D111">
        <v>50</v>
      </c>
      <c r="E111">
        <v>3</v>
      </c>
      <c r="F111">
        <v>1</v>
      </c>
      <c r="G111">
        <v>0.108063271604938</v>
      </c>
      <c r="H111">
        <v>1</v>
      </c>
      <c r="I111">
        <v>150</v>
      </c>
      <c r="J111">
        <v>90</v>
      </c>
      <c r="K111">
        <v>9224.9465463343204</v>
      </c>
      <c r="L111">
        <v>4953.3029716482297</v>
      </c>
      <c r="M111">
        <v>6535.0122479721904</v>
      </c>
      <c r="N111">
        <f t="shared" si="2"/>
        <v>1.4116188610353124</v>
      </c>
      <c r="O111">
        <f t="shared" si="3"/>
        <v>0.75796383904027664</v>
      </c>
    </row>
    <row r="112" spans="1:15" x14ac:dyDescent="0.45">
      <c r="A112">
        <v>110</v>
      </c>
      <c r="B112">
        <v>200</v>
      </c>
      <c r="C112">
        <v>2</v>
      </c>
      <c r="D112">
        <v>50</v>
      </c>
      <c r="E112">
        <v>3</v>
      </c>
      <c r="F112">
        <v>1</v>
      </c>
      <c r="G112">
        <v>0.108063271604938</v>
      </c>
      <c r="H112">
        <v>0</v>
      </c>
      <c r="I112">
        <v>130</v>
      </c>
      <c r="J112">
        <v>40</v>
      </c>
      <c r="K112">
        <v>2729.4768475073101</v>
      </c>
      <c r="L112">
        <v>3547.4397265119101</v>
      </c>
      <c r="M112">
        <v>7474.7474966570699</v>
      </c>
      <c r="N112">
        <f t="shared" si="2"/>
        <v>0.36515973933942431</v>
      </c>
      <c r="O112">
        <f t="shared" si="3"/>
        <v>0.47458990796658096</v>
      </c>
    </row>
    <row r="113" spans="1:15" x14ac:dyDescent="0.45">
      <c r="A113">
        <v>111</v>
      </c>
      <c r="B113">
        <v>225</v>
      </c>
      <c r="C113">
        <v>2</v>
      </c>
      <c r="D113">
        <v>50</v>
      </c>
      <c r="E113">
        <v>3</v>
      </c>
      <c r="F113">
        <v>1</v>
      </c>
      <c r="G113">
        <v>0.108063271604938</v>
      </c>
      <c r="H113">
        <v>0</v>
      </c>
      <c r="I113">
        <v>120</v>
      </c>
      <c r="J113">
        <v>20</v>
      </c>
      <c r="K113">
        <v>1279.15290218873</v>
      </c>
      <c r="L113">
        <v>2642.6139248377899</v>
      </c>
      <c r="M113">
        <v>8410.5572532862407</v>
      </c>
      <c r="N113">
        <f t="shared" si="2"/>
        <v>0.15208895958575505</v>
      </c>
      <c r="O113">
        <f t="shared" si="3"/>
        <v>0.31420200175264801</v>
      </c>
    </row>
    <row r="114" spans="1:15" x14ac:dyDescent="0.45">
      <c r="A114">
        <v>112</v>
      </c>
      <c r="B114">
        <v>250</v>
      </c>
      <c r="C114">
        <v>2</v>
      </c>
      <c r="D114">
        <v>50</v>
      </c>
      <c r="E114">
        <v>3</v>
      </c>
      <c r="F114">
        <v>1</v>
      </c>
      <c r="G114">
        <v>0.108063271604938</v>
      </c>
      <c r="H114">
        <v>0</v>
      </c>
      <c r="I114">
        <v>110</v>
      </c>
      <c r="J114">
        <v>10</v>
      </c>
      <c r="K114">
        <v>604.84525979915702</v>
      </c>
      <c r="L114">
        <v>2030.67299188835</v>
      </c>
      <c r="M114">
        <v>9349.4508955627698</v>
      </c>
      <c r="N114">
        <f t="shared" si="2"/>
        <v>6.4693131880741286E-2</v>
      </c>
      <c r="O114">
        <f t="shared" si="3"/>
        <v>0.21719703269976029</v>
      </c>
    </row>
    <row r="115" spans="1:15" x14ac:dyDescent="0.45">
      <c r="A115">
        <v>113</v>
      </c>
      <c r="B115">
        <v>275</v>
      </c>
      <c r="C115">
        <v>2</v>
      </c>
      <c r="D115">
        <v>50</v>
      </c>
      <c r="E115">
        <v>3</v>
      </c>
      <c r="F115">
        <v>1</v>
      </c>
      <c r="G115">
        <v>0.108063271604938</v>
      </c>
      <c r="H115">
        <v>0</v>
      </c>
      <c r="I115">
        <v>100</v>
      </c>
      <c r="J115">
        <v>5</v>
      </c>
      <c r="K115">
        <v>286.07727623920601</v>
      </c>
      <c r="L115">
        <v>1600.14109814625</v>
      </c>
      <c r="M115">
        <v>10285.788895096601</v>
      </c>
      <c r="N115">
        <f t="shared" si="2"/>
        <v>2.7812866777343993E-2</v>
      </c>
      <c r="O115">
        <f t="shared" si="3"/>
        <v>0.155568144987796</v>
      </c>
    </row>
    <row r="116" spans="1:15" x14ac:dyDescent="0.45">
      <c r="A116">
        <v>114</v>
      </c>
      <c r="B116">
        <v>300</v>
      </c>
      <c r="C116">
        <v>2</v>
      </c>
      <c r="D116">
        <v>50</v>
      </c>
      <c r="E116">
        <v>3</v>
      </c>
      <c r="F116">
        <v>1</v>
      </c>
      <c r="G116">
        <v>0.108063271604938</v>
      </c>
      <c r="H116">
        <v>0</v>
      </c>
      <c r="I116">
        <v>90</v>
      </c>
      <c r="J116">
        <v>5</v>
      </c>
      <c r="K116">
        <v>137.00068029425</v>
      </c>
      <c r="L116">
        <v>1287.32107010851</v>
      </c>
      <c r="M116">
        <v>11224.303631111999</v>
      </c>
      <c r="N116">
        <f t="shared" si="2"/>
        <v>1.2205717592537833E-2</v>
      </c>
      <c r="O116">
        <f t="shared" si="3"/>
        <v>0.11469050663778009</v>
      </c>
    </row>
    <row r="117" spans="1:15" x14ac:dyDescent="0.45">
      <c r="A117">
        <v>115</v>
      </c>
      <c r="B117">
        <v>325</v>
      </c>
      <c r="C117">
        <v>2</v>
      </c>
      <c r="D117">
        <v>50</v>
      </c>
      <c r="E117">
        <v>3</v>
      </c>
      <c r="F117">
        <v>1</v>
      </c>
      <c r="G117">
        <v>0.108063271604938</v>
      </c>
      <c r="H117">
        <v>0</v>
      </c>
      <c r="I117">
        <v>80</v>
      </c>
      <c r="J117">
        <v>0</v>
      </c>
      <c r="K117">
        <v>62.316491770133901</v>
      </c>
      <c r="L117">
        <v>1053.85682374312</v>
      </c>
      <c r="M117">
        <v>12160.917269997301</v>
      </c>
      <c r="N117">
        <f t="shared" si="2"/>
        <v>5.1243249490626405E-3</v>
      </c>
      <c r="O117">
        <f t="shared" si="3"/>
        <v>8.6659320209597476E-2</v>
      </c>
    </row>
    <row r="118" spans="1:15" x14ac:dyDescent="0.45">
      <c r="A118">
        <v>116</v>
      </c>
      <c r="B118">
        <v>350</v>
      </c>
      <c r="C118">
        <v>2</v>
      </c>
      <c r="D118">
        <v>50</v>
      </c>
      <c r="E118">
        <v>3</v>
      </c>
      <c r="F118">
        <v>1</v>
      </c>
      <c r="G118">
        <v>0.108063271604938</v>
      </c>
      <c r="H118">
        <v>0</v>
      </c>
      <c r="I118">
        <v>50</v>
      </c>
      <c r="J118">
        <v>0</v>
      </c>
      <c r="K118">
        <v>27.599142542850899</v>
      </c>
      <c r="L118">
        <v>875.62853013098402</v>
      </c>
      <c r="M118">
        <v>13099.214985500999</v>
      </c>
      <c r="N118">
        <f t="shared" si="2"/>
        <v>2.1069310316228335E-3</v>
      </c>
      <c r="O118">
        <f t="shared" si="3"/>
        <v>6.6845878253023752E-2</v>
      </c>
    </row>
    <row r="119" spans="1:15" x14ac:dyDescent="0.45">
      <c r="A119">
        <v>117</v>
      </c>
      <c r="B119">
        <v>375</v>
      </c>
      <c r="C119">
        <v>2</v>
      </c>
      <c r="D119">
        <v>50</v>
      </c>
      <c r="E119">
        <v>3</v>
      </c>
      <c r="F119">
        <v>1</v>
      </c>
      <c r="G119">
        <v>0.108063271604938</v>
      </c>
      <c r="H119">
        <v>0</v>
      </c>
      <c r="I119">
        <v>0</v>
      </c>
      <c r="J119">
        <v>0</v>
      </c>
      <c r="K119">
        <v>12.161113777121599</v>
      </c>
      <c r="L119">
        <v>736.90557993738503</v>
      </c>
      <c r="M119">
        <v>14035.9986154363</v>
      </c>
      <c r="N119">
        <f t="shared" si="2"/>
        <v>8.6642312458959868E-4</v>
      </c>
      <c r="O119">
        <f t="shared" si="3"/>
        <v>5.2501115177295762E-2</v>
      </c>
    </row>
    <row r="120" spans="1:15" x14ac:dyDescent="0.45">
      <c r="A120">
        <v>118</v>
      </c>
      <c r="B120">
        <v>400</v>
      </c>
      <c r="C120">
        <v>2</v>
      </c>
      <c r="D120">
        <v>50</v>
      </c>
      <c r="E120">
        <v>3</v>
      </c>
      <c r="F120">
        <v>1</v>
      </c>
      <c r="G120">
        <v>0.108063271604938</v>
      </c>
      <c r="H120">
        <v>0</v>
      </c>
      <c r="I120">
        <v>0</v>
      </c>
      <c r="J120">
        <v>0</v>
      </c>
      <c r="K120">
        <v>4.86926984522509</v>
      </c>
      <c r="L120">
        <v>627.10467161678002</v>
      </c>
      <c r="M120">
        <v>29948.312473483398</v>
      </c>
      <c r="N120">
        <f t="shared" si="2"/>
        <v>1.6258912249350949E-4</v>
      </c>
      <c r="O120">
        <f t="shared" si="3"/>
        <v>2.0939566199999621E-2</v>
      </c>
    </row>
    <row r="121" spans="1:15" x14ac:dyDescent="0.45">
      <c r="A121">
        <v>119</v>
      </c>
      <c r="B121">
        <v>300</v>
      </c>
      <c r="C121">
        <v>2</v>
      </c>
      <c r="D121">
        <v>50</v>
      </c>
      <c r="E121">
        <v>2</v>
      </c>
      <c r="F121">
        <v>1</v>
      </c>
      <c r="G121">
        <v>0.108063271604938</v>
      </c>
      <c r="H121">
        <v>0</v>
      </c>
      <c r="I121">
        <v>0</v>
      </c>
      <c r="J121">
        <v>0</v>
      </c>
      <c r="K121">
        <v>0</v>
      </c>
      <c r="L121">
        <v>2.2767557295557501E-3</v>
      </c>
      <c r="M121">
        <v>11224.303631111999</v>
      </c>
      <c r="N121">
        <f t="shared" si="2"/>
        <v>0</v>
      </c>
      <c r="O121">
        <f t="shared" si="3"/>
        <v>2.0284160197207623E-7</v>
      </c>
    </row>
    <row r="122" spans="1:15" x14ac:dyDescent="0.45">
      <c r="A122">
        <v>120</v>
      </c>
      <c r="B122">
        <v>300</v>
      </c>
      <c r="C122">
        <v>2</v>
      </c>
      <c r="D122">
        <v>50</v>
      </c>
      <c r="E122">
        <v>2.1</v>
      </c>
      <c r="F122">
        <v>1</v>
      </c>
      <c r="G122">
        <v>0.108063271604938</v>
      </c>
      <c r="H122">
        <v>0</v>
      </c>
      <c r="I122">
        <v>0</v>
      </c>
      <c r="J122">
        <v>0</v>
      </c>
      <c r="K122">
        <v>0</v>
      </c>
      <c r="L122">
        <v>0.91325824407245104</v>
      </c>
      <c r="M122">
        <v>11224.303631111999</v>
      </c>
      <c r="N122">
        <f t="shared" si="2"/>
        <v>0</v>
      </c>
      <c r="O122">
        <f t="shared" si="3"/>
        <v>8.1364356675192151E-5</v>
      </c>
    </row>
    <row r="123" spans="1:15" x14ac:dyDescent="0.45">
      <c r="A123">
        <v>121</v>
      </c>
      <c r="B123">
        <v>300</v>
      </c>
      <c r="C123">
        <v>2</v>
      </c>
      <c r="D123">
        <v>50</v>
      </c>
      <c r="E123">
        <v>2.2000000000000002</v>
      </c>
      <c r="F123">
        <v>1</v>
      </c>
      <c r="G123">
        <v>0.108063271604938</v>
      </c>
      <c r="H123">
        <v>0</v>
      </c>
      <c r="I123">
        <v>0</v>
      </c>
      <c r="J123">
        <v>0</v>
      </c>
      <c r="K123">
        <v>0</v>
      </c>
      <c r="L123">
        <v>6.4215518373558496</v>
      </c>
      <c r="M123">
        <v>11224.303631111999</v>
      </c>
      <c r="N123">
        <f t="shared" si="2"/>
        <v>0</v>
      </c>
      <c r="O123">
        <f t="shared" si="3"/>
        <v>5.7211137977026215E-4</v>
      </c>
    </row>
    <row r="124" spans="1:15" x14ac:dyDescent="0.45">
      <c r="A124">
        <v>122</v>
      </c>
      <c r="B124">
        <v>300</v>
      </c>
      <c r="C124">
        <v>2</v>
      </c>
      <c r="D124">
        <v>50</v>
      </c>
      <c r="E124">
        <v>2.2999999999999998</v>
      </c>
      <c r="F124">
        <v>1</v>
      </c>
      <c r="G124">
        <v>0.108063271604938</v>
      </c>
      <c r="H124">
        <v>0</v>
      </c>
      <c r="I124">
        <v>0</v>
      </c>
      <c r="J124">
        <v>0</v>
      </c>
      <c r="K124">
        <v>0</v>
      </c>
      <c r="L124">
        <v>21.615904153640699</v>
      </c>
      <c r="M124">
        <v>11224.303631111999</v>
      </c>
      <c r="N124">
        <f t="shared" si="2"/>
        <v>0</v>
      </c>
      <c r="O124">
        <f t="shared" si="3"/>
        <v>1.9258124926097705E-3</v>
      </c>
    </row>
    <row r="125" spans="1:15" x14ac:dyDescent="0.45">
      <c r="A125">
        <v>123</v>
      </c>
      <c r="B125">
        <v>300</v>
      </c>
      <c r="C125">
        <v>2</v>
      </c>
      <c r="D125">
        <v>50</v>
      </c>
      <c r="E125">
        <v>2.4</v>
      </c>
      <c r="F125">
        <v>1</v>
      </c>
      <c r="G125">
        <v>0.108063271604938</v>
      </c>
      <c r="H125">
        <v>0</v>
      </c>
      <c r="I125">
        <v>0</v>
      </c>
      <c r="J125">
        <v>0</v>
      </c>
      <c r="K125">
        <v>1.7195638470911601</v>
      </c>
      <c r="L125">
        <v>53.405004493130598</v>
      </c>
      <c r="M125">
        <v>11224.303631111999</v>
      </c>
      <c r="N125">
        <f t="shared" si="2"/>
        <v>1.5320004729066667E-4</v>
      </c>
      <c r="O125">
        <f t="shared" si="3"/>
        <v>4.7579793141999784E-3</v>
      </c>
    </row>
    <row r="126" spans="1:15" x14ac:dyDescent="0.45">
      <c r="A126">
        <v>124</v>
      </c>
      <c r="B126">
        <v>300</v>
      </c>
      <c r="C126">
        <v>2</v>
      </c>
      <c r="D126">
        <v>50</v>
      </c>
      <c r="E126">
        <v>2.5</v>
      </c>
      <c r="F126">
        <v>1</v>
      </c>
      <c r="G126">
        <v>0.108063271604938</v>
      </c>
      <c r="H126">
        <v>0</v>
      </c>
      <c r="I126">
        <v>0</v>
      </c>
      <c r="J126">
        <v>0</v>
      </c>
      <c r="K126">
        <v>4.14276688641894</v>
      </c>
      <c r="L126">
        <v>110.857491453497</v>
      </c>
      <c r="M126">
        <v>11224.303631111999</v>
      </c>
      <c r="N126">
        <f t="shared" si="2"/>
        <v>3.6908898962211283E-4</v>
      </c>
      <c r="O126">
        <f t="shared" si="3"/>
        <v>9.8765585016978262E-3</v>
      </c>
    </row>
    <row r="127" spans="1:15" x14ac:dyDescent="0.45">
      <c r="A127">
        <v>125</v>
      </c>
      <c r="B127">
        <v>300</v>
      </c>
      <c r="C127">
        <v>2</v>
      </c>
      <c r="D127">
        <v>50</v>
      </c>
      <c r="E127">
        <v>2.6</v>
      </c>
      <c r="F127">
        <v>1</v>
      </c>
      <c r="G127">
        <v>0.108063271604938</v>
      </c>
      <c r="H127">
        <v>0</v>
      </c>
      <c r="I127">
        <v>0</v>
      </c>
      <c r="J127">
        <v>0</v>
      </c>
      <c r="K127">
        <v>8.9865377978893495</v>
      </c>
      <c r="L127">
        <v>205.48965879538699</v>
      </c>
      <c r="M127">
        <v>11224.303631111999</v>
      </c>
      <c r="N127">
        <f t="shared" si="2"/>
        <v>8.0063210095101883E-4</v>
      </c>
      <c r="O127">
        <f t="shared" si="3"/>
        <v>1.8307564152648372E-2</v>
      </c>
    </row>
    <row r="128" spans="1:15" x14ac:dyDescent="0.45">
      <c r="A128">
        <v>126</v>
      </c>
      <c r="B128">
        <v>300</v>
      </c>
      <c r="C128">
        <v>2</v>
      </c>
      <c r="D128">
        <v>50</v>
      </c>
      <c r="E128">
        <v>2.7</v>
      </c>
      <c r="F128">
        <v>1</v>
      </c>
      <c r="G128">
        <v>0.108063271604938</v>
      </c>
      <c r="H128">
        <v>0</v>
      </c>
      <c r="I128">
        <v>40</v>
      </c>
      <c r="J128">
        <v>0</v>
      </c>
      <c r="K128">
        <v>18.760688924215799</v>
      </c>
      <c r="L128">
        <v>351.54367777130699</v>
      </c>
      <c r="M128">
        <v>11224.303631111999</v>
      </c>
      <c r="N128">
        <f t="shared" si="2"/>
        <v>1.6714345531614208E-3</v>
      </c>
      <c r="O128">
        <f t="shared" si="3"/>
        <v>3.1319865296309639E-2</v>
      </c>
    </row>
    <row r="129" spans="1:15" x14ac:dyDescent="0.45">
      <c r="A129">
        <v>127</v>
      </c>
      <c r="B129">
        <v>300</v>
      </c>
      <c r="C129">
        <v>2</v>
      </c>
      <c r="D129">
        <v>50</v>
      </c>
      <c r="E129">
        <v>2.8</v>
      </c>
      <c r="F129">
        <v>1</v>
      </c>
      <c r="G129">
        <v>0.108063271604938</v>
      </c>
      <c r="H129">
        <v>0</v>
      </c>
      <c r="I129">
        <v>60</v>
      </c>
      <c r="J129">
        <v>0</v>
      </c>
      <c r="K129">
        <v>37.740340458865496</v>
      </c>
      <c r="L129">
        <v>566.262912900728</v>
      </c>
      <c r="M129">
        <v>11224.303631111999</v>
      </c>
      <c r="N129">
        <f t="shared" si="2"/>
        <v>3.3623770078934096E-3</v>
      </c>
      <c r="O129">
        <f t="shared" si="3"/>
        <v>5.0449714433164164E-2</v>
      </c>
    </row>
    <row r="130" spans="1:15" x14ac:dyDescent="0.45">
      <c r="A130">
        <v>128</v>
      </c>
      <c r="B130">
        <v>300</v>
      </c>
      <c r="C130">
        <v>2</v>
      </c>
      <c r="D130">
        <v>50</v>
      </c>
      <c r="E130">
        <v>2.9</v>
      </c>
      <c r="F130">
        <v>1</v>
      </c>
      <c r="G130">
        <v>0.108063271604938</v>
      </c>
      <c r="H130">
        <v>0</v>
      </c>
      <c r="I130">
        <v>80</v>
      </c>
      <c r="J130">
        <v>5</v>
      </c>
      <c r="K130">
        <v>74.182389538848398</v>
      </c>
      <c r="L130">
        <v>870.16610881263603</v>
      </c>
      <c r="M130">
        <v>11224.303631111999</v>
      </c>
      <c r="N130">
        <f t="shared" si="2"/>
        <v>6.609086138157071E-3</v>
      </c>
      <c r="O130">
        <f t="shared" si="3"/>
        <v>7.7525175495134754E-2</v>
      </c>
    </row>
    <row r="131" spans="1:15" x14ac:dyDescent="0.45">
      <c r="A131">
        <v>129</v>
      </c>
      <c r="B131">
        <v>300</v>
      </c>
      <c r="C131">
        <v>2</v>
      </c>
      <c r="D131">
        <v>50</v>
      </c>
      <c r="E131">
        <v>3</v>
      </c>
      <c r="F131">
        <v>1</v>
      </c>
      <c r="G131">
        <v>0.108063271604938</v>
      </c>
      <c r="H131">
        <v>0</v>
      </c>
      <c r="I131">
        <v>90</v>
      </c>
      <c r="J131">
        <v>5</v>
      </c>
      <c r="K131">
        <v>137.00068029425</v>
      </c>
      <c r="L131">
        <v>1287.32107010851</v>
      </c>
      <c r="M131">
        <v>11224.303631111999</v>
      </c>
      <c r="N131">
        <f t="shared" si="2"/>
        <v>1.2205717592537833E-2</v>
      </c>
      <c r="O131">
        <f t="shared" si="3"/>
        <v>0.11469050663778009</v>
      </c>
    </row>
    <row r="132" spans="1:15" x14ac:dyDescent="0.45">
      <c r="A132">
        <v>130</v>
      </c>
      <c r="B132">
        <v>300</v>
      </c>
      <c r="C132">
        <v>2</v>
      </c>
      <c r="D132">
        <v>50</v>
      </c>
      <c r="E132">
        <v>3.1</v>
      </c>
      <c r="F132">
        <v>1</v>
      </c>
      <c r="G132">
        <v>0.108063271604938</v>
      </c>
      <c r="H132">
        <v>0</v>
      </c>
      <c r="I132">
        <v>105</v>
      </c>
      <c r="J132">
        <v>5</v>
      </c>
      <c r="K132">
        <v>243.614961954032</v>
      </c>
      <c r="L132">
        <v>1845.6180893344599</v>
      </c>
      <c r="M132">
        <v>11224.303631111999</v>
      </c>
      <c r="N132">
        <f t="shared" ref="N132:N152" si="4">K132/M132</f>
        <v>2.1704238406271347E-2</v>
      </c>
      <c r="O132">
        <f t="shared" ref="O132:O152" si="5">L132/M132</f>
        <v>0.16443052059093427</v>
      </c>
    </row>
    <row r="133" spans="1:15" x14ac:dyDescent="0.45">
      <c r="A133">
        <v>131</v>
      </c>
      <c r="B133">
        <v>300</v>
      </c>
      <c r="C133">
        <v>2</v>
      </c>
      <c r="D133">
        <v>50</v>
      </c>
      <c r="E133">
        <v>3.2</v>
      </c>
      <c r="F133">
        <v>1</v>
      </c>
      <c r="G133">
        <v>0.108063271604938</v>
      </c>
      <c r="H133">
        <v>0</v>
      </c>
      <c r="I133">
        <v>120</v>
      </c>
      <c r="J133">
        <v>10</v>
      </c>
      <c r="K133">
        <v>442.23148754733398</v>
      </c>
      <c r="L133">
        <v>2577.04323997552</v>
      </c>
      <c r="M133">
        <v>11224.303631111999</v>
      </c>
      <c r="N133">
        <f t="shared" si="4"/>
        <v>3.9399458717558039E-2</v>
      </c>
      <c r="O133">
        <f t="shared" si="5"/>
        <v>0.22959493298384789</v>
      </c>
    </row>
    <row r="134" spans="1:15" x14ac:dyDescent="0.45">
      <c r="A134">
        <v>132</v>
      </c>
      <c r="B134">
        <v>300</v>
      </c>
      <c r="C134">
        <v>2</v>
      </c>
      <c r="D134">
        <v>50</v>
      </c>
      <c r="E134">
        <v>3.3</v>
      </c>
      <c r="F134">
        <v>1</v>
      </c>
      <c r="G134">
        <v>0.108063271604938</v>
      </c>
      <c r="H134">
        <v>0</v>
      </c>
      <c r="I134">
        <v>140</v>
      </c>
      <c r="J134">
        <v>20</v>
      </c>
      <c r="K134">
        <v>1045.7160671813499</v>
      </c>
      <c r="L134">
        <v>3517.95159270982</v>
      </c>
      <c r="M134">
        <v>11224.303631111999</v>
      </c>
      <c r="N134">
        <f t="shared" si="4"/>
        <v>9.3165340278464126E-2</v>
      </c>
      <c r="O134">
        <f t="shared" si="5"/>
        <v>0.31342270383336862</v>
      </c>
    </row>
    <row r="135" spans="1:15" x14ac:dyDescent="0.45">
      <c r="A135">
        <v>133</v>
      </c>
      <c r="B135">
        <v>300</v>
      </c>
      <c r="C135">
        <v>2</v>
      </c>
      <c r="D135">
        <v>50</v>
      </c>
      <c r="E135">
        <v>3.4</v>
      </c>
      <c r="F135">
        <v>1</v>
      </c>
      <c r="G135">
        <v>0.108063271604938</v>
      </c>
      <c r="H135">
        <v>0</v>
      </c>
      <c r="I135">
        <v>160</v>
      </c>
      <c r="J135">
        <v>30</v>
      </c>
      <c r="K135">
        <v>2249.77172569091</v>
      </c>
      <c r="L135">
        <v>4709.3403858916599</v>
      </c>
      <c r="M135">
        <v>11224.303631111999</v>
      </c>
      <c r="N135">
        <f t="shared" si="4"/>
        <v>0.20043753266393272</v>
      </c>
      <c r="O135">
        <f t="shared" si="5"/>
        <v>0.41956637495426541</v>
      </c>
    </row>
    <row r="136" spans="1:15" x14ac:dyDescent="0.45">
      <c r="A136">
        <v>134</v>
      </c>
      <c r="B136">
        <v>300</v>
      </c>
      <c r="C136">
        <v>2</v>
      </c>
      <c r="D136">
        <v>50</v>
      </c>
      <c r="E136">
        <v>3.5</v>
      </c>
      <c r="F136">
        <v>1</v>
      </c>
      <c r="G136">
        <v>0.108063271604938</v>
      </c>
      <c r="H136">
        <v>0</v>
      </c>
      <c r="I136">
        <v>170</v>
      </c>
      <c r="J136">
        <v>50</v>
      </c>
      <c r="K136">
        <v>4060.3831461874202</v>
      </c>
      <c r="L136">
        <v>6197.1221676280402</v>
      </c>
      <c r="M136">
        <v>11224.303631111999</v>
      </c>
      <c r="N136">
        <f t="shared" si="4"/>
        <v>0.36174922557624672</v>
      </c>
      <c r="O136">
        <f t="shared" si="5"/>
        <v>0.55211640483874602</v>
      </c>
    </row>
    <row r="137" spans="1:15" x14ac:dyDescent="0.45">
      <c r="A137">
        <v>135</v>
      </c>
      <c r="B137">
        <v>300</v>
      </c>
      <c r="C137">
        <v>2</v>
      </c>
      <c r="D137">
        <v>50</v>
      </c>
      <c r="E137">
        <v>3.6</v>
      </c>
      <c r="F137">
        <v>1</v>
      </c>
      <c r="G137">
        <v>0.108063271604938</v>
      </c>
      <c r="H137">
        <v>0</v>
      </c>
      <c r="I137">
        <v>180</v>
      </c>
      <c r="J137">
        <v>65</v>
      </c>
      <c r="K137">
        <v>6235.63835666868</v>
      </c>
      <c r="L137">
        <v>8032.3979196229702</v>
      </c>
      <c r="M137">
        <v>11224.303631111999</v>
      </c>
      <c r="N137">
        <f t="shared" si="4"/>
        <v>0.55554790404853926</v>
      </c>
      <c r="O137">
        <f t="shared" si="5"/>
        <v>0.71562550191162233</v>
      </c>
    </row>
    <row r="138" spans="1:15" x14ac:dyDescent="0.45">
      <c r="A138">
        <v>136</v>
      </c>
      <c r="B138">
        <v>300</v>
      </c>
      <c r="C138">
        <v>2</v>
      </c>
      <c r="D138">
        <v>50</v>
      </c>
      <c r="E138">
        <v>3.7</v>
      </c>
      <c r="F138">
        <v>1</v>
      </c>
      <c r="G138">
        <v>0.108063271604938</v>
      </c>
      <c r="H138">
        <v>0</v>
      </c>
      <c r="I138">
        <v>180</v>
      </c>
      <c r="J138">
        <v>85</v>
      </c>
      <c r="K138">
        <v>9313.9293036682793</v>
      </c>
      <c r="L138">
        <v>10271.730168977499</v>
      </c>
      <c r="M138">
        <v>11224.303631111999</v>
      </c>
      <c r="N138">
        <f t="shared" si="4"/>
        <v>0.82980019159955154</v>
      </c>
      <c r="O138">
        <f t="shared" si="5"/>
        <v>0.91513295671242212</v>
      </c>
    </row>
    <row r="139" spans="1:15" x14ac:dyDescent="0.45">
      <c r="A139">
        <v>137</v>
      </c>
      <c r="B139">
        <v>300</v>
      </c>
      <c r="C139">
        <v>2</v>
      </c>
      <c r="D139">
        <v>50</v>
      </c>
      <c r="E139">
        <v>3.8</v>
      </c>
      <c r="F139">
        <v>1</v>
      </c>
      <c r="G139">
        <v>0.108063271604938</v>
      </c>
      <c r="H139">
        <v>1</v>
      </c>
      <c r="I139">
        <v>190</v>
      </c>
      <c r="J139">
        <v>115</v>
      </c>
      <c r="K139">
        <v>16425.2784495997</v>
      </c>
      <c r="L139">
        <v>12977.416091830701</v>
      </c>
      <c r="M139">
        <v>11224.303631111999</v>
      </c>
      <c r="N139">
        <f t="shared" si="4"/>
        <v>1.4633672599582408</v>
      </c>
      <c r="O139">
        <f t="shared" si="5"/>
        <v>1.1561889733505917</v>
      </c>
    </row>
    <row r="140" spans="1:15" x14ac:dyDescent="0.45">
      <c r="A140">
        <v>138</v>
      </c>
      <c r="B140">
        <v>300</v>
      </c>
      <c r="C140">
        <v>2</v>
      </c>
      <c r="D140">
        <v>50</v>
      </c>
      <c r="E140">
        <v>3.9</v>
      </c>
      <c r="F140">
        <v>1</v>
      </c>
      <c r="G140">
        <v>0.108063271604938</v>
      </c>
      <c r="H140">
        <v>1</v>
      </c>
      <c r="I140">
        <v>200</v>
      </c>
      <c r="J140">
        <v>145</v>
      </c>
      <c r="K140">
        <v>25260.9938231222</v>
      </c>
      <c r="L140">
        <v>16217.760611350999</v>
      </c>
      <c r="M140">
        <v>11224.303631111999</v>
      </c>
      <c r="N140">
        <f t="shared" si="4"/>
        <v>2.2505622311483724</v>
      </c>
      <c r="O140">
        <f t="shared" si="5"/>
        <v>1.444879000457358</v>
      </c>
    </row>
    <row r="141" spans="1:15" x14ac:dyDescent="0.45">
      <c r="A141">
        <v>139</v>
      </c>
      <c r="B141">
        <v>300</v>
      </c>
      <c r="C141">
        <v>2</v>
      </c>
      <c r="D141">
        <v>50</v>
      </c>
      <c r="E141">
        <v>4</v>
      </c>
      <c r="F141">
        <v>1</v>
      </c>
      <c r="G141">
        <v>0.108063271604938</v>
      </c>
      <c r="H141">
        <v>1</v>
      </c>
      <c r="I141">
        <v>210</v>
      </c>
      <c r="J141">
        <v>175</v>
      </c>
      <c r="K141">
        <v>47632.319049263402</v>
      </c>
      <c r="L141">
        <v>20067.349491737001</v>
      </c>
      <c r="M141">
        <v>11224.303631111999</v>
      </c>
      <c r="N141">
        <f t="shared" si="4"/>
        <v>4.2436769901015623</v>
      </c>
      <c r="O141">
        <f t="shared" si="5"/>
        <v>1.7878480617820667</v>
      </c>
    </row>
    <row r="142" spans="1:15" x14ac:dyDescent="0.45">
      <c r="A142">
        <v>140</v>
      </c>
      <c r="B142">
        <v>300</v>
      </c>
      <c r="C142">
        <v>2</v>
      </c>
      <c r="D142">
        <v>25</v>
      </c>
      <c r="E142">
        <v>3</v>
      </c>
      <c r="F142">
        <v>1</v>
      </c>
      <c r="G142">
        <v>4.9382716049382698E-3</v>
      </c>
      <c r="H142">
        <v>1</v>
      </c>
      <c r="I142">
        <v>180</v>
      </c>
      <c r="J142">
        <v>125</v>
      </c>
      <c r="K142">
        <v>20745.022574266899</v>
      </c>
      <c r="L142">
        <v>14085.102802242</v>
      </c>
      <c r="M142">
        <v>11224.303631111999</v>
      </c>
      <c r="N142">
        <f t="shared" si="4"/>
        <v>1.8482235741346988</v>
      </c>
      <c r="O142">
        <f t="shared" si="5"/>
        <v>1.254875426142279</v>
      </c>
    </row>
    <row r="143" spans="1:15" x14ac:dyDescent="0.45">
      <c r="A143">
        <v>141</v>
      </c>
      <c r="B143">
        <v>300</v>
      </c>
      <c r="C143">
        <v>2</v>
      </c>
      <c r="D143">
        <v>25</v>
      </c>
      <c r="E143">
        <v>3</v>
      </c>
      <c r="F143">
        <v>1</v>
      </c>
      <c r="G143">
        <v>7.0007716049382699E-3</v>
      </c>
      <c r="H143">
        <v>0</v>
      </c>
      <c r="I143">
        <v>155</v>
      </c>
      <c r="J143">
        <v>65</v>
      </c>
      <c r="K143">
        <v>7554.8554560642197</v>
      </c>
      <c r="L143">
        <v>9935.4852787775599</v>
      </c>
      <c r="M143">
        <v>11224.303631111999</v>
      </c>
      <c r="N143">
        <f t="shared" si="4"/>
        <v>0.67308010406305763</v>
      </c>
      <c r="O143">
        <f t="shared" si="5"/>
        <v>0.88517609691508714</v>
      </c>
    </row>
    <row r="144" spans="1:15" x14ac:dyDescent="0.45">
      <c r="A144">
        <v>142</v>
      </c>
      <c r="B144">
        <v>300</v>
      </c>
      <c r="C144">
        <v>2</v>
      </c>
      <c r="D144">
        <v>25</v>
      </c>
      <c r="E144">
        <v>3</v>
      </c>
      <c r="F144">
        <v>1</v>
      </c>
      <c r="G144">
        <v>9.0632716049382708E-3</v>
      </c>
      <c r="H144">
        <v>0</v>
      </c>
      <c r="I144">
        <v>135</v>
      </c>
      <c r="J144">
        <v>45</v>
      </c>
      <c r="K144">
        <v>3708.15504226639</v>
      </c>
      <c r="L144">
        <v>7674.4983768388201</v>
      </c>
      <c r="M144">
        <v>11224.303631111999</v>
      </c>
      <c r="N144">
        <f t="shared" si="4"/>
        <v>0.33036838312071037</v>
      </c>
      <c r="O144">
        <f t="shared" si="5"/>
        <v>0.6837393774315158</v>
      </c>
    </row>
    <row r="145" spans="1:15" x14ac:dyDescent="0.45">
      <c r="A145">
        <v>143</v>
      </c>
      <c r="B145">
        <v>300</v>
      </c>
      <c r="C145">
        <v>2</v>
      </c>
      <c r="D145">
        <v>25</v>
      </c>
      <c r="E145">
        <v>3</v>
      </c>
      <c r="F145">
        <v>1</v>
      </c>
      <c r="G145">
        <v>1.11257716049383E-2</v>
      </c>
      <c r="H145">
        <v>0</v>
      </c>
      <c r="I145">
        <v>125</v>
      </c>
      <c r="J145">
        <v>35</v>
      </c>
      <c r="K145">
        <v>2538.0618269039101</v>
      </c>
      <c r="L145">
        <v>6251.7967913412003</v>
      </c>
      <c r="M145">
        <v>11224.303631111999</v>
      </c>
      <c r="N145">
        <f t="shared" si="4"/>
        <v>0.22612198585476634</v>
      </c>
      <c r="O145">
        <f t="shared" si="5"/>
        <v>0.5569874975595106</v>
      </c>
    </row>
    <row r="146" spans="1:15" x14ac:dyDescent="0.45">
      <c r="A146">
        <v>144</v>
      </c>
      <c r="B146">
        <v>300</v>
      </c>
      <c r="C146">
        <v>2</v>
      </c>
      <c r="D146">
        <v>25</v>
      </c>
      <c r="E146">
        <v>3</v>
      </c>
      <c r="F146">
        <v>1</v>
      </c>
      <c r="G146">
        <v>1.3188271604938301E-2</v>
      </c>
      <c r="H146">
        <v>0</v>
      </c>
      <c r="I146">
        <v>120</v>
      </c>
      <c r="J146">
        <v>25</v>
      </c>
      <c r="K146">
        <v>1830.9443557325301</v>
      </c>
      <c r="L146">
        <v>5274.0848311694799</v>
      </c>
      <c r="M146">
        <v>11224.303631111999</v>
      </c>
      <c r="N146">
        <f t="shared" si="4"/>
        <v>0.16312320264193861</v>
      </c>
      <c r="O146">
        <f t="shared" si="5"/>
        <v>0.46988080548271599</v>
      </c>
    </row>
    <row r="147" spans="1:15" x14ac:dyDescent="0.45">
      <c r="A147">
        <v>145</v>
      </c>
      <c r="B147">
        <v>300</v>
      </c>
      <c r="C147">
        <v>2</v>
      </c>
      <c r="D147">
        <v>25</v>
      </c>
      <c r="E147">
        <v>3</v>
      </c>
      <c r="F147">
        <v>1</v>
      </c>
      <c r="G147">
        <v>1.5250771604938301E-2</v>
      </c>
      <c r="H147">
        <v>0</v>
      </c>
      <c r="I147">
        <v>115</v>
      </c>
      <c r="J147">
        <v>20</v>
      </c>
      <c r="K147">
        <v>1463.9583543604599</v>
      </c>
      <c r="L147">
        <v>4560.8225618188098</v>
      </c>
      <c r="M147">
        <v>11224.303631111999</v>
      </c>
      <c r="N147">
        <f t="shared" si="4"/>
        <v>0.1304275438792121</v>
      </c>
      <c r="O147">
        <f t="shared" si="5"/>
        <v>0.40633456753405434</v>
      </c>
    </row>
    <row r="148" spans="1:15" x14ac:dyDescent="0.45">
      <c r="A148">
        <v>146</v>
      </c>
      <c r="B148">
        <v>300</v>
      </c>
      <c r="C148">
        <v>2</v>
      </c>
      <c r="D148">
        <v>25</v>
      </c>
      <c r="E148">
        <v>3</v>
      </c>
      <c r="F148">
        <v>1</v>
      </c>
      <c r="G148">
        <v>1.7313271604938299E-2</v>
      </c>
      <c r="H148">
        <v>0</v>
      </c>
      <c r="I148">
        <v>110</v>
      </c>
      <c r="J148">
        <v>20</v>
      </c>
      <c r="K148">
        <v>1193.6171908822801</v>
      </c>
      <c r="L148">
        <v>4017.4996851033402</v>
      </c>
      <c r="M148">
        <v>11224.303631111999</v>
      </c>
      <c r="N148">
        <f t="shared" si="4"/>
        <v>0.10634220439063689</v>
      </c>
      <c r="O148">
        <f t="shared" si="5"/>
        <v>0.35792863567655675</v>
      </c>
    </row>
    <row r="149" spans="1:15" x14ac:dyDescent="0.45">
      <c r="A149">
        <v>147</v>
      </c>
      <c r="B149">
        <v>300</v>
      </c>
      <c r="C149">
        <v>2</v>
      </c>
      <c r="D149">
        <v>25</v>
      </c>
      <c r="E149">
        <v>3</v>
      </c>
      <c r="F149">
        <v>1</v>
      </c>
      <c r="G149">
        <v>1.9375771604938301E-2</v>
      </c>
      <c r="H149">
        <v>0</v>
      </c>
      <c r="I149">
        <v>110</v>
      </c>
      <c r="J149">
        <v>15</v>
      </c>
      <c r="K149">
        <v>983.01524119144904</v>
      </c>
      <c r="L149">
        <v>3589.8473949404201</v>
      </c>
      <c r="M149">
        <v>11224.303631111999</v>
      </c>
      <c r="N149">
        <f t="shared" si="4"/>
        <v>8.7579174040399776E-2</v>
      </c>
      <c r="O149">
        <f t="shared" si="5"/>
        <v>0.31982807245074246</v>
      </c>
    </row>
    <row r="150" spans="1:15" x14ac:dyDescent="0.45">
      <c r="A150">
        <v>148</v>
      </c>
      <c r="B150">
        <v>300</v>
      </c>
      <c r="C150">
        <v>2</v>
      </c>
      <c r="D150">
        <v>25</v>
      </c>
      <c r="E150">
        <v>3</v>
      </c>
      <c r="F150">
        <v>1</v>
      </c>
      <c r="G150">
        <v>2.1438271604938299E-2</v>
      </c>
      <c r="H150">
        <v>0</v>
      </c>
      <c r="I150">
        <v>105</v>
      </c>
      <c r="J150">
        <v>15</v>
      </c>
      <c r="K150">
        <v>882.62031522172003</v>
      </c>
      <c r="L150">
        <v>3244.4809219100498</v>
      </c>
      <c r="M150">
        <v>11224.303631111999</v>
      </c>
      <c r="N150">
        <f t="shared" si="4"/>
        <v>7.8634750469083511E-2</v>
      </c>
      <c r="O150">
        <f t="shared" si="5"/>
        <v>0.2890585490681899</v>
      </c>
    </row>
    <row r="151" spans="1:15" x14ac:dyDescent="0.45">
      <c r="A151">
        <v>149</v>
      </c>
      <c r="B151">
        <v>300</v>
      </c>
      <c r="C151">
        <v>2</v>
      </c>
      <c r="D151">
        <v>25</v>
      </c>
      <c r="E151">
        <v>3</v>
      </c>
      <c r="F151">
        <v>1</v>
      </c>
      <c r="G151">
        <v>2.3500771604938301E-2</v>
      </c>
      <c r="H151">
        <v>0</v>
      </c>
      <c r="I151">
        <v>105</v>
      </c>
      <c r="J151">
        <v>15</v>
      </c>
      <c r="K151">
        <v>769.06045505019404</v>
      </c>
      <c r="L151">
        <v>2959.7352967905199</v>
      </c>
      <c r="M151">
        <v>11224.303631111999</v>
      </c>
      <c r="N151">
        <f t="shared" si="4"/>
        <v>6.8517431488442609E-2</v>
      </c>
      <c r="O151">
        <f t="shared" si="5"/>
        <v>0.26368988171226948</v>
      </c>
    </row>
    <row r="152" spans="1:15" x14ac:dyDescent="0.45">
      <c r="A152">
        <v>150</v>
      </c>
      <c r="B152">
        <v>300</v>
      </c>
      <c r="C152">
        <v>2</v>
      </c>
      <c r="D152">
        <v>25</v>
      </c>
      <c r="E152">
        <v>3</v>
      </c>
      <c r="F152">
        <v>1</v>
      </c>
      <c r="G152">
        <v>2.5563271604938299E-2</v>
      </c>
      <c r="H152">
        <v>0</v>
      </c>
      <c r="I152">
        <v>100</v>
      </c>
      <c r="J152">
        <v>10</v>
      </c>
      <c r="K152">
        <v>686.32217950702795</v>
      </c>
      <c r="L152">
        <v>2720.9374565152102</v>
      </c>
      <c r="M152">
        <v>11224.303631111999</v>
      </c>
      <c r="N152">
        <f t="shared" si="4"/>
        <v>6.1146081045478057E-2</v>
      </c>
      <c r="O152">
        <f t="shared" si="5"/>
        <v>0.24241481217357669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Delft3D model settings</vt:lpstr>
      <vt:lpstr>Sandy</vt:lpstr>
      <vt:lpstr>Delft3D simulations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Nienhuis, J.H. (Jaap)</dc:creator>
  <cp:lastModifiedBy>Nienhuis</cp:lastModifiedBy>
  <dcterms:created xsi:type="dcterms:W3CDTF">2015-06-05T18:17:20Z</dcterms:created>
  <dcterms:modified xsi:type="dcterms:W3CDTF">2021-05-07T10:52:01Z</dcterms:modified>
</cp:coreProperties>
</file>