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S:\vol2\Smaller DOR Programs\Marijuana\Reports\"/>
    </mc:Choice>
  </mc:AlternateContent>
  <xr:revisionPtr revIDLastSave="0" documentId="13_ncr:1_{25B26DDF-37BC-4266-9BF1-51A8A74803BF}" xr6:coauthVersionLast="47" xr6:coauthVersionMax="47" xr10:uidLastSave="{00000000-0000-0000-0000-000000000000}"/>
  <bookViews>
    <workbookView xWindow="34065" yWindow="780" windowWidth="17535" windowHeight="16680" xr2:uid="{00000000-000D-0000-FFFF-FFFF00000000}"/>
  </bookViews>
  <sheets>
    <sheet name="Distribu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7" i="1" l="1"/>
  <c r="J26" i="1"/>
  <c r="J25" i="1"/>
  <c r="J24" i="1"/>
  <c r="J23" i="1"/>
  <c r="J22" i="1"/>
  <c r="J15" i="1"/>
  <c r="J16" i="1"/>
  <c r="J17" i="1"/>
  <c r="J18" i="1"/>
  <c r="J19" i="1"/>
  <c r="J20" i="1"/>
  <c r="J21" i="1"/>
  <c r="J14" i="1" l="1"/>
  <c r="J13" i="1" l="1"/>
  <c r="J12" i="1" l="1"/>
  <c r="J11" i="1" l="1"/>
  <c r="J10" i="1" l="1"/>
  <c r="J9" i="1" l="1"/>
  <c r="J8" i="1"/>
  <c r="J7" i="1"/>
</calcChain>
</file>

<file path=xl/sharedStrings.xml><?xml version="1.0" encoding="utf-8"?>
<sst xmlns="http://schemas.openxmlformats.org/spreadsheetml/2006/main" count="88" uniqueCount="45">
  <si>
    <t>Oregon Marijuana Tax: Distribution Information</t>
  </si>
  <si>
    <t>Local Tax</t>
  </si>
  <si>
    <t>State Tax</t>
  </si>
  <si>
    <t>Quarter</t>
  </si>
  <si>
    <t>By Population</t>
  </si>
  <si>
    <t>If Opt-In</t>
  </si>
  <si>
    <t>State Tax Total</t>
  </si>
  <si>
    <t>2017 Q2</t>
  </si>
  <si>
    <t>2017 Q3</t>
  </si>
  <si>
    <t>2017 Q4</t>
  </si>
  <si>
    <t>2018 Q1</t>
  </si>
  <si>
    <t>N/A</t>
  </si>
  <si>
    <t>2018 Q3</t>
  </si>
  <si>
    <t>2018 Q4</t>
  </si>
  <si>
    <t>2019 Q1</t>
  </si>
  <si>
    <t>2019 Q2</t>
  </si>
  <si>
    <t>Note 1: Beginning with the 2018 Q2 distribution, funds previously designated for the same purposes as the Mental Health Alcoholism</t>
  </si>
  <si>
    <t>prevention, early intervention and treatment, based on Senate Bill 1555 (2018) and House Bill 2377 (2019).</t>
  </si>
  <si>
    <t>and Drug Services Account are instead to be used solely for mental health treatment or for alcohol and drug abuse</t>
  </si>
  <si>
    <t>2019 Q3</t>
  </si>
  <si>
    <t>2019 Q4</t>
  </si>
  <si>
    <t>2017-19 Holdover</t>
  </si>
  <si>
    <t>2020 Q1</t>
  </si>
  <si>
    <t>2020 Q2</t>
  </si>
  <si>
    <t>2020 Q3</t>
  </si>
  <si>
    <t>2020 Q4</t>
  </si>
  <si>
    <t xml:space="preserve">Note 2: Prior to Measure 110, distributions to the State School Fund, Oregon Health Authority, and Oregon State Police were limited by legislatively </t>
  </si>
  <si>
    <t>approved budgets for those entities. The excess amounts were held over and distributed during the next biennium.</t>
  </si>
  <si>
    <t>percentages. Amounts above $11.25 million per quarter are distributed to the Drug Treatment and Recovery Services Fund.</t>
  </si>
  <si>
    <t>Drug Treatment and Recovery Services Fund</t>
  </si>
  <si>
    <t>Cities/ Counties Where DOR Collects the Local Tax</t>
  </si>
  <si>
    <t>2021 Q2</t>
  </si>
  <si>
    <t>2021 Q3</t>
  </si>
  <si>
    <t>2021 Q4</t>
  </si>
  <si>
    <t>2022 Q1</t>
  </si>
  <si>
    <t>Beginning in 2023, the $11.25 million threshold is adjusted annually for inflation, in accordance with House Bill 4056 (2022).</t>
  </si>
  <si>
    <t>2022 Q2</t>
  </si>
  <si>
    <r>
      <t>State School Fund (40%)</t>
    </r>
    <r>
      <rPr>
        <b/>
        <vertAlign val="superscript"/>
        <sz val="11"/>
        <color theme="1"/>
        <rFont val="Calibri"/>
        <family val="2"/>
        <scheme val="minor"/>
      </rPr>
      <t>2&amp;3</t>
    </r>
  </si>
  <si>
    <r>
      <t>Mental Health, Alcoholism, and Drug Services (20%)</t>
    </r>
    <r>
      <rPr>
        <b/>
        <vertAlign val="superscript"/>
        <sz val="11"/>
        <color theme="1"/>
        <rFont val="Calibri"/>
        <family val="2"/>
        <scheme val="minor"/>
      </rPr>
      <t>1, 2, &amp; 3</t>
    </r>
  </si>
  <si>
    <r>
      <t>Oregon State Police (15%)</t>
    </r>
    <r>
      <rPr>
        <b/>
        <vertAlign val="superscript"/>
        <sz val="11"/>
        <color theme="1"/>
        <rFont val="Calibri"/>
        <family val="2"/>
        <scheme val="minor"/>
      </rPr>
      <t>2 &amp; 3</t>
    </r>
  </si>
  <si>
    <r>
      <t>Oregon Health Authority, for Drug Treatment and Prevention (5%)</t>
    </r>
    <r>
      <rPr>
        <b/>
        <vertAlign val="superscript"/>
        <sz val="11"/>
        <color theme="1"/>
        <rFont val="Calibri"/>
        <family val="2"/>
        <scheme val="minor"/>
      </rPr>
      <t>2 &amp; 3</t>
    </r>
  </si>
  <si>
    <r>
      <t>Cities and Counties (20%)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</si>
  <si>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Note 3: Beginning with the 2021 Q1 distribution, Measure 110 specifies that $11.25 million per quarter be distributed according to the previous</t>
  </si>
  <si>
    <r>
      <t>2018 Q2</t>
    </r>
    <r>
      <rPr>
        <vertAlign val="superscript"/>
        <sz val="11"/>
        <color theme="1"/>
        <rFont val="Calibri"/>
        <family val="2"/>
        <scheme val="minor"/>
      </rPr>
      <t>1</t>
    </r>
  </si>
  <si>
    <r>
      <t>2021 Q1</t>
    </r>
    <r>
      <rPr>
        <vertAlign val="superscript"/>
        <sz val="11"/>
        <color theme="1"/>
        <rFont val="Calibri"/>
        <family val="2"/>
        <scheme val="minor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</si>
</sst>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6" xfId="0" applyFont="1" applyBorder="1" applyAlignment="1">
      <alignment horizontal="right" wrapText="1"/>
    </xf>
    <xf numFmtId="49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applyNumberFormat="1"/>
    <xf numFmtId="164" fontId="0" fillId="0" borderId="0" xfId="0" applyNumberFormat="1" applyAlignment="1"/>
    <xf numFmtId="0" fontId="0" fillId="0" borderId="0" xfId="0" applyAlignment="1">
      <alignment horizontal="right"/>
    </xf>
    <xf numFmtId="0" fontId="0" fillId="0" borderId="0" xfId="0" applyNumberFormat="1" applyBorder="1"/>
    <xf numFmtId="0" fontId="3" fillId="0" borderId="0" xfId="0" applyNumberFormat="1" applyFont="1" applyBorder="1" applyAlignment="1">
      <alignment horizontal="justify" vertical="center"/>
    </xf>
    <xf numFmtId="4" fontId="3" fillId="0" borderId="0" xfId="0" applyNumberFormat="1" applyFont="1" applyBorder="1" applyAlignment="1">
      <alignment horizontal="justify" vertical="center"/>
    </xf>
    <xf numFmtId="0" fontId="3" fillId="0" borderId="0" xfId="0" applyNumberFormat="1" applyFont="1" applyFill="1" applyBorder="1" applyAlignment="1">
      <alignment horizontal="justify" vertical="center"/>
    </xf>
    <xf numFmtId="4" fontId="0" fillId="0" borderId="0" xfId="0" applyNumberFormat="1" applyBorder="1"/>
    <xf numFmtId="165" fontId="0" fillId="0" borderId="0" xfId="0" applyNumberFormat="1"/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1" xfId="0" applyFont="1" applyBorder="1" applyAlignment="1">
      <alignment horizontal="right" wrapText="1"/>
    </xf>
    <xf numFmtId="0" fontId="1" fillId="0" borderId="6" xfId="0" applyFont="1" applyBorder="1" applyAlignment="1">
      <alignment horizontal="right" wrapText="1"/>
    </xf>
    <xf numFmtId="0" fontId="1" fillId="0" borderId="4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49" fontId="0" fillId="0" borderId="9" xfId="0" applyNumberFormat="1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86"/>
  <sheetViews>
    <sheetView showGridLines="0" tabSelected="1" zoomScale="85" zoomScaleNormal="85" zoomScaleSheetLayoutView="85" workbookViewId="0">
      <selection activeCell="Q30" sqref="Q29:Q30"/>
    </sheetView>
  </sheetViews>
  <sheetFormatPr defaultRowHeight="15" x14ac:dyDescent="0.25"/>
  <cols>
    <col min="1" max="1" width="16.7109375" customWidth="1"/>
    <col min="2" max="4" width="12.7109375" customWidth="1"/>
    <col min="5" max="5" width="16.7109375" customWidth="1"/>
    <col min="6" max="6" width="14.7109375" customWidth="1"/>
    <col min="7" max="7" width="18.7109375" customWidth="1"/>
    <col min="8" max="8" width="12.7109375" customWidth="1"/>
    <col min="9" max="9" width="10.7109375" customWidth="1"/>
    <col min="10" max="10" width="12.7109375" customWidth="1"/>
    <col min="12" max="12" width="14.7109375" bestFit="1" customWidth="1"/>
    <col min="13" max="13" width="15" style="12" customWidth="1"/>
    <col min="14" max="14" width="13.28515625" bestFit="1" customWidth="1"/>
    <col min="17" max="17" width="11.7109375" bestFit="1" customWidth="1"/>
  </cols>
  <sheetData>
    <row r="1" spans="1:14" ht="18.75" x14ac:dyDescent="0.3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spans="1:14" ht="18.75" x14ac:dyDescent="0.3">
      <c r="A2" s="1"/>
      <c r="B2" s="1"/>
      <c r="C2" s="1"/>
      <c r="D2" s="1"/>
    </row>
    <row r="3" spans="1:14" x14ac:dyDescent="0.25">
      <c r="B3" s="2" t="s">
        <v>1</v>
      </c>
      <c r="C3" s="19" t="s">
        <v>2</v>
      </c>
      <c r="D3" s="20"/>
      <c r="E3" s="20"/>
      <c r="F3" s="20"/>
      <c r="G3" s="20"/>
      <c r="H3" s="20"/>
      <c r="I3" s="20"/>
      <c r="J3" s="21"/>
      <c r="M3" s="13"/>
    </row>
    <row r="4" spans="1:14" ht="50.1" customHeight="1" x14ac:dyDescent="0.25">
      <c r="A4" s="22" t="s">
        <v>3</v>
      </c>
      <c r="B4" s="24" t="s">
        <v>30</v>
      </c>
      <c r="C4" s="24" t="s">
        <v>29</v>
      </c>
      <c r="D4" s="24" t="s">
        <v>37</v>
      </c>
      <c r="E4" s="24" t="s">
        <v>38</v>
      </c>
      <c r="F4" s="24" t="s">
        <v>39</v>
      </c>
      <c r="G4" s="24" t="s">
        <v>40</v>
      </c>
      <c r="H4" s="26" t="s">
        <v>41</v>
      </c>
      <c r="I4" s="27"/>
      <c r="J4" s="3"/>
      <c r="M4"/>
      <c r="N4" s="13"/>
    </row>
    <row r="5" spans="1:14" ht="30" customHeight="1" x14ac:dyDescent="0.25">
      <c r="A5" s="23"/>
      <c r="B5" s="25"/>
      <c r="C5" s="25"/>
      <c r="D5" s="25"/>
      <c r="E5" s="25"/>
      <c r="F5" s="25"/>
      <c r="G5" s="25"/>
      <c r="H5" s="4" t="s">
        <v>4</v>
      </c>
      <c r="I5" s="5" t="s">
        <v>5</v>
      </c>
      <c r="J5" s="6" t="s">
        <v>6</v>
      </c>
      <c r="M5"/>
      <c r="N5" s="13"/>
    </row>
    <row r="6" spans="1:14" x14ac:dyDescent="0.25">
      <c r="A6" s="7" t="s">
        <v>7</v>
      </c>
      <c r="B6" s="8">
        <v>1200999.74</v>
      </c>
      <c r="C6" s="8" t="s">
        <v>11</v>
      </c>
      <c r="D6" s="8" t="s">
        <v>11</v>
      </c>
      <c r="E6" s="8" t="s">
        <v>11</v>
      </c>
      <c r="F6" s="8" t="s">
        <v>11</v>
      </c>
      <c r="G6" s="8" t="s">
        <v>11</v>
      </c>
      <c r="H6" s="8" t="s">
        <v>11</v>
      </c>
      <c r="I6" s="8" t="s">
        <v>11</v>
      </c>
      <c r="J6" s="8" t="s">
        <v>11</v>
      </c>
      <c r="M6"/>
      <c r="N6" s="13"/>
    </row>
    <row r="7" spans="1:14" x14ac:dyDescent="0.25">
      <c r="A7" s="7" t="s">
        <v>8</v>
      </c>
      <c r="B7" s="8">
        <v>2306684.7400000002</v>
      </c>
      <c r="C7" s="8" t="s">
        <v>11</v>
      </c>
      <c r="D7" s="9">
        <v>33996434.759999998</v>
      </c>
      <c r="E7" s="9">
        <v>16998217.379999999</v>
      </c>
      <c r="F7" s="9">
        <v>12748663.039999999</v>
      </c>
      <c r="G7" s="9">
        <v>4249554.3499999996</v>
      </c>
      <c r="H7" s="9">
        <v>16060271.560000001</v>
      </c>
      <c r="I7" s="9">
        <v>937945.81</v>
      </c>
      <c r="J7" s="9">
        <f t="shared" ref="J7:J21" si="0">SUM(D7:I7)</f>
        <v>84991086.900000006</v>
      </c>
      <c r="M7"/>
      <c r="N7" s="14"/>
    </row>
    <row r="8" spans="1:14" x14ac:dyDescent="0.25">
      <c r="A8" s="7" t="s">
        <v>9</v>
      </c>
      <c r="B8" s="9">
        <v>3012001.73</v>
      </c>
      <c r="C8" s="8" t="s">
        <v>11</v>
      </c>
      <c r="D8" s="8">
        <v>8672059.5899999999</v>
      </c>
      <c r="E8" s="8">
        <v>4336029.79</v>
      </c>
      <c r="F8" s="8">
        <v>3252022.35</v>
      </c>
      <c r="G8" s="8">
        <v>1084007.45</v>
      </c>
      <c r="H8" s="8">
        <v>645381.88</v>
      </c>
      <c r="I8" s="8">
        <v>3690647.92</v>
      </c>
      <c r="J8" s="8">
        <f t="shared" si="0"/>
        <v>21680148.979999997</v>
      </c>
      <c r="M8"/>
      <c r="N8" s="14"/>
    </row>
    <row r="9" spans="1:14" x14ac:dyDescent="0.25">
      <c r="A9" s="7" t="s">
        <v>10</v>
      </c>
      <c r="B9" s="9">
        <v>3553105.47</v>
      </c>
      <c r="C9" s="8" t="s">
        <v>11</v>
      </c>
      <c r="D9" s="10">
        <v>8088724.2400000002</v>
      </c>
      <c r="E9" s="8">
        <v>4044362.12</v>
      </c>
      <c r="F9" s="8">
        <v>3033271.59</v>
      </c>
      <c r="G9" s="8">
        <v>1011090.53</v>
      </c>
      <c r="H9" s="8" t="s">
        <v>11</v>
      </c>
      <c r="I9" s="8">
        <v>4044362.1</v>
      </c>
      <c r="J9" s="8">
        <f t="shared" si="0"/>
        <v>20221810.579999998</v>
      </c>
      <c r="M9"/>
      <c r="N9" s="14"/>
    </row>
    <row r="10" spans="1:14" ht="17.25" x14ac:dyDescent="0.25">
      <c r="A10" s="7" t="s">
        <v>43</v>
      </c>
      <c r="B10" s="9">
        <v>3329961.32</v>
      </c>
      <c r="C10" s="8" t="s">
        <v>11</v>
      </c>
      <c r="D10" s="9">
        <v>8255610.9900000002</v>
      </c>
      <c r="E10" s="9">
        <v>4127805.49</v>
      </c>
      <c r="F10" s="9">
        <v>3095854.12</v>
      </c>
      <c r="G10" s="9">
        <v>1031951.37</v>
      </c>
      <c r="H10" s="8" t="s">
        <v>11</v>
      </c>
      <c r="I10" s="9">
        <v>4127805.45</v>
      </c>
      <c r="J10" s="8">
        <f t="shared" si="0"/>
        <v>20639027.420000002</v>
      </c>
      <c r="M10"/>
      <c r="N10" s="14"/>
    </row>
    <row r="11" spans="1:14" x14ac:dyDescent="0.25">
      <c r="A11" s="7" t="s">
        <v>12</v>
      </c>
      <c r="B11" s="9">
        <v>3688779.37</v>
      </c>
      <c r="C11" s="8" t="s">
        <v>11</v>
      </c>
      <c r="D11" s="9">
        <v>8838091.5099999998</v>
      </c>
      <c r="E11" s="9">
        <v>4419045.76</v>
      </c>
      <c r="F11" s="9">
        <v>3314284.32</v>
      </c>
      <c r="G11" s="9">
        <v>1104761.44</v>
      </c>
      <c r="H11" s="11" t="s">
        <v>11</v>
      </c>
      <c r="I11" s="9">
        <v>4419045.83</v>
      </c>
      <c r="J11" s="9">
        <f t="shared" si="0"/>
        <v>22095228.859999999</v>
      </c>
      <c r="M11"/>
      <c r="N11" s="14"/>
    </row>
    <row r="12" spans="1:14" x14ac:dyDescent="0.25">
      <c r="A12" s="7" t="s">
        <v>13</v>
      </c>
      <c r="B12" s="9">
        <v>3859921.0700000012</v>
      </c>
      <c r="C12" s="8" t="s">
        <v>11</v>
      </c>
      <c r="D12" s="9">
        <v>4378759.6399999997</v>
      </c>
      <c r="E12" s="9">
        <v>2189379.8199999998</v>
      </c>
      <c r="F12" s="9">
        <v>1642034.86</v>
      </c>
      <c r="G12" s="9">
        <v>547345</v>
      </c>
      <c r="H12" s="11" t="s">
        <v>11</v>
      </c>
      <c r="I12" s="9">
        <v>4948973.5999999996</v>
      </c>
      <c r="J12" s="9">
        <f t="shared" si="0"/>
        <v>13706492.92</v>
      </c>
      <c r="M12"/>
      <c r="N12" s="13"/>
    </row>
    <row r="13" spans="1:14" x14ac:dyDescent="0.25">
      <c r="A13" s="7" t="s">
        <v>14</v>
      </c>
      <c r="B13" s="9">
        <v>3636653</v>
      </c>
      <c r="C13" s="8" t="s">
        <v>11</v>
      </c>
      <c r="D13" s="9">
        <v>4378759.6399999997</v>
      </c>
      <c r="E13" s="9">
        <v>2189379.8199999998</v>
      </c>
      <c r="F13" s="9">
        <v>1642034.86</v>
      </c>
      <c r="G13" s="9">
        <v>547345</v>
      </c>
      <c r="H13" s="11" t="s">
        <v>11</v>
      </c>
      <c r="I13" s="9">
        <v>4581207.28</v>
      </c>
      <c r="J13" s="9">
        <f t="shared" si="0"/>
        <v>13338726.600000001</v>
      </c>
      <c r="M13"/>
      <c r="N13" s="13"/>
    </row>
    <row r="14" spans="1:14" x14ac:dyDescent="0.25">
      <c r="A14" s="7" t="s">
        <v>15</v>
      </c>
      <c r="B14" s="9">
        <v>3894415.46</v>
      </c>
      <c r="C14" s="8" t="s">
        <v>11</v>
      </c>
      <c r="D14" s="9">
        <v>4378759.63</v>
      </c>
      <c r="E14" s="9">
        <v>2189379.8199999998</v>
      </c>
      <c r="F14" s="9">
        <v>1642034.86</v>
      </c>
      <c r="G14" s="9">
        <v>547344.86</v>
      </c>
      <c r="H14" s="11" t="s">
        <v>11</v>
      </c>
      <c r="I14" s="9">
        <v>4700483.8600000003</v>
      </c>
      <c r="J14" s="9">
        <f t="shared" si="0"/>
        <v>13458003.030000001</v>
      </c>
      <c r="M14"/>
      <c r="N14" s="13"/>
    </row>
    <row r="15" spans="1:14" x14ac:dyDescent="0.25">
      <c r="A15" s="7" t="s">
        <v>21</v>
      </c>
      <c r="B15" s="8" t="s">
        <v>11</v>
      </c>
      <c r="C15" s="8" t="s">
        <v>11</v>
      </c>
      <c r="D15" s="9">
        <v>15325049.550000001</v>
      </c>
      <c r="E15" s="9">
        <v>7662524.7699999996</v>
      </c>
      <c r="F15" s="9">
        <v>5746893.5899999999</v>
      </c>
      <c r="G15" s="9">
        <v>1915631.2</v>
      </c>
      <c r="H15" s="11" t="s">
        <v>11</v>
      </c>
      <c r="I15" s="8" t="s">
        <v>11</v>
      </c>
      <c r="J15" s="9">
        <f t="shared" si="0"/>
        <v>30650099.109999999</v>
      </c>
      <c r="M15"/>
      <c r="N15" s="13"/>
    </row>
    <row r="16" spans="1:14" x14ac:dyDescent="0.25">
      <c r="A16" s="7" t="s">
        <v>19</v>
      </c>
      <c r="B16" s="9">
        <v>4751120.6400000006</v>
      </c>
      <c r="C16" s="8" t="s">
        <v>11</v>
      </c>
      <c r="D16" s="9">
        <v>11484543.359999999</v>
      </c>
      <c r="E16" s="9">
        <v>5742271.6799999997</v>
      </c>
      <c r="F16" s="9">
        <v>4306703.76</v>
      </c>
      <c r="G16" s="9">
        <v>1435567.92</v>
      </c>
      <c r="H16" s="11" t="s">
        <v>11</v>
      </c>
      <c r="I16" s="9">
        <v>5742271.6399999997</v>
      </c>
      <c r="J16" s="9">
        <f t="shared" si="0"/>
        <v>28711358.359999999</v>
      </c>
      <c r="M16"/>
      <c r="N16" s="13"/>
    </row>
    <row r="17" spans="1:14" x14ac:dyDescent="0.25">
      <c r="A17" s="7" t="s">
        <v>20</v>
      </c>
      <c r="B17" s="9">
        <v>4564487.6100000003</v>
      </c>
      <c r="C17" s="8" t="s">
        <v>11</v>
      </c>
      <c r="D17" s="9">
        <v>11457034.25</v>
      </c>
      <c r="E17" s="9">
        <v>5728517.1299999999</v>
      </c>
      <c r="F17" s="9">
        <v>4296387.84</v>
      </c>
      <c r="G17" s="9">
        <v>1432129.28</v>
      </c>
      <c r="H17" s="11" t="s">
        <v>11</v>
      </c>
      <c r="I17" s="9">
        <v>5728516.9900000002</v>
      </c>
      <c r="J17" s="9">
        <f t="shared" si="0"/>
        <v>28642585.490000002</v>
      </c>
      <c r="M17"/>
      <c r="N17" s="13"/>
    </row>
    <row r="18" spans="1:14" x14ac:dyDescent="0.25">
      <c r="A18" s="7" t="s">
        <v>22</v>
      </c>
      <c r="B18" s="9">
        <v>4522110.0199999996</v>
      </c>
      <c r="C18" s="8" t="s">
        <v>11</v>
      </c>
      <c r="D18" s="9">
        <v>11460675.050000001</v>
      </c>
      <c r="E18" s="9">
        <v>5730337.5199999996</v>
      </c>
      <c r="F18" s="9">
        <v>4297753.1399999997</v>
      </c>
      <c r="G18" s="9">
        <v>1432584.38</v>
      </c>
      <c r="H18" s="11" t="s">
        <v>11</v>
      </c>
      <c r="I18" s="9">
        <v>5730337.4699999997</v>
      </c>
      <c r="J18" s="9">
        <f t="shared" si="0"/>
        <v>28651687.559999999</v>
      </c>
      <c r="M18"/>
      <c r="N18" s="13"/>
    </row>
    <row r="19" spans="1:14" x14ac:dyDescent="0.25">
      <c r="A19" s="7" t="s">
        <v>23</v>
      </c>
      <c r="B19" s="9">
        <v>5473471.8499999996</v>
      </c>
      <c r="C19" s="8" t="s">
        <v>11</v>
      </c>
      <c r="D19" s="9">
        <v>10807519.560000001</v>
      </c>
      <c r="E19" s="9">
        <v>5403769.7800000003</v>
      </c>
      <c r="F19" s="9">
        <v>4052812.34</v>
      </c>
      <c r="G19" s="9">
        <v>1350937.45</v>
      </c>
      <c r="H19" s="11" t="s">
        <v>11</v>
      </c>
      <c r="I19" s="9">
        <v>6716936.4400000004</v>
      </c>
      <c r="J19" s="9">
        <f t="shared" si="0"/>
        <v>28331975.57</v>
      </c>
      <c r="M19"/>
      <c r="N19" s="13"/>
    </row>
    <row r="20" spans="1:14" x14ac:dyDescent="0.25">
      <c r="A20" s="7" t="s">
        <v>24</v>
      </c>
      <c r="B20" s="9">
        <v>6764970</v>
      </c>
      <c r="C20" s="8" t="s">
        <v>11</v>
      </c>
      <c r="D20" s="9">
        <v>10807519.560000001</v>
      </c>
      <c r="E20" s="9">
        <v>5403769.7800000003</v>
      </c>
      <c r="F20" s="9">
        <v>4052812.34</v>
      </c>
      <c r="G20" s="9">
        <v>1350937.44</v>
      </c>
      <c r="H20" s="11" t="s">
        <v>11</v>
      </c>
      <c r="I20" s="9">
        <v>8217598.0999999996</v>
      </c>
      <c r="J20" s="9">
        <f t="shared" si="0"/>
        <v>29832637.219999999</v>
      </c>
      <c r="M20"/>
      <c r="N20" s="13"/>
    </row>
    <row r="21" spans="1:14" x14ac:dyDescent="0.25">
      <c r="A21" s="7" t="s">
        <v>25</v>
      </c>
      <c r="B21" s="9">
        <v>7165463.0100000016</v>
      </c>
      <c r="C21" s="8" t="s">
        <v>11</v>
      </c>
      <c r="D21" s="9">
        <v>23422558.670000002</v>
      </c>
      <c r="E21" s="9">
        <v>11711309.34</v>
      </c>
      <c r="F21" s="9">
        <v>8783436.9900000002</v>
      </c>
      <c r="G21" s="9">
        <v>2927812.32</v>
      </c>
      <c r="H21" s="11" t="s">
        <v>11</v>
      </c>
      <c r="I21" s="9">
        <v>8666739.209999999</v>
      </c>
      <c r="J21" s="9">
        <f t="shared" si="0"/>
        <v>55511856.530000009</v>
      </c>
      <c r="M21"/>
      <c r="N21" s="13"/>
    </row>
    <row r="22" spans="1:14" ht="17.25" x14ac:dyDescent="0.25">
      <c r="A22" s="7" t="s">
        <v>44</v>
      </c>
      <c r="B22" s="9">
        <v>6695484</v>
      </c>
      <c r="C22" s="9">
        <v>32511675</v>
      </c>
      <c r="D22" s="9">
        <v>4500000</v>
      </c>
      <c r="E22" s="9">
        <v>2250000</v>
      </c>
      <c r="F22" s="9">
        <v>1687500</v>
      </c>
      <c r="G22" s="8">
        <v>562500</v>
      </c>
      <c r="H22" s="11" t="s">
        <v>11</v>
      </c>
      <c r="I22" s="9">
        <v>2250000</v>
      </c>
      <c r="J22" s="9">
        <f>SUM(C22:I22)</f>
        <v>43761675</v>
      </c>
      <c r="M22" s="13"/>
    </row>
    <row r="23" spans="1:14" x14ac:dyDescent="0.25">
      <c r="A23" s="7" t="s">
        <v>31</v>
      </c>
      <c r="B23" s="9">
        <v>6758286.9699999997</v>
      </c>
      <c r="C23" s="9">
        <v>32068077.890000001</v>
      </c>
      <c r="D23" s="9">
        <v>4500000</v>
      </c>
      <c r="E23" s="9">
        <v>2250000</v>
      </c>
      <c r="F23" s="9">
        <v>1687500</v>
      </c>
      <c r="G23" s="8">
        <v>562500</v>
      </c>
      <c r="H23" s="11" t="s">
        <v>11</v>
      </c>
      <c r="I23" s="9">
        <v>2250000</v>
      </c>
      <c r="J23" s="9">
        <f>SUM(C23:I23)</f>
        <v>43318077.890000001</v>
      </c>
      <c r="M23" s="13"/>
    </row>
    <row r="24" spans="1:14" x14ac:dyDescent="0.25">
      <c r="A24" s="7" t="s">
        <v>32</v>
      </c>
      <c r="B24" s="9">
        <v>7281014.3500000024</v>
      </c>
      <c r="C24" s="9">
        <v>33718389.200000003</v>
      </c>
      <c r="D24" s="9">
        <v>4500000</v>
      </c>
      <c r="E24" s="9">
        <v>2250000</v>
      </c>
      <c r="F24" s="9">
        <v>1687500</v>
      </c>
      <c r="G24" s="8">
        <v>562500</v>
      </c>
      <c r="H24" s="11" t="s">
        <v>11</v>
      </c>
      <c r="I24" s="9">
        <v>2250000</v>
      </c>
      <c r="J24" s="9">
        <f>SUM(C24:I24)</f>
        <v>44968389.200000003</v>
      </c>
      <c r="M24" s="13"/>
    </row>
    <row r="25" spans="1:14" x14ac:dyDescent="0.25">
      <c r="A25" s="7" t="s">
        <v>33</v>
      </c>
      <c r="B25" s="9">
        <v>7587195.29</v>
      </c>
      <c r="C25" s="9">
        <v>33072768.350000001</v>
      </c>
      <c r="D25" s="9">
        <v>4500000</v>
      </c>
      <c r="E25" s="9">
        <v>2250000</v>
      </c>
      <c r="F25" s="9">
        <v>1687500</v>
      </c>
      <c r="G25" s="8">
        <v>562500</v>
      </c>
      <c r="H25" s="11" t="s">
        <v>11</v>
      </c>
      <c r="I25" s="9">
        <v>2250000</v>
      </c>
      <c r="J25" s="9">
        <f>SUM(C25:I25)</f>
        <v>44322768.350000001</v>
      </c>
      <c r="M25" s="13"/>
    </row>
    <row r="26" spans="1:14" x14ac:dyDescent="0.25">
      <c r="A26" s="7" t="s">
        <v>34</v>
      </c>
      <c r="B26" s="9">
        <v>6717325.9300000006</v>
      </c>
      <c r="C26" s="9">
        <v>28527878.18</v>
      </c>
      <c r="D26" s="9">
        <v>4500000</v>
      </c>
      <c r="E26" s="9">
        <v>2250000</v>
      </c>
      <c r="F26" s="9">
        <v>1687500</v>
      </c>
      <c r="G26" s="8">
        <v>562500</v>
      </c>
      <c r="H26" s="11" t="s">
        <v>11</v>
      </c>
      <c r="I26" s="9">
        <v>2250000</v>
      </c>
      <c r="J26" s="9">
        <f>SUM(C26:I26)</f>
        <v>39777878.18</v>
      </c>
      <c r="M26" s="13"/>
    </row>
    <row r="27" spans="1:14" x14ac:dyDescent="0.25">
      <c r="A27" s="7" t="s">
        <v>36</v>
      </c>
      <c r="B27" s="9">
        <v>6346078.1400000006</v>
      </c>
      <c r="C27" s="9">
        <v>26622119.539999999</v>
      </c>
      <c r="D27" s="9">
        <v>4500000</v>
      </c>
      <c r="E27" s="9">
        <v>2250000</v>
      </c>
      <c r="F27" s="9">
        <v>1687500</v>
      </c>
      <c r="G27" s="8">
        <v>562500</v>
      </c>
      <c r="H27" s="11" t="s">
        <v>11</v>
      </c>
      <c r="I27" s="9">
        <v>2250000</v>
      </c>
      <c r="J27" s="9">
        <f>SUM(C27:I27)</f>
        <v>37872119.539999999</v>
      </c>
      <c r="M27" s="13"/>
    </row>
    <row r="28" spans="1:14" x14ac:dyDescent="0.25">
      <c r="G28" s="11"/>
      <c r="M28" s="13"/>
    </row>
    <row r="29" spans="1:14" x14ac:dyDescent="0.25">
      <c r="A29" s="28" t="s">
        <v>16</v>
      </c>
      <c r="B29" s="29"/>
      <c r="C29" s="29"/>
      <c r="D29" s="29"/>
      <c r="E29" s="29"/>
      <c r="F29" s="29"/>
      <c r="G29" s="29"/>
      <c r="H29" s="29"/>
      <c r="I29" s="29"/>
      <c r="J29" s="29"/>
      <c r="M29" s="13"/>
    </row>
    <row r="30" spans="1:14" x14ac:dyDescent="0.25">
      <c r="A30" s="7" t="s">
        <v>18</v>
      </c>
      <c r="M30" s="13"/>
    </row>
    <row r="31" spans="1:14" x14ac:dyDescent="0.25">
      <c r="A31" s="7" t="s">
        <v>17</v>
      </c>
      <c r="M31" s="13"/>
    </row>
    <row r="32" spans="1:14" x14ac:dyDescent="0.25">
      <c r="A32" s="7" t="s">
        <v>26</v>
      </c>
      <c r="M32" s="13"/>
    </row>
    <row r="33" spans="1:14" x14ac:dyDescent="0.25">
      <c r="A33" s="7" t="s">
        <v>27</v>
      </c>
      <c r="M33" s="13"/>
    </row>
    <row r="34" spans="1:14" x14ac:dyDescent="0.25">
      <c r="A34" s="7" t="s">
        <v>42</v>
      </c>
      <c r="M34" s="13"/>
    </row>
    <row r="35" spans="1:14" x14ac:dyDescent="0.25">
      <c r="A35" s="7" t="s">
        <v>28</v>
      </c>
      <c r="M35" s="15"/>
      <c r="N35" s="17"/>
    </row>
    <row r="36" spans="1:14" x14ac:dyDescent="0.25">
      <c r="A36" s="7" t="s">
        <v>35</v>
      </c>
      <c r="M36" s="15"/>
    </row>
    <row r="37" spans="1:14" x14ac:dyDescent="0.25">
      <c r="M37" s="15"/>
    </row>
    <row r="38" spans="1:14" x14ac:dyDescent="0.25">
      <c r="M38" s="15"/>
    </row>
    <row r="39" spans="1:14" x14ac:dyDescent="0.25">
      <c r="M39" s="15"/>
    </row>
    <row r="40" spans="1:14" x14ac:dyDescent="0.25">
      <c r="M40" s="15"/>
    </row>
    <row r="41" spans="1:14" x14ac:dyDescent="0.25">
      <c r="M41" s="15"/>
    </row>
    <row r="42" spans="1:14" x14ac:dyDescent="0.25">
      <c r="M42" s="15"/>
    </row>
    <row r="43" spans="1:14" x14ac:dyDescent="0.25">
      <c r="M43" s="15"/>
    </row>
    <row r="44" spans="1:14" x14ac:dyDescent="0.25">
      <c r="M44" s="15"/>
    </row>
    <row r="45" spans="1:14" x14ac:dyDescent="0.25">
      <c r="M45" s="15"/>
    </row>
    <row r="46" spans="1:14" x14ac:dyDescent="0.25">
      <c r="M46" s="15"/>
    </row>
    <row r="47" spans="1:14" x14ac:dyDescent="0.25">
      <c r="M47" s="15"/>
    </row>
    <row r="48" spans="1:14" x14ac:dyDescent="0.25">
      <c r="M48" s="15"/>
    </row>
    <row r="49" spans="13:13" x14ac:dyDescent="0.25">
      <c r="M49" s="15"/>
    </row>
    <row r="50" spans="13:13" x14ac:dyDescent="0.25">
      <c r="M50" s="15"/>
    </row>
    <row r="51" spans="13:13" x14ac:dyDescent="0.25">
      <c r="M51" s="15"/>
    </row>
    <row r="52" spans="13:13" x14ac:dyDescent="0.25">
      <c r="M52" s="15"/>
    </row>
    <row r="53" spans="13:13" x14ac:dyDescent="0.25">
      <c r="M53" s="15"/>
    </row>
    <row r="54" spans="13:13" x14ac:dyDescent="0.25">
      <c r="M54" s="15"/>
    </row>
    <row r="55" spans="13:13" x14ac:dyDescent="0.25">
      <c r="M55" s="15"/>
    </row>
    <row r="56" spans="13:13" x14ac:dyDescent="0.25">
      <c r="M56" s="15"/>
    </row>
    <row r="57" spans="13:13" x14ac:dyDescent="0.25">
      <c r="M57" s="15"/>
    </row>
    <row r="58" spans="13:13" x14ac:dyDescent="0.25">
      <c r="M58" s="15"/>
    </row>
    <row r="59" spans="13:13" x14ac:dyDescent="0.25">
      <c r="M59" s="15"/>
    </row>
    <row r="60" spans="13:13" x14ac:dyDescent="0.25">
      <c r="M60" s="15"/>
    </row>
    <row r="61" spans="13:13" x14ac:dyDescent="0.25">
      <c r="M61" s="15"/>
    </row>
    <row r="62" spans="13:13" x14ac:dyDescent="0.25">
      <c r="M62" s="15"/>
    </row>
    <row r="63" spans="13:13" x14ac:dyDescent="0.25">
      <c r="M63" s="15"/>
    </row>
    <row r="64" spans="13:13" x14ac:dyDescent="0.25">
      <c r="M64" s="15"/>
    </row>
    <row r="65" spans="13:13" x14ac:dyDescent="0.25">
      <c r="M65" s="15"/>
    </row>
    <row r="66" spans="13:13" x14ac:dyDescent="0.25">
      <c r="M66" s="15"/>
    </row>
    <row r="67" spans="13:13" x14ac:dyDescent="0.25">
      <c r="M67" s="15"/>
    </row>
    <row r="68" spans="13:13" x14ac:dyDescent="0.25">
      <c r="M68" s="15"/>
    </row>
    <row r="69" spans="13:13" x14ac:dyDescent="0.25">
      <c r="M69" s="15"/>
    </row>
    <row r="70" spans="13:13" x14ac:dyDescent="0.25">
      <c r="M70" s="15"/>
    </row>
    <row r="71" spans="13:13" x14ac:dyDescent="0.25">
      <c r="M71" s="15"/>
    </row>
    <row r="72" spans="13:13" x14ac:dyDescent="0.25">
      <c r="M72" s="15"/>
    </row>
    <row r="73" spans="13:13" x14ac:dyDescent="0.25">
      <c r="M73" s="15"/>
    </row>
    <row r="74" spans="13:13" x14ac:dyDescent="0.25">
      <c r="M74" s="15"/>
    </row>
    <row r="75" spans="13:13" x14ac:dyDescent="0.25">
      <c r="M75" s="15"/>
    </row>
    <row r="76" spans="13:13" x14ac:dyDescent="0.25">
      <c r="M76" s="15"/>
    </row>
    <row r="77" spans="13:13" x14ac:dyDescent="0.25">
      <c r="M77" s="15"/>
    </row>
    <row r="78" spans="13:13" x14ac:dyDescent="0.25">
      <c r="M78" s="15"/>
    </row>
    <row r="79" spans="13:13" x14ac:dyDescent="0.25">
      <c r="M79" s="15"/>
    </row>
    <row r="80" spans="13:13" x14ac:dyDescent="0.25">
      <c r="M80" s="15"/>
    </row>
    <row r="81" spans="13:17" x14ac:dyDescent="0.25">
      <c r="M81" s="15"/>
    </row>
    <row r="82" spans="13:17" x14ac:dyDescent="0.25">
      <c r="M82" s="15"/>
    </row>
    <row r="83" spans="13:17" x14ac:dyDescent="0.25">
      <c r="M83" s="15"/>
      <c r="Q83" s="16"/>
    </row>
    <row r="84" spans="13:17" x14ac:dyDescent="0.25">
      <c r="M84" s="15"/>
    </row>
    <row r="85" spans="13:17" x14ac:dyDescent="0.25">
      <c r="M85" s="15"/>
    </row>
    <row r="86" spans="13:17" x14ac:dyDescent="0.25">
      <c r="M86" s="15"/>
    </row>
  </sheetData>
  <mergeCells count="10">
    <mergeCell ref="A1:J1"/>
    <mergeCell ref="C3:J3"/>
    <mergeCell ref="A4:A5"/>
    <mergeCell ref="B4:B5"/>
    <mergeCell ref="D4:D5"/>
    <mergeCell ref="E4:E5"/>
    <mergeCell ref="F4:F5"/>
    <mergeCell ref="G4:G5"/>
    <mergeCell ref="H4:I4"/>
    <mergeCell ref="C4:C5"/>
  </mergeCells>
  <phoneticPr fontId="4" type="noConversion"/>
  <pageMargins left="0.7" right="0.7" top="0.75" bottom="0.75" header="0.3" footer="0.3"/>
  <pageSetup scale="86" fitToHeight="0" orientation="landscape" r:id="rId1"/>
  <ignoredErrors>
    <ignoredError sqref="J7:J8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D326E81A559F47938F332E276B4456" ma:contentTypeVersion="7" ma:contentTypeDescription="Create a new document." ma:contentTypeScope="" ma:versionID="d42ab5e4ff819ad1f565cfdbdc5451f7">
  <xsd:schema xmlns:xsd="http://www.w3.org/2001/XMLSchema" xmlns:xs="http://www.w3.org/2001/XMLSchema" xmlns:p="http://schemas.microsoft.com/office/2006/metadata/properties" xmlns:ns1="http://schemas.microsoft.com/sharepoint/v3" xmlns:ns2="cd2579e3-8ada-4ef3-bc49-5bbf5e4a7751" targetNamespace="http://schemas.microsoft.com/office/2006/metadata/properties" ma:root="true" ma:fieldsID="1d3de8e688dc5c8fee03c1f9631587bb" ns1:_="" ns2:_="">
    <xsd:import namespace="http://schemas.microsoft.com/sharepoint/v3"/>
    <xsd:import namespace="cd2579e3-8ada-4ef3-bc49-5bbf5e4a775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4" nillable="true" ma:displayName="Scheduling Start Date" ma:description="" ma:internalName="PublishingStartDate">
      <xsd:simpleType>
        <xsd:restriction base="dms:Unknown"/>
      </xsd:simpleType>
    </xsd:element>
    <xsd:element name="PublishingExpirationDate" ma:index="5" nillable="true" ma:displayName="Scheduling End Date" ma:description="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2579e3-8ada-4ef3-bc49-5bbf5e4a77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F32D7BA-9D12-4F15-8DE9-0F206AC4F5EC}"/>
</file>

<file path=customXml/itemProps2.xml><?xml version="1.0" encoding="utf-8"?>
<ds:datastoreItem xmlns:ds="http://schemas.openxmlformats.org/officeDocument/2006/customXml" ds:itemID="{3FE96459-8F49-477D-A067-D093D56CA80A}"/>
</file>

<file path=customXml/itemProps3.xml><?xml version="1.0" encoding="utf-8"?>
<ds:datastoreItem xmlns:ds="http://schemas.openxmlformats.org/officeDocument/2006/customXml" ds:itemID="{A1B9556E-98B3-47B2-B24D-866BB5B994B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Distributions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reporting distributions public</dc:title>
  <dc:creator>chricoll</dc:creator>
  <cp:lastModifiedBy>GOETZ Tiffany</cp:lastModifiedBy>
  <cp:lastPrinted>2022-06-10T23:04:12Z</cp:lastPrinted>
  <dcterms:created xsi:type="dcterms:W3CDTF">2018-04-24T19:46:54Z</dcterms:created>
  <dcterms:modified xsi:type="dcterms:W3CDTF">2022-06-10T23:04:19Z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0x010100E0D326E81A559F47938F332E276B4456</vt:lpwstr>
  </property>
</Properties>
</file>