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MB\MT4.0\"/>
    </mc:Choice>
  </mc:AlternateContent>
  <xr:revisionPtr revIDLastSave="0" documentId="13_ncr:1_{D29CF17F-1CA7-4DC7-AEAF-0EE1CB23269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ummary" sheetId="26" r:id="rId1"/>
    <sheet name="Impact Analysis and Estimate" sheetId="1" r:id="rId2"/>
    <sheet name="Requirements" sheetId="8" r:id="rId3"/>
    <sheet name="LookupTable" sheetId="2" state="hidden" r:id="rId4"/>
    <sheet name="Chart Data" sheetId="7" state="hidden" r:id="rId5"/>
  </sheets>
  <externalReferences>
    <externalReference r:id="rId6"/>
  </externalReferences>
  <calcPr calcId="191029"/>
  <pivotCaches>
    <pivotCache cacheId="2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7" l="1"/>
  <c r="B2" i="7" l="1"/>
</calcChain>
</file>

<file path=xl/sharedStrings.xml><?xml version="1.0" encoding="utf-8"?>
<sst xmlns="http://schemas.openxmlformats.org/spreadsheetml/2006/main" count="162" uniqueCount="73">
  <si>
    <t>Project Name:</t>
  </si>
  <si>
    <t>Task Name</t>
  </si>
  <si>
    <t>Task Description</t>
  </si>
  <si>
    <t>Assigned To</t>
  </si>
  <si>
    <t>Estimated Start Date</t>
  </si>
  <si>
    <t>Estimated End Date</t>
  </si>
  <si>
    <t>Actual Start Date</t>
  </si>
  <si>
    <t>Actual End Date</t>
  </si>
  <si>
    <t>Estimated Hours</t>
  </si>
  <si>
    <t>Actual Hours</t>
  </si>
  <si>
    <t>Task Ref #</t>
  </si>
  <si>
    <t>Resources</t>
  </si>
  <si>
    <t>Sam Forlaje</t>
  </si>
  <si>
    <t>Jhoan Dignadice</t>
  </si>
  <si>
    <t>Phases</t>
  </si>
  <si>
    <t>Analysis</t>
  </si>
  <si>
    <t>Design</t>
  </si>
  <si>
    <t>Implementation</t>
  </si>
  <si>
    <t>Testing</t>
  </si>
  <si>
    <t>Deployment</t>
  </si>
  <si>
    <t>Phase</t>
  </si>
  <si>
    <t>Sum of Estimated Hours</t>
  </si>
  <si>
    <t>Sum of Actual Hours</t>
  </si>
  <si>
    <t>Impact Analysis &amp; Estimate</t>
  </si>
  <si>
    <t>% Completed</t>
  </si>
  <si>
    <t>Average of % Completed</t>
  </si>
  <si>
    <t>% Remaining</t>
  </si>
  <si>
    <t>Requirements</t>
  </si>
  <si>
    <t>Change Request History</t>
  </si>
  <si>
    <t>Date</t>
  </si>
  <si>
    <t>Change In</t>
  </si>
  <si>
    <t>Changed By</t>
  </si>
  <si>
    <t>Initial document</t>
  </si>
  <si>
    <t>I. CAM Dashboard</t>
  </si>
  <si>
    <t>II. CAM Inventory with Machine Profile</t>
  </si>
  <si>
    <t>a. Load visualizations to show availability and downtime of CAMs</t>
  </si>
  <si>
    <t>b. Filter chart results by date range</t>
  </si>
  <si>
    <t>c. Visualizations can be exported as PDF</t>
  </si>
  <si>
    <t>a. Display CAM Inventory</t>
  </si>
  <si>
    <t>b. ATM Profile (pop-up) upon machine select containing complete invetory details</t>
  </si>
  <si>
    <t xml:space="preserve">d. Machine Filtering </t>
  </si>
  <si>
    <t>e. Export Inventory as PDF</t>
  </si>
  <si>
    <t>a. Location Filter resulting to nearest branch/machine results</t>
  </si>
  <si>
    <t>b. Nearest Branch - should be open and operational
     Nearest Terminal - should be online and available</t>
  </si>
  <si>
    <t>c. Display availability, address and operational hrs of branch/machine upon select</t>
  </si>
  <si>
    <t>d. Create microservice that translates address to coordinates</t>
  </si>
  <si>
    <t>c. Implement inventory CRUD functions. Decommission machine instead of Deletion.</t>
  </si>
  <si>
    <t>a. Filtering (machine_id or location)</t>
  </si>
  <si>
    <t xml:space="preserve">b. Machine Cash Flow Reporting  </t>
  </si>
  <si>
    <t xml:space="preserve">c. CAM Money Unloading History </t>
  </si>
  <si>
    <t xml:space="preserve">d. Availability-Amount Accepted report </t>
  </si>
  <si>
    <t>CAM Dashboard</t>
  </si>
  <si>
    <t>Project Requirements Setup</t>
  </si>
  <si>
    <t>Angelo Ancheta</t>
  </si>
  <si>
    <t>Elijah Leis</t>
  </si>
  <si>
    <t>Danielle Leones</t>
  </si>
  <si>
    <t>Frank Tabayay</t>
  </si>
  <si>
    <t>Samantha Forlaje</t>
  </si>
  <si>
    <t>Research and Familiarization</t>
  </si>
  <si>
    <t>CAM Inventory with Machine Profile</t>
  </si>
  <si>
    <t xml:space="preserve"> Nearest Branch/Machine Locator</t>
  </si>
  <si>
    <t xml:space="preserve"> CAM Cash Flow Monitoring</t>
  </si>
  <si>
    <t>Actual Coding</t>
  </si>
  <si>
    <t>Unit Testing and SonarQube Fixes</t>
  </si>
  <si>
    <t>III. CAM Cash Flow Monitoring</t>
  </si>
  <si>
    <t>IV. Nearest Branch/Machine Locator</t>
  </si>
  <si>
    <t>Row Labels</t>
  </si>
  <si>
    <t>Grand Total</t>
  </si>
  <si>
    <t>E Start Date</t>
  </si>
  <si>
    <t>E End Date</t>
  </si>
  <si>
    <t>A Start Date</t>
  </si>
  <si>
    <t>A End Date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</si>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</sst>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dd\ \(ddd\)"/>
    <numFmt numFmtId="165" formatCode="0.0%"/>
    <numFmt numFmtId="166" formatCode="mm/dd/yyyy;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/>
    <xf numFmtId="0" fontId="0" fillId="0" borderId="11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2" xfId="0" applyFont="1" applyFill="1" applyBorder="1"/>
    <xf numFmtId="0" fontId="0" fillId="0" borderId="0" xfId="0" applyAlignment="1">
      <alignment horizontal="left"/>
    </xf>
    <xf numFmtId="0" fontId="1" fillId="0" borderId="7" xfId="0" applyFont="1" applyBorder="1" applyAlignment="1">
      <alignment horizontal="center" vertical="center" wrapText="1"/>
    </xf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3" fillId="2" borderId="5" xfId="0" applyFont="1" applyFill="1" applyBorder="1"/>
    <xf numFmtId="9" fontId="0" fillId="0" borderId="9" xfId="0" applyNumberFormat="1" applyBorder="1" applyAlignment="1">
      <alignment horizontal="center" vertical="center"/>
    </xf>
    <xf numFmtId="165" fontId="0" fillId="0" borderId="0" xfId="0" applyNumberFormat="1"/>
    <xf numFmtId="14" fontId="0" fillId="0" borderId="0" xfId="0" applyNumberFormat="1"/>
    <xf numFmtId="166" fontId="0" fillId="0" borderId="0" xfId="0" applyNumberFormat="1"/>
    <xf numFmtId="0" fontId="3" fillId="2" borderId="3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/>
    </xf>
    <xf numFmtId="0" fontId="3" fillId="2" borderId="6" xfId="0" applyFont="1" applyFill="1" applyBorder="1" applyAlignment="1">
      <alignment horizontal="left" vertical="top"/>
    </xf>
    <xf numFmtId="0" fontId="3" fillId="2" borderId="7" xfId="0" applyFont="1" applyFill="1" applyBorder="1" applyAlignment="1">
      <alignment horizontal="left" vertical="top"/>
    </xf>
    <xf numFmtId="0" fontId="4" fillId="0" borderId="0" xfId="0" applyFont="1"/>
    <xf numFmtId="0" fontId="3" fillId="0" borderId="0" xfId="0" applyFont="1"/>
    <xf numFmtId="16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pivotButton="1" applyAlignment="1">
      <alignment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35">
    <dxf>
      <alignment wrapText="1"/>
    </dxf>
    <dxf>
      <alignment wrapText="1"/>
    </dxf>
    <dxf>
      <alignment wrapText="1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mmm\-dd\ \(ddd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mmm\-dd\ \(ddd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mmm\-dd\ \(ddd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mmm\-dd\ \(ddd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mmm\-dd\ \(ddd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% Completed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2"/>
              <c:pt idx="0">
                <c:v>Unaccomplished</c:v>
              </c:pt>
              <c:pt idx="1">
                <c:v> Accomplished</c:v>
              </c:pt>
            </c:strLit>
          </c:cat>
          <c:val>
            <c:numLit>
              <c:formatCode>General</c:formatCode>
              <c:ptCount val="2"/>
              <c:pt idx="0">
                <c:v>0.47499999999999998</c:v>
              </c:pt>
              <c:pt idx="1">
                <c:v>0.52500000000000002</c:v>
              </c:pt>
            </c:numLit>
          </c:val>
          <c:extLst>
            <c:ext xmlns:c16="http://schemas.microsoft.com/office/drawing/2014/chart" uri="{C3380CC4-5D6E-409C-BE32-E72D297353CC}">
              <c16:uniqueId val="{00000008-2915-4ECE-8EAE-EED0A1D33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2</xdr:row>
      <xdr:rowOff>147637</xdr:rowOff>
    </xdr:from>
    <xdr:to>
      <xdr:col>15</xdr:col>
      <xdr:colOff>390525</xdr:colOff>
      <xdr:row>15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172A39-8980-42A6-9902-CC13BFA0A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pact%20Analysis%20&amp;%20Estimate_Dashboard(ATM)_1108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Impact Analysis and Estimate"/>
      <sheetName val="Requirements"/>
      <sheetName val="LookupTable"/>
      <sheetName val="Chart Data"/>
    </sheetNames>
    <sheetDataSet>
      <sheetData sheetId="0"/>
      <sheetData sheetId="1"/>
      <sheetData sheetId="2"/>
      <sheetData sheetId="3"/>
      <sheetData sheetId="4">
        <row r="1">
          <cell r="B1">
            <v>0.62</v>
          </cell>
        </row>
        <row r="2">
          <cell r="B2">
            <v>0.38</v>
          </cell>
        </row>
        <row r="5">
          <cell r="B5" t="str">
            <v>Estimated Cost</v>
          </cell>
          <cell r="C5" t="str">
            <v>Actual Cost</v>
          </cell>
        </row>
        <row r="6">
          <cell r="A6" t="str">
            <v>Analysis</v>
          </cell>
          <cell r="B6">
            <v>118</v>
          </cell>
          <cell r="C6">
            <v>55</v>
          </cell>
        </row>
        <row r="7">
          <cell r="A7" t="str">
            <v>Design</v>
          </cell>
          <cell r="B7">
            <v>0</v>
          </cell>
          <cell r="C7">
            <v>0</v>
          </cell>
        </row>
        <row r="8">
          <cell r="A8" t="str">
            <v>Implementation</v>
          </cell>
          <cell r="B8">
            <v>225</v>
          </cell>
          <cell r="C8">
            <v>685.5</v>
          </cell>
        </row>
        <row r="9">
          <cell r="A9" t="str">
            <v>Testing</v>
          </cell>
          <cell r="B9">
            <v>58</v>
          </cell>
          <cell r="C9">
            <v>5</v>
          </cell>
        </row>
        <row r="10">
          <cell r="A10" t="str">
            <v>Deployment</v>
          </cell>
          <cell r="B10">
            <v>0</v>
          </cell>
          <cell r="C10">
            <v>0</v>
          </cell>
        </row>
        <row r="13">
          <cell r="B13" t="str">
            <v>Estimated End</v>
          </cell>
          <cell r="C13" t="str">
            <v>AE</v>
          </cell>
          <cell r="D13" t="str">
            <v>Actual End</v>
          </cell>
        </row>
        <row r="14">
          <cell r="A14" t="str">
            <v>Analysis</v>
          </cell>
          <cell r="B14">
            <v>43756</v>
          </cell>
          <cell r="C14">
            <v>43756</v>
          </cell>
          <cell r="D14">
            <v>43756</v>
          </cell>
        </row>
        <row r="15">
          <cell r="A15" t="str">
            <v>Design</v>
          </cell>
          <cell r="B15">
            <v>0</v>
          </cell>
          <cell r="C15">
            <v>0</v>
          </cell>
          <cell r="D15" t="e">
            <v>#N/A</v>
          </cell>
        </row>
        <row r="16">
          <cell r="A16" t="str">
            <v>Implementation</v>
          </cell>
          <cell r="B16">
            <v>43777</v>
          </cell>
          <cell r="C16">
            <v>43774</v>
          </cell>
          <cell r="D16">
            <v>43774</v>
          </cell>
        </row>
        <row r="17">
          <cell r="A17" t="str">
            <v>Testing</v>
          </cell>
          <cell r="B17">
            <v>43781</v>
          </cell>
          <cell r="C17">
            <v>0</v>
          </cell>
          <cell r="D17" t="e">
            <v>#N/A</v>
          </cell>
        </row>
        <row r="18">
          <cell r="A18" t="str">
            <v>Deployment</v>
          </cell>
          <cell r="B18">
            <v>0</v>
          </cell>
          <cell r="C18">
            <v>0</v>
          </cell>
          <cell r="D18" t="e">
            <v>#N/A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ntha Forlaje" refreshedDate="43923.777140625003" createdVersion="6" refreshedVersion="6" minRefreshableVersion="3" recordCount="19" xr:uid="{BD7EBC1C-7072-4C6B-B521-300E8208716E}">
  <cacheSource type="worksheet">
    <worksheetSource name="Table6"/>
  </cacheSource>
  <cacheFields count="14">
    <cacheField name="Task Ref #" numFmtId="0">
      <sharedItems containsString="0" containsBlank="1" containsNumber="1" containsInteger="1" minValue="1" maxValue="16"/>
    </cacheField>
    <cacheField name="Task Name" numFmtId="0">
      <sharedItems containsBlank="1"/>
    </cacheField>
    <cacheField name="Task Description" numFmtId="0">
      <sharedItems containsBlank="1" count="5">
        <s v="Project Requirements Setup"/>
        <s v="Research and Familiarization"/>
        <s v="Actual Coding"/>
        <s v="Unit Testing and SonarQube Fixes"/>
        <m/>
      </sharedItems>
    </cacheField>
    <cacheField name="Phase" numFmtId="0">
      <sharedItems containsBlank="1" count="4">
        <s v="Analysis"/>
        <s v="Implementation"/>
        <s v="Testing"/>
        <m/>
      </sharedItems>
    </cacheField>
    <cacheField name="Assigned To" numFmtId="0">
      <sharedItems containsBlank="1" count="5">
        <s v="Elijah Leis"/>
        <s v="Danielle Leones"/>
        <s v="Frank Tabayay"/>
        <s v="Angelo Ancheta"/>
        <m/>
      </sharedItems>
    </cacheField>
    <cacheField name="Estimated Start Date" numFmtId="164">
      <sharedItems containsNonDate="0" containsDate="1" containsString="0" containsBlank="1" minDate="2020-03-20T00:00:00" maxDate="2020-04-04T00:00:00"/>
    </cacheField>
    <cacheField name="Estimated End Date" numFmtId="164">
      <sharedItems containsNonDate="0" containsDate="1" containsString="0" containsBlank="1" minDate="2020-03-20T00:00:00" maxDate="2020-05-04T00:00:00"/>
    </cacheField>
    <cacheField name="Estimated Hours" numFmtId="0">
      <sharedItems containsString="0" containsBlank="1" containsNumber="1" containsInteger="1" minValue="8" maxValue="40"/>
    </cacheField>
    <cacheField name="Actual Start Date" numFmtId="164">
      <sharedItems containsNonDate="0" containsDate="1" containsString="0" containsBlank="1" minDate="2020-03-20T00:00:00" maxDate="2020-03-24T00:00:00"/>
    </cacheField>
    <cacheField name="Actual End Date" numFmtId="164">
      <sharedItems containsNonDate="0" containsDate="1" containsString="0" containsBlank="1" minDate="2020-03-20T00:00:00" maxDate="2020-03-24T00:00:00"/>
    </cacheField>
    <cacheField name="Actual Hours" numFmtId="0">
      <sharedItems containsString="0" containsBlank="1" containsNumber="1" containsInteger="1" minValue="8" maxValue="8"/>
    </cacheField>
    <cacheField name="% Completed" numFmtId="0">
      <sharedItems containsString="0" containsBlank="1" containsNumber="1" minValue="0" maxValue="1"/>
    </cacheField>
    <cacheField name="Column1" numFmtId="0">
      <sharedItems containsBlank="1" containsMixedTypes="1" containsNumber="1" minValue="0.1" maxValue="0.4"/>
    </cacheField>
    <cacheField name="Column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1"/>
    <s v="CAM Dashboard"/>
    <x v="0"/>
    <x v="0"/>
    <x v="0"/>
    <d v="2020-03-20T00:00:00"/>
    <d v="2020-03-20T00:00:00"/>
    <n v="8"/>
    <d v="2020-03-20T00:00:00"/>
    <d v="2020-03-20T00:00:00"/>
    <n v="8"/>
    <n v="1"/>
    <m/>
    <m/>
  </r>
  <r>
    <n v="2"/>
    <s v="CAM Dashboard"/>
    <x v="1"/>
    <x v="0"/>
    <x v="0"/>
    <d v="2020-03-23T00:00:00"/>
    <d v="2020-03-27T00:00:00"/>
    <n v="40"/>
    <d v="2020-03-23T00:00:00"/>
    <m/>
    <m/>
    <n v="1"/>
    <m/>
    <m/>
  </r>
  <r>
    <n v="3"/>
    <s v="CAM Dashboard"/>
    <x v="2"/>
    <x v="1"/>
    <x v="0"/>
    <d v="2020-03-23T00:00:00"/>
    <d v="2020-04-30T00:00:00"/>
    <m/>
    <d v="2020-03-23T00:00:00"/>
    <m/>
    <m/>
    <n v="0.05"/>
    <m/>
    <m/>
  </r>
  <r>
    <n v="4"/>
    <s v="CAM Dashboard"/>
    <x v="3"/>
    <x v="2"/>
    <x v="0"/>
    <d v="2020-04-03T00:00:00"/>
    <d v="2020-04-30T00:00:00"/>
    <m/>
    <m/>
    <m/>
    <m/>
    <n v="0"/>
    <m/>
    <m/>
  </r>
  <r>
    <n v="5"/>
    <s v="CAM Inventory with Machine Profile"/>
    <x v="0"/>
    <x v="0"/>
    <x v="1"/>
    <d v="2020-03-20T00:00:00"/>
    <d v="2020-03-20T00:00:00"/>
    <n v="8"/>
    <d v="2020-03-20T00:00:00"/>
    <d v="2020-03-20T00:00:00"/>
    <n v="8"/>
    <n v="1"/>
    <m/>
    <m/>
  </r>
  <r>
    <n v="6"/>
    <s v="CAM Inventory with Machine Profile"/>
    <x v="1"/>
    <x v="0"/>
    <x v="1"/>
    <d v="2020-03-20T00:00:00"/>
    <d v="2020-03-27T00:00:00"/>
    <n v="40"/>
    <m/>
    <m/>
    <m/>
    <n v="1"/>
    <m/>
    <m/>
  </r>
  <r>
    <n v="7"/>
    <s v="CAM Inventory with Machine Profile"/>
    <x v="2"/>
    <x v="1"/>
    <x v="1"/>
    <d v="2020-03-23T00:00:00"/>
    <d v="2020-05-01T00:00:00"/>
    <m/>
    <d v="2020-03-23T00:00:00"/>
    <m/>
    <m/>
    <n v="0.1"/>
    <n v="0.1"/>
    <s v="data to view, oks na front-end layouts, oks basic connection"/>
  </r>
  <r>
    <n v="8"/>
    <s v="CAM Inventory with Machine Profile"/>
    <x v="3"/>
    <x v="2"/>
    <x v="1"/>
    <d v="2020-04-03T00:00:00"/>
    <d v="2020-05-03T00:00:00"/>
    <m/>
    <m/>
    <m/>
    <m/>
    <n v="0"/>
    <m/>
    <m/>
  </r>
  <r>
    <n v="9"/>
    <s v=" CAM Cash Flow Monitoring"/>
    <x v="0"/>
    <x v="0"/>
    <x v="2"/>
    <d v="2020-03-20T00:00:00"/>
    <d v="2020-03-20T00:00:00"/>
    <n v="8"/>
    <d v="2020-03-20T00:00:00"/>
    <d v="2020-03-20T00:00:00"/>
    <n v="8"/>
    <n v="1"/>
    <m/>
    <m/>
  </r>
  <r>
    <n v="10"/>
    <s v=" CAM Cash Flow Monitoring"/>
    <x v="1"/>
    <x v="0"/>
    <x v="2"/>
    <d v="2020-03-23T00:00:00"/>
    <d v="2020-03-27T00:00:00"/>
    <n v="40"/>
    <m/>
    <m/>
    <m/>
    <n v="1"/>
    <m/>
    <m/>
  </r>
  <r>
    <n v="11"/>
    <s v=" CAM Cash Flow Monitoring"/>
    <x v="2"/>
    <x v="1"/>
    <x v="2"/>
    <d v="2020-03-23T00:00:00"/>
    <d v="2020-04-24T00:00:00"/>
    <m/>
    <d v="2020-03-23T00:00:00"/>
    <m/>
    <m/>
    <n v="0.15"/>
    <s v="10%/15%"/>
    <s v="backend oks na siya, sql oks "/>
  </r>
  <r>
    <n v="12"/>
    <s v=" CAM Cash Flow Monitoring"/>
    <x v="3"/>
    <x v="2"/>
    <x v="2"/>
    <d v="2020-04-03T00:00:00"/>
    <d v="2020-04-24T00:00:00"/>
    <m/>
    <m/>
    <m/>
    <m/>
    <n v="0"/>
    <m/>
    <m/>
  </r>
  <r>
    <n v="13"/>
    <s v=" Nearest Branch/Machine Locator"/>
    <x v="0"/>
    <x v="0"/>
    <x v="3"/>
    <d v="2020-03-23T00:00:00"/>
    <d v="2020-03-23T00:00:00"/>
    <n v="8"/>
    <d v="2020-03-23T00:00:00"/>
    <d v="2020-03-23T00:00:00"/>
    <n v="8"/>
    <n v="1"/>
    <m/>
    <m/>
  </r>
  <r>
    <n v="14"/>
    <s v=" Nearest Branch/Machine Locator"/>
    <x v="1"/>
    <x v="0"/>
    <x v="3"/>
    <d v="2020-03-23T00:00:00"/>
    <d v="2020-03-27T00:00:00"/>
    <n v="40"/>
    <d v="2020-03-23T00:00:00"/>
    <m/>
    <m/>
    <n v="1"/>
    <m/>
    <m/>
  </r>
  <r>
    <n v="15"/>
    <s v=" Nearest Branch/Machine Locator"/>
    <x v="2"/>
    <x v="1"/>
    <x v="3"/>
    <d v="2020-03-23T00:00:00"/>
    <d v="2020-04-30T00:00:00"/>
    <m/>
    <d v="2020-03-23T00:00:00"/>
    <m/>
    <m/>
    <n v="0.1"/>
    <n v="0.4"/>
    <s v="more on front-end ad js - logic"/>
  </r>
  <r>
    <n v="16"/>
    <s v=" Nearest Branch/Machine Locator"/>
    <x v="3"/>
    <x v="2"/>
    <x v="3"/>
    <d v="2020-04-03T00:00:00"/>
    <d v="2020-04-30T00:00:00"/>
    <m/>
    <m/>
    <m/>
    <m/>
    <n v="0"/>
    <m/>
    <m/>
  </r>
  <r>
    <m/>
    <m/>
    <x v="4"/>
    <x v="3"/>
    <x v="4"/>
    <m/>
    <m/>
    <m/>
    <m/>
    <m/>
    <m/>
    <m/>
    <m/>
    <m/>
  </r>
  <r>
    <m/>
    <m/>
    <x v="4"/>
    <x v="3"/>
    <x v="4"/>
    <m/>
    <m/>
    <m/>
    <m/>
    <m/>
    <m/>
    <m/>
    <m/>
    <m/>
  </r>
  <r>
    <m/>
    <m/>
    <x v="4"/>
    <x v="3"/>
    <x v="4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370448-D605-4468-9D17-4541E42A3CFF}" name="PivotTable3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H36" firstHeaderRow="0" firstDataRow="1" firstDataCol="1"/>
  <pivotFields count="14">
    <pivotField showAll="0"/>
    <pivotField showAll="0"/>
    <pivotField axis="axisRow" showAll="0">
      <items count="6">
        <item x="2"/>
        <item x="0"/>
        <item x="1"/>
        <item x="3"/>
        <item x="4"/>
        <item t="default"/>
      </items>
    </pivotField>
    <pivotField axis="axisRow" showAll="0">
      <items count="5">
        <item x="0"/>
        <item x="1"/>
        <item x="2"/>
        <item sd="0" x="3"/>
        <item t="default"/>
      </items>
    </pivotField>
    <pivotField axis="axisRow" showAll="0">
      <items count="6">
        <item x="3"/>
        <item x="1"/>
        <item x="0"/>
        <item x="2"/>
        <item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3">
    <field x="3"/>
    <field x="4"/>
    <field x="2"/>
  </rowFields>
  <rowItems count="33">
    <i>
      <x/>
    </i>
    <i r="1">
      <x/>
    </i>
    <i r="2">
      <x v="1"/>
    </i>
    <i r="2">
      <x v="2"/>
    </i>
    <i r="1">
      <x v="1"/>
    </i>
    <i r="2">
      <x v="1"/>
    </i>
    <i r="2">
      <x v="2"/>
    </i>
    <i r="1">
      <x v="2"/>
    </i>
    <i r="2">
      <x v="1"/>
    </i>
    <i r="2">
      <x v="2"/>
    </i>
    <i r="1">
      <x v="3"/>
    </i>
    <i r="2">
      <x v="1"/>
    </i>
    <i r="2">
      <x v="2"/>
    </i>
    <i>
      <x v="1"/>
    </i>
    <i r="1">
      <x/>
    </i>
    <i r="2">
      <x/>
    </i>
    <i r="1">
      <x v="1"/>
    </i>
    <i r="2">
      <x/>
    </i>
    <i r="1">
      <x v="2"/>
    </i>
    <i r="2">
      <x/>
    </i>
    <i r="1">
      <x v="3"/>
    </i>
    <i r="2">
      <x/>
    </i>
    <i>
      <x v="2"/>
    </i>
    <i r="1">
      <x/>
    </i>
    <i r="2">
      <x v="3"/>
    </i>
    <i r="1">
      <x v="1"/>
    </i>
    <i r="2">
      <x v="3"/>
    </i>
    <i r="1">
      <x v="2"/>
    </i>
    <i r="2">
      <x v="3"/>
    </i>
    <i r="1">
      <x v="3"/>
    </i>
    <i r="2">
      <x v="3"/>
    </i>
    <i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E Start Date" fld="5" subtotal="min" baseField="3" baseItem="0" numFmtId="14"/>
    <dataField name="E End Date" fld="6" subtotal="min" baseField="3" baseItem="0" numFmtId="14"/>
    <dataField name="Sum of Estimated Hours" fld="7" baseField="0" baseItem="0"/>
    <dataField name="A Start Date" fld="8" subtotal="min" baseField="3" baseItem="0" numFmtId="14"/>
    <dataField name="A End Date" fld="9" subtotal="min" baseField="3" baseItem="0" numFmtId="14"/>
    <dataField name="Sum of Actual Hours" fld="10" baseField="0" baseItem="0"/>
    <dataField name="Average of % Completed" fld="11" subtotal="average" baseField="3" baseItem="0" numFmtId="10"/>
  </dataFields>
  <formats count="8">
    <format dxfId="8">
      <pivotArea field="3" type="button" dataOnly="0" labelOnly="1" outline="0" axis="axisRow" fieldPosition="0"/>
    </format>
    <format dxfId="9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10">
      <pivotArea dataOnly="0" outline="0" fieldPosition="0">
        <references count="1">
          <reference field="4294967294" count="1">
            <x v="2"/>
          </reference>
        </references>
      </pivotArea>
    </format>
    <format dxfId="11">
      <pivotArea dataOnly="0" outline="0" fieldPosition="0">
        <references count="1">
          <reference field="4294967294" count="1">
            <x v="2"/>
          </reference>
        </references>
      </pivotArea>
    </format>
    <format dxfId="12">
      <pivotArea dataOnly="0" outline="0" fieldPosition="0">
        <references count="1">
          <reference field="4294967294" count="1">
            <x v="2"/>
          </reference>
        </references>
      </pivotArea>
    </format>
    <format dxfId="1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5">
      <pivotArea dataOnly="0" outline="0" fieldPosition="0">
        <references count="1">
          <reference field="4294967294" count="1">
            <x v="6"/>
          </reference>
        </references>
      </pivotArea>
    </format>
  </formats>
  <chartFormats count="7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B7:M26" totalsRowShown="0" headerRowDxfId="34" dataDxfId="32" headerRowBorderDxfId="33" tableBorderDxfId="31" totalsRowBorderDxfId="30">
  <autoFilter ref="B7:M26" xr:uid="{00000000-0009-0000-0100-000006000000}"/>
  <tableColumns count="12">
    <tableColumn id="1" xr3:uid="{00000000-0010-0000-0000-000001000000}" name="Task Ref #" dataDxfId="29"/>
    <tableColumn id="2" xr3:uid="{00000000-0010-0000-0000-000002000000}" name="Task Name" dataDxfId="28"/>
    <tableColumn id="3" xr3:uid="{00000000-0010-0000-0000-000003000000}" name="Task Description" dataDxfId="27"/>
    <tableColumn id="4" xr3:uid="{00000000-0010-0000-0000-000004000000}" name="Phase" dataDxfId="26"/>
    <tableColumn id="5" xr3:uid="{00000000-0010-0000-0000-000005000000}" name="Assigned To" dataDxfId="25"/>
    <tableColumn id="6" xr3:uid="{00000000-0010-0000-0000-000006000000}" name="Estimated Start Date" dataDxfId="24"/>
    <tableColumn id="7" xr3:uid="{00000000-0010-0000-0000-000007000000}" name="Estimated End Date" dataDxfId="23"/>
    <tableColumn id="8" xr3:uid="{00000000-0010-0000-0000-000008000000}" name="Estimated Hours" dataDxfId="22"/>
    <tableColumn id="9" xr3:uid="{00000000-0010-0000-0000-000009000000}" name="Actual Start Date" dataDxfId="21"/>
    <tableColumn id="10" xr3:uid="{00000000-0010-0000-0000-00000A000000}" name="Actual End Date" dataDxfId="20"/>
    <tableColumn id="12" xr3:uid="{00000000-0010-0000-0000-00000C000000}" name="Actual Hours" dataDxfId="19"/>
    <tableColumn id="11" xr3:uid="{00000000-0010-0000-0000-00000B000000}" name="% Completed" dataDxfId="18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F5DF94-ED23-4F97-8465-88C874F2C14D}" name="Table3" displayName="Table3" ref="D4:F6" totalsRowShown="0">
  <autoFilter ref="D4:F6" xr:uid="{00000000-0009-0000-0100-000003000000}"/>
  <tableColumns count="3">
    <tableColumn id="1" xr3:uid="{A837FE12-5446-4988-BBC9-0DEC1BFCE1F6}" name="Date"/>
    <tableColumn id="2" xr3:uid="{A48439BD-F357-4A6E-B33F-2B8FCF00F2C2}" name="Change In"/>
    <tableColumn id="3" xr3:uid="{5D3AC84D-21D0-4EC8-93AF-F8FBC8EC99A0}" name="Changed By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1:B7" totalsRowShown="0" headerRowDxfId="17">
  <autoFilter ref="B1:B7" xr:uid="{00000000-0009-0000-0100-000001000000}"/>
  <tableColumns count="1">
    <tableColumn id="1" xr3:uid="{00000000-0010-0000-0100-000001000000}" name="Resourc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1:D7" totalsRowShown="0" headerRowDxfId="16">
  <autoFilter ref="D1:D7" xr:uid="{00000000-0009-0000-0100-000002000000}"/>
  <tableColumns count="1">
    <tableColumn id="1" xr3:uid="{00000000-0010-0000-0200-000001000000}" name="Phas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D2E2D-358A-4915-8CEB-6521EF719281}">
  <dimension ref="A3:H38"/>
  <sheetViews>
    <sheetView tabSelected="1" topLeftCell="A5" workbookViewId="0">
      <selection activeCell="A35" sqref="A35"/>
    </sheetView>
  </sheetViews>
  <sheetFormatPr defaultRowHeight="15" x14ac:dyDescent="0.25"/>
  <cols>
    <col min="1" max="1" width="37" bestFit="1" customWidth="1"/>
    <col min="2" max="2" width="11.140625" bestFit="1" customWidth="1"/>
    <col min="3" max="3" width="10.28515625" bestFit="1" customWidth="1"/>
    <col min="4" max="4" width="9.85546875" bestFit="1" customWidth="1"/>
    <col min="5" max="5" width="11.42578125" bestFit="1" customWidth="1"/>
    <col min="6" max="6" width="10.5703125" bestFit="1" customWidth="1"/>
    <col min="7" max="7" width="10.28515625" style="22" customWidth="1"/>
    <col min="8" max="8" width="23.28515625" bestFit="1" customWidth="1"/>
  </cols>
  <sheetData>
    <row r="3" spans="1:8" ht="45" x14ac:dyDescent="0.25">
      <c r="A3" s="39" t="s">
        <v>66</v>
      </c>
      <c r="B3" s="20" t="s">
        <v>68</v>
      </c>
      <c r="C3" s="20" t="s">
        <v>69</v>
      </c>
      <c r="D3" s="21" t="s">
        <v>21</v>
      </c>
      <c r="E3" s="20" t="s">
        <v>70</v>
      </c>
      <c r="F3" s="20" t="s">
        <v>71</v>
      </c>
      <c r="G3" s="41" t="s">
        <v>22</v>
      </c>
      <c r="H3" s="41" t="s">
        <v>25</v>
      </c>
    </row>
    <row r="4" spans="1:8" x14ac:dyDescent="0.25">
      <c r="A4" s="16" t="s">
        <v>15</v>
      </c>
      <c r="B4" s="27">
        <v>43910</v>
      </c>
      <c r="C4" s="27">
        <v>43910</v>
      </c>
      <c r="D4" s="40">
        <v>192</v>
      </c>
      <c r="E4" s="27">
        <v>43910</v>
      </c>
      <c r="F4" s="27">
        <v>43910</v>
      </c>
      <c r="G4" s="42">
        <v>32</v>
      </c>
      <c r="H4" s="43">
        <v>1</v>
      </c>
    </row>
    <row r="5" spans="1:8" x14ac:dyDescent="0.25">
      <c r="A5" s="37" t="s">
        <v>53</v>
      </c>
      <c r="B5" s="27">
        <v>43913</v>
      </c>
      <c r="C5" s="27">
        <v>43913</v>
      </c>
      <c r="D5" s="40">
        <v>48</v>
      </c>
      <c r="E5" s="27">
        <v>43913</v>
      </c>
      <c r="F5" s="27">
        <v>43913</v>
      </c>
      <c r="G5" s="42">
        <v>8</v>
      </c>
      <c r="H5" s="43">
        <v>1</v>
      </c>
    </row>
    <row r="6" spans="1:8" x14ac:dyDescent="0.25">
      <c r="A6" s="38" t="s">
        <v>52</v>
      </c>
      <c r="B6" s="27">
        <v>43913</v>
      </c>
      <c r="C6" s="27">
        <v>43913</v>
      </c>
      <c r="D6" s="40">
        <v>8</v>
      </c>
      <c r="E6" s="27">
        <v>43913</v>
      </c>
      <c r="F6" s="27">
        <v>43913</v>
      </c>
      <c r="G6" s="42">
        <v>8</v>
      </c>
      <c r="H6" s="43">
        <v>1</v>
      </c>
    </row>
    <row r="7" spans="1:8" x14ac:dyDescent="0.25">
      <c r="A7" s="38" t="s">
        <v>58</v>
      </c>
      <c r="B7" s="27">
        <v>43913</v>
      </c>
      <c r="C7" s="27">
        <v>43917</v>
      </c>
      <c r="D7" s="40">
        <v>40</v>
      </c>
      <c r="E7" s="27">
        <v>43913</v>
      </c>
      <c r="F7" s="27"/>
      <c r="G7" s="42"/>
      <c r="H7" s="43">
        <v>1</v>
      </c>
    </row>
    <row r="8" spans="1:8" x14ac:dyDescent="0.25">
      <c r="A8" s="37" t="s">
        <v>55</v>
      </c>
      <c r="B8" s="27">
        <v>43910</v>
      </c>
      <c r="C8" s="27">
        <v>43910</v>
      </c>
      <c r="D8" s="40">
        <v>48</v>
      </c>
      <c r="E8" s="27">
        <v>43910</v>
      </c>
      <c r="F8" s="27">
        <v>43910</v>
      </c>
      <c r="G8" s="42">
        <v>8</v>
      </c>
      <c r="H8" s="43">
        <v>1</v>
      </c>
    </row>
    <row r="9" spans="1:8" x14ac:dyDescent="0.25">
      <c r="A9" s="38" t="s">
        <v>52</v>
      </c>
      <c r="B9" s="27">
        <v>43910</v>
      </c>
      <c r="C9" s="27">
        <v>43910</v>
      </c>
      <c r="D9" s="40">
        <v>8</v>
      </c>
      <c r="E9" s="27">
        <v>43910</v>
      </c>
      <c r="F9" s="27">
        <v>43910</v>
      </c>
      <c r="G9" s="42">
        <v>8</v>
      </c>
      <c r="H9" s="43">
        <v>1</v>
      </c>
    </row>
    <row r="10" spans="1:8" x14ac:dyDescent="0.25">
      <c r="A10" s="38" t="s">
        <v>58</v>
      </c>
      <c r="B10" s="27">
        <v>43910</v>
      </c>
      <c r="C10" s="27">
        <v>43917</v>
      </c>
      <c r="D10" s="40">
        <v>40</v>
      </c>
      <c r="E10" s="27"/>
      <c r="F10" s="27"/>
      <c r="G10" s="42"/>
      <c r="H10" s="43">
        <v>1</v>
      </c>
    </row>
    <row r="11" spans="1:8" x14ac:dyDescent="0.25">
      <c r="A11" s="37" t="s">
        <v>54</v>
      </c>
      <c r="B11" s="27">
        <v>43910</v>
      </c>
      <c r="C11" s="27">
        <v>43910</v>
      </c>
      <c r="D11" s="40">
        <v>48</v>
      </c>
      <c r="E11" s="27">
        <v>43910</v>
      </c>
      <c r="F11" s="27">
        <v>43910</v>
      </c>
      <c r="G11" s="42">
        <v>8</v>
      </c>
      <c r="H11" s="43">
        <v>1</v>
      </c>
    </row>
    <row r="12" spans="1:8" x14ac:dyDescent="0.25">
      <c r="A12" s="38" t="s">
        <v>52</v>
      </c>
      <c r="B12" s="27">
        <v>43910</v>
      </c>
      <c r="C12" s="27">
        <v>43910</v>
      </c>
      <c r="D12" s="40">
        <v>8</v>
      </c>
      <c r="E12" s="27">
        <v>43910</v>
      </c>
      <c r="F12" s="27">
        <v>43910</v>
      </c>
      <c r="G12" s="42">
        <v>8</v>
      </c>
      <c r="H12" s="43">
        <v>1</v>
      </c>
    </row>
    <row r="13" spans="1:8" x14ac:dyDescent="0.25">
      <c r="A13" s="38" t="s">
        <v>58</v>
      </c>
      <c r="B13" s="27">
        <v>43913</v>
      </c>
      <c r="C13" s="27">
        <v>43917</v>
      </c>
      <c r="D13" s="40">
        <v>40</v>
      </c>
      <c r="E13" s="27">
        <v>43913</v>
      </c>
      <c r="F13" s="27"/>
      <c r="G13" s="42"/>
      <c r="H13" s="43">
        <v>1</v>
      </c>
    </row>
    <row r="14" spans="1:8" x14ac:dyDescent="0.25">
      <c r="A14" s="37" t="s">
        <v>56</v>
      </c>
      <c r="B14" s="27">
        <v>43910</v>
      </c>
      <c r="C14" s="27">
        <v>43910</v>
      </c>
      <c r="D14" s="40">
        <v>48</v>
      </c>
      <c r="E14" s="27">
        <v>43910</v>
      </c>
      <c r="F14" s="27">
        <v>43910</v>
      </c>
      <c r="G14" s="42">
        <v>8</v>
      </c>
      <c r="H14" s="43">
        <v>1</v>
      </c>
    </row>
    <row r="15" spans="1:8" x14ac:dyDescent="0.25">
      <c r="A15" s="38" t="s">
        <v>52</v>
      </c>
      <c r="B15" s="27">
        <v>43910</v>
      </c>
      <c r="C15" s="27">
        <v>43910</v>
      </c>
      <c r="D15" s="40">
        <v>8</v>
      </c>
      <c r="E15" s="27">
        <v>43910</v>
      </c>
      <c r="F15" s="27">
        <v>43910</v>
      </c>
      <c r="G15" s="42">
        <v>8</v>
      </c>
      <c r="H15" s="43">
        <v>1</v>
      </c>
    </row>
    <row r="16" spans="1:8" x14ac:dyDescent="0.25">
      <c r="A16" s="38" t="s">
        <v>58</v>
      </c>
      <c r="B16" s="27">
        <v>43913</v>
      </c>
      <c r="C16" s="27">
        <v>43917</v>
      </c>
      <c r="D16" s="40">
        <v>40</v>
      </c>
      <c r="E16" s="27"/>
      <c r="F16" s="27"/>
      <c r="G16" s="42"/>
      <c r="H16" s="43">
        <v>1</v>
      </c>
    </row>
    <row r="17" spans="1:8" x14ac:dyDescent="0.25">
      <c r="A17" s="16" t="s">
        <v>17</v>
      </c>
      <c r="B17" s="27">
        <v>43913</v>
      </c>
      <c r="C17" s="27">
        <v>43945</v>
      </c>
      <c r="D17" s="40"/>
      <c r="E17" s="27">
        <v>43913</v>
      </c>
      <c r="F17" s="27"/>
      <c r="G17" s="42"/>
      <c r="H17" s="43">
        <v>0.1</v>
      </c>
    </row>
    <row r="18" spans="1:8" x14ac:dyDescent="0.25">
      <c r="A18" s="37" t="s">
        <v>53</v>
      </c>
      <c r="B18" s="27">
        <v>43913</v>
      </c>
      <c r="C18" s="27">
        <v>43951</v>
      </c>
      <c r="D18" s="40"/>
      <c r="E18" s="27">
        <v>43913</v>
      </c>
      <c r="F18" s="27"/>
      <c r="G18" s="42"/>
      <c r="H18" s="43">
        <v>0.1</v>
      </c>
    </row>
    <row r="19" spans="1:8" x14ac:dyDescent="0.25">
      <c r="A19" s="38" t="s">
        <v>62</v>
      </c>
      <c r="B19" s="27">
        <v>43913</v>
      </c>
      <c r="C19" s="27">
        <v>43951</v>
      </c>
      <c r="D19" s="40"/>
      <c r="E19" s="27">
        <v>43913</v>
      </c>
      <c r="F19" s="27"/>
      <c r="G19" s="42"/>
      <c r="H19" s="43">
        <v>0.1</v>
      </c>
    </row>
    <row r="20" spans="1:8" x14ac:dyDescent="0.25">
      <c r="A20" s="37" t="s">
        <v>55</v>
      </c>
      <c r="B20" s="27">
        <v>43913</v>
      </c>
      <c r="C20" s="27">
        <v>43952</v>
      </c>
      <c r="D20" s="40"/>
      <c r="E20" s="27">
        <v>43913</v>
      </c>
      <c r="F20" s="27"/>
      <c r="G20" s="42"/>
      <c r="H20" s="43">
        <v>0.1</v>
      </c>
    </row>
    <row r="21" spans="1:8" x14ac:dyDescent="0.25">
      <c r="A21" s="38" t="s">
        <v>62</v>
      </c>
      <c r="B21" s="27">
        <v>43913</v>
      </c>
      <c r="C21" s="27">
        <v>43952</v>
      </c>
      <c r="D21" s="40"/>
      <c r="E21" s="27">
        <v>43913</v>
      </c>
      <c r="F21" s="27"/>
      <c r="G21" s="42"/>
      <c r="H21" s="43">
        <v>0.1</v>
      </c>
    </row>
    <row r="22" spans="1:8" x14ac:dyDescent="0.25">
      <c r="A22" s="37" t="s">
        <v>54</v>
      </c>
      <c r="B22" s="27">
        <v>43913</v>
      </c>
      <c r="C22" s="27">
        <v>43951</v>
      </c>
      <c r="D22" s="40"/>
      <c r="E22" s="27">
        <v>43913</v>
      </c>
      <c r="F22" s="27"/>
      <c r="G22" s="42"/>
      <c r="H22" s="43">
        <v>0.05</v>
      </c>
    </row>
    <row r="23" spans="1:8" x14ac:dyDescent="0.25">
      <c r="A23" s="38" t="s">
        <v>62</v>
      </c>
      <c r="B23" s="27">
        <v>43913</v>
      </c>
      <c r="C23" s="27">
        <v>43951</v>
      </c>
      <c r="D23" s="40"/>
      <c r="E23" s="27">
        <v>43913</v>
      </c>
      <c r="F23" s="27"/>
      <c r="G23" s="42"/>
      <c r="H23" s="43">
        <v>0.05</v>
      </c>
    </row>
    <row r="24" spans="1:8" x14ac:dyDescent="0.25">
      <c r="A24" s="37" t="s">
        <v>56</v>
      </c>
      <c r="B24" s="27">
        <v>43913</v>
      </c>
      <c r="C24" s="27">
        <v>43945</v>
      </c>
      <c r="D24" s="40"/>
      <c r="E24" s="27">
        <v>43913</v>
      </c>
      <c r="F24" s="27"/>
      <c r="G24" s="42"/>
      <c r="H24" s="43">
        <v>0.15</v>
      </c>
    </row>
    <row r="25" spans="1:8" x14ac:dyDescent="0.25">
      <c r="A25" s="38" t="s">
        <v>62</v>
      </c>
      <c r="B25" s="27">
        <v>43913</v>
      </c>
      <c r="C25" s="27">
        <v>43945</v>
      </c>
      <c r="D25" s="40"/>
      <c r="E25" s="27">
        <v>43913</v>
      </c>
      <c r="F25" s="27"/>
      <c r="G25" s="42"/>
      <c r="H25" s="43">
        <v>0.15</v>
      </c>
    </row>
    <row r="26" spans="1:8" x14ac:dyDescent="0.25">
      <c r="A26" s="16" t="s">
        <v>18</v>
      </c>
      <c r="B26" s="27">
        <v>43924</v>
      </c>
      <c r="C26" s="27">
        <v>43945</v>
      </c>
      <c r="D26" s="40"/>
      <c r="E26" s="27"/>
      <c r="F26" s="27"/>
      <c r="G26" s="42"/>
      <c r="H26" s="43">
        <v>0</v>
      </c>
    </row>
    <row r="27" spans="1:8" x14ac:dyDescent="0.25">
      <c r="A27" s="37" t="s">
        <v>53</v>
      </c>
      <c r="B27" s="27">
        <v>43924</v>
      </c>
      <c r="C27" s="27">
        <v>43951</v>
      </c>
      <c r="D27" s="40"/>
      <c r="E27" s="27"/>
      <c r="F27" s="27"/>
      <c r="G27" s="42"/>
      <c r="H27" s="43">
        <v>0</v>
      </c>
    </row>
    <row r="28" spans="1:8" x14ac:dyDescent="0.25">
      <c r="A28" s="38" t="s">
        <v>63</v>
      </c>
      <c r="B28" s="27">
        <v>43924</v>
      </c>
      <c r="C28" s="27">
        <v>43951</v>
      </c>
      <c r="D28" s="40"/>
      <c r="E28" s="27"/>
      <c r="F28" s="27"/>
      <c r="G28" s="42"/>
      <c r="H28" s="43">
        <v>0</v>
      </c>
    </row>
    <row r="29" spans="1:8" x14ac:dyDescent="0.25">
      <c r="A29" s="37" t="s">
        <v>55</v>
      </c>
      <c r="B29" s="27">
        <v>43924</v>
      </c>
      <c r="C29" s="27">
        <v>43954</v>
      </c>
      <c r="D29" s="40"/>
      <c r="E29" s="27"/>
      <c r="F29" s="27"/>
      <c r="G29" s="42"/>
      <c r="H29" s="43">
        <v>0</v>
      </c>
    </row>
    <row r="30" spans="1:8" x14ac:dyDescent="0.25">
      <c r="A30" s="38" t="s">
        <v>63</v>
      </c>
      <c r="B30" s="27">
        <v>43924</v>
      </c>
      <c r="C30" s="27">
        <v>43954</v>
      </c>
      <c r="D30" s="40"/>
      <c r="E30" s="27"/>
      <c r="F30" s="27"/>
      <c r="G30" s="42"/>
      <c r="H30" s="43">
        <v>0</v>
      </c>
    </row>
    <row r="31" spans="1:8" x14ac:dyDescent="0.25">
      <c r="A31" s="37" t="s">
        <v>54</v>
      </c>
      <c r="B31" s="27">
        <v>43924</v>
      </c>
      <c r="C31" s="27">
        <v>43951</v>
      </c>
      <c r="D31" s="40"/>
      <c r="E31" s="27"/>
      <c r="F31" s="27"/>
      <c r="G31" s="42"/>
      <c r="H31" s="43">
        <v>0</v>
      </c>
    </row>
    <row r="32" spans="1:8" x14ac:dyDescent="0.25">
      <c r="A32" s="38" t="s">
        <v>63</v>
      </c>
      <c r="B32" s="27">
        <v>43924</v>
      </c>
      <c r="C32" s="27">
        <v>43951</v>
      </c>
      <c r="D32" s="40"/>
      <c r="E32" s="27"/>
      <c r="F32" s="27"/>
      <c r="G32" s="42"/>
      <c r="H32" s="43">
        <v>0</v>
      </c>
    </row>
    <row r="33" spans="1:8" x14ac:dyDescent="0.25">
      <c r="A33" s="37" t="s">
        <v>56</v>
      </c>
      <c r="B33" s="27">
        <v>43924</v>
      </c>
      <c r="C33" s="27">
        <v>43945</v>
      </c>
      <c r="D33" s="40"/>
      <c r="E33" s="27"/>
      <c r="F33" s="27"/>
      <c r="G33" s="42"/>
      <c r="H33" s="43">
        <v>0</v>
      </c>
    </row>
    <row r="34" spans="1:8" x14ac:dyDescent="0.25">
      <c r="A34" s="38" t="s">
        <v>63</v>
      </c>
      <c r="B34" s="27">
        <v>43924</v>
      </c>
      <c r="C34" s="27">
        <v>43945</v>
      </c>
      <c r="D34" s="40"/>
      <c r="E34" s="27"/>
      <c r="F34" s="27"/>
      <c r="G34" s="42"/>
      <c r="H34" s="43">
        <v>0</v>
      </c>
    </row>
    <row r="35" spans="1:8" x14ac:dyDescent="0.25">
      <c r="A35" s="16" t="s">
        <v>72</v>
      </c>
      <c r="B35" s="27"/>
      <c r="C35" s="27"/>
      <c r="D35" s="40"/>
      <c r="E35" s="27"/>
      <c r="F35" s="27"/>
      <c r="G35" s="42"/>
      <c r="H35" s="43"/>
    </row>
    <row r="36" spans="1:8" x14ac:dyDescent="0.25">
      <c r="A36" s="16" t="s">
        <v>67</v>
      </c>
      <c r="B36" s="27">
        <v>43910</v>
      </c>
      <c r="C36" s="27">
        <v>43910</v>
      </c>
      <c r="D36" s="40">
        <v>192</v>
      </c>
      <c r="E36" s="27">
        <v>43910</v>
      </c>
      <c r="F36" s="27">
        <v>43910</v>
      </c>
      <c r="G36" s="42">
        <v>32</v>
      </c>
      <c r="H36" s="43">
        <v>0.52500000000000002</v>
      </c>
    </row>
    <row r="37" spans="1:8" x14ac:dyDescent="0.25">
      <c r="G37"/>
    </row>
    <row r="38" spans="1:8" x14ac:dyDescent="0.25">
      <c r="G38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26"/>
  <sheetViews>
    <sheetView showGridLines="0" topLeftCell="A6" workbookViewId="0">
      <selection activeCell="O22" sqref="O22"/>
    </sheetView>
  </sheetViews>
  <sheetFormatPr defaultRowHeight="15" x14ac:dyDescent="0.25"/>
  <cols>
    <col min="1" max="1" width="2.7109375" customWidth="1"/>
    <col min="2" max="2" width="5.140625" customWidth="1"/>
    <col min="3" max="3" width="35.140625" customWidth="1"/>
    <col min="4" max="4" width="30.85546875" customWidth="1"/>
    <col min="5" max="5" width="16.42578125" customWidth="1"/>
    <col min="6" max="6" width="16.28515625" customWidth="1"/>
    <col min="7" max="7" width="16" customWidth="1"/>
    <col min="8" max="8" width="13.7109375" customWidth="1"/>
    <col min="9" max="9" width="9.85546875" customWidth="1"/>
    <col min="10" max="10" width="13" customWidth="1"/>
    <col min="11" max="11" width="13.85546875" customWidth="1"/>
    <col min="12" max="12" width="7.85546875" customWidth="1"/>
    <col min="13" max="13" width="11.85546875" customWidth="1"/>
  </cols>
  <sheetData>
    <row r="2" spans="2:13" ht="23.25" x14ac:dyDescent="0.35">
      <c r="B2" s="23" t="s">
        <v>23</v>
      </c>
    </row>
    <row r="4" spans="2:13" x14ac:dyDescent="0.25">
      <c r="B4" s="15" t="s">
        <v>0</v>
      </c>
      <c r="C4" s="29" t="s">
        <v>51</v>
      </c>
      <c r="D4" s="30"/>
    </row>
    <row r="5" spans="2:13" x14ac:dyDescent="0.25">
      <c r="B5" s="24"/>
      <c r="C5" s="31"/>
      <c r="D5" s="32"/>
    </row>
    <row r="7" spans="2:13" ht="34.9" customHeight="1" x14ac:dyDescent="0.25">
      <c r="B7" s="17" t="s">
        <v>10</v>
      </c>
      <c r="C7" s="5" t="s">
        <v>1</v>
      </c>
      <c r="D7" s="5" t="s">
        <v>2</v>
      </c>
      <c r="E7" s="5" t="s">
        <v>20</v>
      </c>
      <c r="F7" s="5" t="s">
        <v>3</v>
      </c>
      <c r="G7" s="6" t="s">
        <v>4</v>
      </c>
      <c r="H7" s="6" t="s">
        <v>5</v>
      </c>
      <c r="I7" s="6" t="s">
        <v>8</v>
      </c>
      <c r="J7" s="6" t="s">
        <v>6</v>
      </c>
      <c r="K7" s="6" t="s">
        <v>7</v>
      </c>
      <c r="L7" s="7" t="s">
        <v>9</v>
      </c>
      <c r="M7" s="7" t="s">
        <v>24</v>
      </c>
    </row>
    <row r="8" spans="2:13" x14ac:dyDescent="0.25">
      <c r="B8" s="8">
        <v>1</v>
      </c>
      <c r="C8" s="2" t="s">
        <v>51</v>
      </c>
      <c r="D8" s="2" t="s">
        <v>52</v>
      </c>
      <c r="E8" s="4" t="s">
        <v>15</v>
      </c>
      <c r="F8" s="4" t="s">
        <v>54</v>
      </c>
      <c r="G8" s="3">
        <v>43910</v>
      </c>
      <c r="H8" s="3">
        <v>43910</v>
      </c>
      <c r="I8" s="4">
        <v>8</v>
      </c>
      <c r="J8" s="3">
        <v>43910</v>
      </c>
      <c r="K8" s="3">
        <v>43910</v>
      </c>
      <c r="L8" s="9">
        <v>8</v>
      </c>
      <c r="M8" s="25">
        <v>1</v>
      </c>
    </row>
    <row r="9" spans="2:13" x14ac:dyDescent="0.25">
      <c r="B9" s="8">
        <v>2</v>
      </c>
      <c r="C9" s="2" t="s">
        <v>51</v>
      </c>
      <c r="D9" s="2" t="s">
        <v>58</v>
      </c>
      <c r="E9" s="4" t="s">
        <v>15</v>
      </c>
      <c r="F9" s="4" t="s">
        <v>54</v>
      </c>
      <c r="G9" s="3">
        <v>43913</v>
      </c>
      <c r="H9" s="3">
        <v>43917</v>
      </c>
      <c r="I9" s="4">
        <v>40</v>
      </c>
      <c r="J9" s="3">
        <v>43913</v>
      </c>
      <c r="K9" s="3"/>
      <c r="L9" s="9"/>
      <c r="M9" s="25">
        <v>1</v>
      </c>
    </row>
    <row r="10" spans="2:13" x14ac:dyDescent="0.25">
      <c r="B10" s="8">
        <v>3</v>
      </c>
      <c r="C10" s="2" t="s">
        <v>51</v>
      </c>
      <c r="D10" s="2" t="s">
        <v>62</v>
      </c>
      <c r="E10" s="4" t="s">
        <v>17</v>
      </c>
      <c r="F10" s="4" t="s">
        <v>54</v>
      </c>
      <c r="G10" s="3">
        <v>43913</v>
      </c>
      <c r="H10" s="3">
        <v>43951</v>
      </c>
      <c r="I10" s="4"/>
      <c r="J10" s="3">
        <v>43913</v>
      </c>
      <c r="K10" s="3"/>
      <c r="L10" s="9"/>
      <c r="M10" s="25">
        <v>0.05</v>
      </c>
    </row>
    <row r="11" spans="2:13" x14ac:dyDescent="0.25">
      <c r="B11" s="8">
        <v>4</v>
      </c>
      <c r="C11" s="2" t="s">
        <v>51</v>
      </c>
      <c r="D11" s="2" t="s">
        <v>63</v>
      </c>
      <c r="E11" s="4" t="s">
        <v>18</v>
      </c>
      <c r="F11" s="4" t="s">
        <v>54</v>
      </c>
      <c r="G11" s="3">
        <v>43924</v>
      </c>
      <c r="H11" s="3">
        <v>43951</v>
      </c>
      <c r="I11" s="4"/>
      <c r="J11" s="3"/>
      <c r="K11" s="3"/>
      <c r="L11" s="9"/>
      <c r="M11" s="25">
        <v>0</v>
      </c>
    </row>
    <row r="12" spans="2:13" x14ac:dyDescent="0.25">
      <c r="B12" s="8">
        <v>5</v>
      </c>
      <c r="C12" s="2" t="s">
        <v>59</v>
      </c>
      <c r="D12" s="2" t="s">
        <v>52</v>
      </c>
      <c r="E12" s="4" t="s">
        <v>15</v>
      </c>
      <c r="F12" s="4" t="s">
        <v>55</v>
      </c>
      <c r="G12" s="3">
        <v>43910</v>
      </c>
      <c r="H12" s="3">
        <v>43910</v>
      </c>
      <c r="I12" s="4">
        <v>8</v>
      </c>
      <c r="J12" s="3">
        <v>43910</v>
      </c>
      <c r="K12" s="3">
        <v>43910</v>
      </c>
      <c r="L12" s="9">
        <v>8</v>
      </c>
      <c r="M12" s="25">
        <v>1</v>
      </c>
    </row>
    <row r="13" spans="2:13" x14ac:dyDescent="0.25">
      <c r="B13" s="8">
        <v>6</v>
      </c>
      <c r="C13" s="2" t="s">
        <v>59</v>
      </c>
      <c r="D13" s="2" t="s">
        <v>58</v>
      </c>
      <c r="E13" s="4" t="s">
        <v>15</v>
      </c>
      <c r="F13" s="4" t="s">
        <v>55</v>
      </c>
      <c r="G13" s="3">
        <v>43910</v>
      </c>
      <c r="H13" s="3">
        <v>43917</v>
      </c>
      <c r="I13" s="4">
        <v>40</v>
      </c>
      <c r="J13" s="3"/>
      <c r="K13" s="3"/>
      <c r="L13" s="9"/>
      <c r="M13" s="25">
        <v>1</v>
      </c>
    </row>
    <row r="14" spans="2:13" x14ac:dyDescent="0.25">
      <c r="B14" s="8">
        <v>7</v>
      </c>
      <c r="C14" s="2" t="s">
        <v>59</v>
      </c>
      <c r="D14" s="2" t="s">
        <v>62</v>
      </c>
      <c r="E14" s="4" t="s">
        <v>17</v>
      </c>
      <c r="F14" s="4" t="s">
        <v>55</v>
      </c>
      <c r="G14" s="3">
        <v>43913</v>
      </c>
      <c r="H14" s="3">
        <v>43952</v>
      </c>
      <c r="I14" s="4"/>
      <c r="J14" s="3">
        <v>43913</v>
      </c>
      <c r="K14" s="3"/>
      <c r="L14" s="9"/>
      <c r="M14" s="25">
        <v>0.1</v>
      </c>
    </row>
    <row r="15" spans="2:13" x14ac:dyDescent="0.25">
      <c r="B15" s="8">
        <v>8</v>
      </c>
      <c r="C15" s="2" t="s">
        <v>59</v>
      </c>
      <c r="D15" s="2" t="s">
        <v>63</v>
      </c>
      <c r="E15" s="4" t="s">
        <v>18</v>
      </c>
      <c r="F15" s="4" t="s">
        <v>55</v>
      </c>
      <c r="G15" s="3">
        <v>43924</v>
      </c>
      <c r="H15" s="3">
        <v>43954</v>
      </c>
      <c r="I15" s="4"/>
      <c r="J15" s="3"/>
      <c r="K15" s="3"/>
      <c r="L15" s="9"/>
      <c r="M15" s="25">
        <v>0</v>
      </c>
    </row>
    <row r="16" spans="2:13" x14ac:dyDescent="0.25">
      <c r="B16" s="8">
        <v>9</v>
      </c>
      <c r="C16" s="2" t="s">
        <v>61</v>
      </c>
      <c r="D16" s="2" t="s">
        <v>52</v>
      </c>
      <c r="E16" s="4" t="s">
        <v>15</v>
      </c>
      <c r="F16" s="4" t="s">
        <v>56</v>
      </c>
      <c r="G16" s="3">
        <v>43910</v>
      </c>
      <c r="H16" s="3">
        <v>43910</v>
      </c>
      <c r="I16" s="4">
        <v>8</v>
      </c>
      <c r="J16" s="3">
        <v>43910</v>
      </c>
      <c r="K16" s="3">
        <v>43910</v>
      </c>
      <c r="L16" s="9">
        <v>8</v>
      </c>
      <c r="M16" s="25">
        <v>1</v>
      </c>
    </row>
    <row r="17" spans="2:14" x14ac:dyDescent="0.25">
      <c r="B17" s="8">
        <v>10</v>
      </c>
      <c r="C17" s="2" t="s">
        <v>61</v>
      </c>
      <c r="D17" s="2" t="s">
        <v>58</v>
      </c>
      <c r="E17" s="4" t="s">
        <v>15</v>
      </c>
      <c r="F17" s="4" t="s">
        <v>56</v>
      </c>
      <c r="G17" s="3">
        <v>43913</v>
      </c>
      <c r="H17" s="3">
        <v>43917</v>
      </c>
      <c r="I17" s="4">
        <v>40</v>
      </c>
      <c r="J17" s="3"/>
      <c r="K17" s="3"/>
      <c r="L17" s="9"/>
      <c r="M17" s="25">
        <v>1</v>
      </c>
    </row>
    <row r="18" spans="2:14" x14ac:dyDescent="0.25">
      <c r="B18" s="8">
        <v>11</v>
      </c>
      <c r="C18" s="2" t="s">
        <v>61</v>
      </c>
      <c r="D18" s="2" t="s">
        <v>62</v>
      </c>
      <c r="E18" s="4" t="s">
        <v>17</v>
      </c>
      <c r="F18" s="4" t="s">
        <v>56</v>
      </c>
      <c r="G18" s="3">
        <v>43913</v>
      </c>
      <c r="H18" s="3">
        <v>43945</v>
      </c>
      <c r="I18" s="4"/>
      <c r="J18" s="3">
        <v>43913</v>
      </c>
      <c r="K18" s="3"/>
      <c r="L18" s="9"/>
      <c r="M18" s="25">
        <v>0.15</v>
      </c>
      <c r="N18" s="36"/>
    </row>
    <row r="19" spans="2:14" x14ac:dyDescent="0.25">
      <c r="B19" s="8">
        <v>12</v>
      </c>
      <c r="C19" s="2" t="s">
        <v>61</v>
      </c>
      <c r="D19" s="2" t="s">
        <v>63</v>
      </c>
      <c r="E19" s="4" t="s">
        <v>18</v>
      </c>
      <c r="F19" s="4" t="s">
        <v>56</v>
      </c>
      <c r="G19" s="3">
        <v>43924</v>
      </c>
      <c r="H19" s="3">
        <v>43945</v>
      </c>
      <c r="I19" s="4"/>
      <c r="J19" s="3"/>
      <c r="K19" s="3"/>
      <c r="L19" s="9"/>
      <c r="M19" s="25">
        <v>0</v>
      </c>
    </row>
    <row r="20" spans="2:14" x14ac:dyDescent="0.25">
      <c r="B20" s="8">
        <v>13</v>
      </c>
      <c r="C20" s="2" t="s">
        <v>60</v>
      </c>
      <c r="D20" s="2" t="s">
        <v>52</v>
      </c>
      <c r="E20" s="4" t="s">
        <v>15</v>
      </c>
      <c r="F20" s="4" t="s">
        <v>53</v>
      </c>
      <c r="G20" s="3">
        <v>43913</v>
      </c>
      <c r="H20" s="3">
        <v>43913</v>
      </c>
      <c r="I20" s="4">
        <v>8</v>
      </c>
      <c r="J20" s="3">
        <v>43913</v>
      </c>
      <c r="K20" s="3">
        <v>43913</v>
      </c>
      <c r="L20" s="9">
        <v>8</v>
      </c>
      <c r="M20" s="25">
        <v>1</v>
      </c>
    </row>
    <row r="21" spans="2:14" x14ac:dyDescent="0.25">
      <c r="B21" s="8">
        <v>14</v>
      </c>
      <c r="C21" s="2" t="s">
        <v>60</v>
      </c>
      <c r="D21" s="2" t="s">
        <v>58</v>
      </c>
      <c r="E21" s="4" t="s">
        <v>15</v>
      </c>
      <c r="F21" s="4" t="s">
        <v>53</v>
      </c>
      <c r="G21" s="3">
        <v>43913</v>
      </c>
      <c r="H21" s="3">
        <v>43917</v>
      </c>
      <c r="I21" s="4">
        <v>40</v>
      </c>
      <c r="J21" s="3">
        <v>43913</v>
      </c>
      <c r="K21" s="3"/>
      <c r="L21" s="9"/>
      <c r="M21" s="25">
        <v>1</v>
      </c>
    </row>
    <row r="22" spans="2:14" x14ac:dyDescent="0.25">
      <c r="B22" s="8">
        <v>15</v>
      </c>
      <c r="C22" s="2" t="s">
        <v>60</v>
      </c>
      <c r="D22" s="2" t="s">
        <v>62</v>
      </c>
      <c r="E22" s="4" t="s">
        <v>17</v>
      </c>
      <c r="F22" s="4" t="s">
        <v>53</v>
      </c>
      <c r="G22" s="3">
        <v>43913</v>
      </c>
      <c r="H22" s="3">
        <v>43951</v>
      </c>
      <c r="I22" s="4"/>
      <c r="J22" s="3">
        <v>43913</v>
      </c>
      <c r="K22" s="3"/>
      <c r="L22" s="9"/>
      <c r="M22" s="25">
        <v>0.1</v>
      </c>
    </row>
    <row r="23" spans="2:14" x14ac:dyDescent="0.25">
      <c r="B23" s="8">
        <v>16</v>
      </c>
      <c r="C23" s="2" t="s">
        <v>60</v>
      </c>
      <c r="D23" s="2" t="s">
        <v>63</v>
      </c>
      <c r="E23" s="4" t="s">
        <v>18</v>
      </c>
      <c r="F23" s="4" t="s">
        <v>53</v>
      </c>
      <c r="G23" s="3">
        <v>43924</v>
      </c>
      <c r="H23" s="3">
        <v>43951</v>
      </c>
      <c r="I23" s="4"/>
      <c r="J23" s="3"/>
      <c r="K23" s="3"/>
      <c r="L23" s="9"/>
      <c r="M23" s="25">
        <v>0</v>
      </c>
    </row>
    <row r="24" spans="2:14" x14ac:dyDescent="0.25">
      <c r="B24" s="8"/>
      <c r="C24" s="2"/>
      <c r="D24" s="2"/>
      <c r="E24" s="4"/>
      <c r="F24" s="4"/>
      <c r="G24" s="3"/>
      <c r="H24" s="3"/>
      <c r="I24" s="4"/>
      <c r="J24" s="3"/>
      <c r="K24" s="3"/>
      <c r="L24" s="9"/>
      <c r="M24" s="25"/>
    </row>
    <row r="25" spans="2:14" x14ac:dyDescent="0.25">
      <c r="B25" s="8"/>
      <c r="C25" s="2"/>
      <c r="D25" s="2"/>
      <c r="E25" s="4"/>
      <c r="F25" s="4"/>
      <c r="G25" s="3"/>
      <c r="H25" s="3"/>
      <c r="I25" s="4"/>
      <c r="J25" s="3"/>
      <c r="K25" s="3"/>
      <c r="L25" s="9"/>
      <c r="M25" s="9"/>
    </row>
    <row r="26" spans="2:14" x14ac:dyDescent="0.25">
      <c r="B26" s="10"/>
      <c r="C26" s="11"/>
      <c r="D26" s="11"/>
      <c r="E26" s="12"/>
      <c r="F26" s="12"/>
      <c r="G26" s="13"/>
      <c r="H26" s="13"/>
      <c r="I26" s="12"/>
      <c r="J26" s="13"/>
      <c r="K26" s="13"/>
      <c r="L26" s="9"/>
      <c r="M26" s="14"/>
    </row>
  </sheetData>
  <mergeCells count="1">
    <mergeCell ref="C4:D5"/>
  </mergeCells>
  <phoneticPr fontId="5" type="noConversion"/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LookupTable!$B:$B</xm:f>
          </x14:formula1>
          <xm:sqref>F8:F23</xm:sqref>
        </x14:dataValidation>
        <x14:dataValidation type="list" allowBlank="1" showInputMessage="1" showErrorMessage="1" xr:uid="{00000000-0002-0000-0100-000001000000}">
          <x14:formula1>
            <xm:f>LookupTable!$D:$D</xm:f>
          </x14:formula1>
          <xm:sqref>E8:E23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D18F3-2FF3-4827-8148-510B1C373E4C}">
  <dimension ref="B2:F22"/>
  <sheetViews>
    <sheetView showGridLines="0" zoomScale="80" zoomScaleNormal="80" workbookViewId="0">
      <selection activeCell="B19" sqref="B19"/>
    </sheetView>
  </sheetViews>
  <sheetFormatPr defaultRowHeight="15" x14ac:dyDescent="0.25"/>
  <cols>
    <col min="1" max="1" width="3.5703125" customWidth="1"/>
    <col min="2" max="2" width="4.140625" customWidth="1"/>
    <col min="3" max="3" width="107.7109375" bestFit="1" customWidth="1"/>
    <col min="4" max="4" width="12.28515625" customWidth="1"/>
    <col min="5" max="5" width="24.5703125" customWidth="1"/>
    <col min="6" max="6" width="21.28515625" customWidth="1"/>
  </cols>
  <sheetData>
    <row r="2" spans="2:6" ht="21" x14ac:dyDescent="0.35">
      <c r="B2" s="33" t="s">
        <v>27</v>
      </c>
    </row>
    <row r="3" spans="2:6" x14ac:dyDescent="0.25">
      <c r="B3" s="34" t="s">
        <v>33</v>
      </c>
      <c r="D3" s="1" t="s">
        <v>28</v>
      </c>
    </row>
    <row r="4" spans="2:6" x14ac:dyDescent="0.25">
      <c r="C4" t="s">
        <v>35</v>
      </c>
      <c r="D4" t="s">
        <v>29</v>
      </c>
      <c r="E4" t="s">
        <v>30</v>
      </c>
      <c r="F4" t="s">
        <v>31</v>
      </c>
    </row>
    <row r="5" spans="2:6" x14ac:dyDescent="0.25">
      <c r="C5" t="s">
        <v>36</v>
      </c>
      <c r="D5" s="35">
        <v>43923</v>
      </c>
      <c r="E5" t="s">
        <v>32</v>
      </c>
      <c r="F5" t="s">
        <v>57</v>
      </c>
    </row>
    <row r="6" spans="2:6" x14ac:dyDescent="0.25">
      <c r="C6" t="s">
        <v>37</v>
      </c>
    </row>
    <row r="7" spans="2:6" x14ac:dyDescent="0.25">
      <c r="B7" s="34" t="s">
        <v>34</v>
      </c>
    </row>
    <row r="8" spans="2:6" x14ac:dyDescent="0.25">
      <c r="C8" t="s">
        <v>38</v>
      </c>
    </row>
    <row r="9" spans="2:6" x14ac:dyDescent="0.25">
      <c r="C9" t="s">
        <v>39</v>
      </c>
    </row>
    <row r="10" spans="2:6" x14ac:dyDescent="0.25">
      <c r="C10" t="s">
        <v>46</v>
      </c>
    </row>
    <row r="11" spans="2:6" x14ac:dyDescent="0.25">
      <c r="C11" t="s">
        <v>40</v>
      </c>
    </row>
    <row r="12" spans="2:6" x14ac:dyDescent="0.25">
      <c r="C12" t="s">
        <v>41</v>
      </c>
    </row>
    <row r="13" spans="2:6" x14ac:dyDescent="0.25">
      <c r="B13" s="34" t="s">
        <v>64</v>
      </c>
    </row>
    <row r="14" spans="2:6" x14ac:dyDescent="0.25">
      <c r="C14" s="20" t="s">
        <v>47</v>
      </c>
    </row>
    <row r="15" spans="2:6" x14ac:dyDescent="0.25">
      <c r="C15" t="s">
        <v>48</v>
      </c>
    </row>
    <row r="16" spans="2:6" x14ac:dyDescent="0.25">
      <c r="C16" s="20" t="s">
        <v>49</v>
      </c>
    </row>
    <row r="17" spans="2:3" x14ac:dyDescent="0.25">
      <c r="C17" t="s">
        <v>50</v>
      </c>
    </row>
    <row r="18" spans="2:3" x14ac:dyDescent="0.25">
      <c r="B18" s="34" t="s">
        <v>65</v>
      </c>
    </row>
    <row r="19" spans="2:3" x14ac:dyDescent="0.25">
      <c r="C19" t="s">
        <v>42</v>
      </c>
    </row>
    <row r="20" spans="2:3" ht="30" x14ac:dyDescent="0.25">
      <c r="C20" s="20" t="s">
        <v>43</v>
      </c>
    </row>
    <row r="21" spans="2:3" x14ac:dyDescent="0.25">
      <c r="C21" s="20" t="s">
        <v>44</v>
      </c>
    </row>
    <row r="22" spans="2:3" x14ac:dyDescent="0.25">
      <c r="C22" s="20" t="s">
        <v>45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7"/>
  <sheetViews>
    <sheetView showGridLines="0" showRowColHeaders="0" workbookViewId="0">
      <selection activeCell="B8" sqref="B8"/>
    </sheetView>
  </sheetViews>
  <sheetFormatPr defaultRowHeight="15" x14ac:dyDescent="0.25"/>
  <cols>
    <col min="1" max="1" width="2.85546875" customWidth="1"/>
    <col min="2" max="2" width="14.28515625" bestFit="1" customWidth="1"/>
    <col min="3" max="3" width="2.85546875" customWidth="1"/>
    <col min="4" max="4" width="14.140625" bestFit="1" customWidth="1"/>
  </cols>
  <sheetData>
    <row r="1" spans="2:4" x14ac:dyDescent="0.25">
      <c r="B1" s="1" t="s">
        <v>11</v>
      </c>
      <c r="D1" s="1" t="s">
        <v>14</v>
      </c>
    </row>
    <row r="2" spans="2:4" x14ac:dyDescent="0.25">
      <c r="B2" t="s">
        <v>13</v>
      </c>
      <c r="D2" t="s">
        <v>15</v>
      </c>
    </row>
    <row r="3" spans="2:4" x14ac:dyDescent="0.25">
      <c r="B3" t="s">
        <v>12</v>
      </c>
      <c r="D3" t="s">
        <v>16</v>
      </c>
    </row>
    <row r="4" spans="2:4" x14ac:dyDescent="0.25">
      <c r="B4" t="s">
        <v>53</v>
      </c>
      <c r="D4" t="s">
        <v>17</v>
      </c>
    </row>
    <row r="5" spans="2:4" x14ac:dyDescent="0.25">
      <c r="B5" t="s">
        <v>54</v>
      </c>
      <c r="D5" t="s">
        <v>18</v>
      </c>
    </row>
    <row r="6" spans="2:4" x14ac:dyDescent="0.25">
      <c r="B6" t="s">
        <v>55</v>
      </c>
      <c r="D6" t="s">
        <v>19</v>
      </c>
    </row>
    <row r="7" spans="2:4" x14ac:dyDescent="0.25">
      <c r="B7" t="s">
        <v>56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I13" sqref="I13"/>
    </sheetView>
  </sheetViews>
  <sheetFormatPr defaultRowHeight="15" x14ac:dyDescent="0.25"/>
  <cols>
    <col min="1" max="1" width="14.7109375" customWidth="1"/>
    <col min="2" max="2" width="11.42578125" customWidth="1"/>
    <col min="3" max="5" width="10.5703125" bestFit="1" customWidth="1"/>
    <col min="6" max="7" width="8" customWidth="1"/>
    <col min="8" max="8" width="8.140625" customWidth="1"/>
  </cols>
  <sheetData>
    <row r="1" spans="1:4" x14ac:dyDescent="0.25">
      <c r="A1" t="s">
        <v>24</v>
      </c>
      <c r="B1" s="18">
        <f>AVERAGE(Table6[% Completed])</f>
        <v>0.52500000000000002</v>
      </c>
    </row>
    <row r="2" spans="1:4" x14ac:dyDescent="0.25">
      <c r="A2" t="s">
        <v>26</v>
      </c>
      <c r="B2" s="26">
        <f>100%-B1</f>
        <v>0.47499999999999998</v>
      </c>
    </row>
    <row r="5" spans="1:4" x14ac:dyDescent="0.25">
      <c r="A5" s="21"/>
      <c r="B5" s="21"/>
      <c r="C5" s="21"/>
    </row>
    <row r="6" spans="1:4" x14ac:dyDescent="0.25">
      <c r="A6" s="16"/>
      <c r="B6" s="19"/>
      <c r="C6" s="19"/>
    </row>
    <row r="7" spans="1:4" x14ac:dyDescent="0.25">
      <c r="A7" s="16"/>
      <c r="B7" s="19"/>
      <c r="C7" s="19"/>
    </row>
    <row r="8" spans="1:4" x14ac:dyDescent="0.25">
      <c r="A8" s="16"/>
      <c r="B8" s="19"/>
      <c r="C8" s="19"/>
    </row>
    <row r="9" spans="1:4" x14ac:dyDescent="0.25">
      <c r="A9" s="16"/>
      <c r="B9" s="19"/>
      <c r="C9" s="19"/>
    </row>
    <row r="10" spans="1:4" x14ac:dyDescent="0.25">
      <c r="A10" s="16"/>
      <c r="B10" s="19"/>
      <c r="C10" s="19"/>
    </row>
    <row r="11" spans="1:4" x14ac:dyDescent="0.25">
      <c r="A11" s="22"/>
      <c r="B11" s="19"/>
      <c r="C11" s="19"/>
    </row>
    <row r="13" spans="1:4" x14ac:dyDescent="0.25">
      <c r="A13" s="21"/>
      <c r="B13" s="21"/>
      <c r="C13" s="21"/>
      <c r="D13" s="21"/>
    </row>
    <row r="14" spans="1:4" x14ac:dyDescent="0.25">
      <c r="A14" s="16"/>
      <c r="B14" s="27"/>
      <c r="C14" s="28"/>
      <c r="D14" s="27"/>
    </row>
    <row r="15" spans="1:4" x14ac:dyDescent="0.25">
      <c r="A15" s="16"/>
      <c r="B15" s="27"/>
      <c r="C15" s="27"/>
      <c r="D15" s="27"/>
    </row>
    <row r="16" spans="1:4" x14ac:dyDescent="0.25">
      <c r="A16" s="16"/>
      <c r="B16" s="27"/>
      <c r="C16" s="27"/>
      <c r="D16" s="27"/>
    </row>
    <row r="17" spans="1:5" x14ac:dyDescent="0.25">
      <c r="A17" s="16"/>
      <c r="B17" s="27"/>
      <c r="C17" s="27"/>
      <c r="D17" s="27"/>
      <c r="E17" s="19"/>
    </row>
    <row r="18" spans="1:5" x14ac:dyDescent="0.25">
      <c r="A18" s="16"/>
      <c r="B18" s="27"/>
      <c r="C18" s="27"/>
      <c r="D18" s="27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Impact Analysis and Estimate</vt:lpstr>
      <vt:lpstr>Requirements</vt:lpstr>
      <vt:lpstr>LookupTable</vt:lpstr>
      <vt:lpstr>Chart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34387</dc:creator>
  <cp:lastModifiedBy>Samantha Forlaje</cp:lastModifiedBy>
  <dcterms:created xsi:type="dcterms:W3CDTF">2019-10-18T02:12:31Z</dcterms:created>
  <dcterms:modified xsi:type="dcterms:W3CDTF">2020-04-02T11:09:43Z</dcterms:modified>
</cp:coreProperties>
</file>