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ode\Game Idea\"/>
    </mc:Choice>
  </mc:AlternateContent>
  <bookViews>
    <workbookView xWindow="0" yWindow="0" windowWidth="25200" windowHeight="11760" activeTab="3"/>
  </bookViews>
  <sheets>
    <sheet name="Captains Log" sheetId="10" r:id="rId1"/>
    <sheet name="4x4" sheetId="9" r:id="rId2"/>
    <sheet name="Space Attributes" sheetId="3" r:id="rId3"/>
    <sheet name="Character Attributes" sheetId="1" r:id="rId4"/>
    <sheet name="Caster" sheetId="5" r:id="rId5"/>
    <sheet name="AA" sheetId="6" r:id="rId6"/>
    <sheet name="Move Attributes" sheetId="2" r:id="rId7"/>
    <sheet name="DEEPS" sheetId="4" r:id="rId8"/>
    <sheet name="Block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" i="8"/>
  <c r="D36" i="8"/>
  <c r="C36" i="8"/>
  <c r="A36" i="8"/>
  <c r="D35" i="8"/>
  <c r="C35" i="8"/>
  <c r="A35" i="8"/>
  <c r="D34" i="8"/>
  <c r="C34" i="8"/>
  <c r="A34" i="8"/>
  <c r="D33" i="8"/>
  <c r="C33" i="8"/>
  <c r="A33" i="8"/>
  <c r="D32" i="8"/>
  <c r="C32" i="8"/>
  <c r="A32" i="8"/>
  <c r="D31" i="8"/>
  <c r="C31" i="8"/>
  <c r="A31" i="8"/>
  <c r="D30" i="8"/>
  <c r="C30" i="8"/>
  <c r="A30" i="8"/>
  <c r="D29" i="8"/>
  <c r="C29" i="8"/>
  <c r="A29" i="8"/>
  <c r="D28" i="8"/>
  <c r="C28" i="8"/>
  <c r="A28" i="8"/>
  <c r="D27" i="8"/>
  <c r="C27" i="8"/>
  <c r="A27" i="8"/>
  <c r="D26" i="8"/>
  <c r="C26" i="8"/>
  <c r="A26" i="8"/>
  <c r="D25" i="8"/>
  <c r="C25" i="8"/>
  <c r="A25" i="8"/>
  <c r="D24" i="8"/>
  <c r="C24" i="8"/>
  <c r="A24" i="8"/>
  <c r="D21" i="8"/>
  <c r="C21" i="8"/>
  <c r="A21" i="8"/>
  <c r="D20" i="8"/>
  <c r="C20" i="8"/>
  <c r="A20" i="8"/>
  <c r="D19" i="8"/>
  <c r="C19" i="8"/>
  <c r="A19" i="8"/>
  <c r="D18" i="8"/>
  <c r="C18" i="8"/>
  <c r="A18" i="8"/>
  <c r="D17" i="8"/>
  <c r="C17" i="8"/>
  <c r="A17" i="8"/>
  <c r="D16" i="8"/>
  <c r="C16" i="8"/>
  <c r="A16" i="8"/>
  <c r="D15" i="8"/>
  <c r="C15" i="8"/>
  <c r="A15" i="8"/>
  <c r="D14" i="8"/>
  <c r="C14" i="8"/>
  <c r="A14" i="8"/>
  <c r="D13" i="8"/>
  <c r="C13" i="8"/>
  <c r="A13" i="8"/>
  <c r="D12" i="8"/>
  <c r="C12" i="8"/>
  <c r="A12" i="8"/>
  <c r="D11" i="8"/>
  <c r="C11" i="8"/>
  <c r="A11" i="8"/>
  <c r="D10" i="8"/>
  <c r="C10" i="8"/>
  <c r="A10" i="8"/>
  <c r="D9" i="8"/>
  <c r="C9" i="8"/>
  <c r="A9" i="8"/>
  <c r="D8" i="8"/>
  <c r="C8" i="8"/>
  <c r="A8" i="8"/>
  <c r="D7" i="8"/>
  <c r="C7" i="8"/>
  <c r="A7" i="8"/>
  <c r="D6" i="8"/>
  <c r="C6" i="8"/>
  <c r="A6" i="8"/>
  <c r="D5" i="8"/>
  <c r="C5" i="8"/>
  <c r="A5" i="8"/>
  <c r="D4" i="8"/>
  <c r="C4" i="8"/>
  <c r="A4" i="8"/>
  <c r="D3" i="8"/>
  <c r="C3" i="8"/>
  <c r="A3" i="8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" i="4"/>
  <c r="D22" i="6"/>
  <c r="C22" i="6"/>
  <c r="A22" i="6"/>
  <c r="D21" i="6"/>
  <c r="C21" i="6"/>
  <c r="A21" i="6"/>
  <c r="D20" i="6"/>
  <c r="C20" i="6"/>
  <c r="A20" i="6"/>
  <c r="D19" i="6"/>
  <c r="C19" i="6"/>
  <c r="A19" i="6"/>
  <c r="D18" i="6"/>
  <c r="C18" i="6"/>
  <c r="A18" i="6"/>
  <c r="D17" i="6"/>
  <c r="C17" i="6"/>
  <c r="A17" i="6"/>
  <c r="D16" i="6"/>
  <c r="C16" i="6"/>
  <c r="A16" i="6"/>
  <c r="D15" i="6"/>
  <c r="C15" i="6"/>
  <c r="A15" i="6"/>
  <c r="D14" i="6"/>
  <c r="C14" i="6"/>
  <c r="A14" i="6"/>
  <c r="D13" i="6"/>
  <c r="C13" i="6"/>
  <c r="A13" i="6"/>
  <c r="D12" i="6"/>
  <c r="C12" i="6"/>
  <c r="A12" i="6"/>
  <c r="D11" i="6"/>
  <c r="C11" i="6"/>
  <c r="A11" i="6"/>
  <c r="D10" i="6"/>
  <c r="C10" i="6"/>
  <c r="A10" i="6"/>
  <c r="D9" i="6"/>
  <c r="C9" i="6"/>
  <c r="A9" i="6"/>
  <c r="D8" i="6"/>
  <c r="C8" i="6"/>
  <c r="A8" i="6"/>
  <c r="D7" i="6"/>
  <c r="C7" i="6"/>
  <c r="A7" i="6"/>
  <c r="D6" i="6"/>
  <c r="C6" i="6"/>
  <c r="A6" i="6"/>
  <c r="D5" i="6"/>
  <c r="C5" i="6"/>
  <c r="A5" i="6"/>
  <c r="D4" i="6"/>
  <c r="C4" i="6"/>
  <c r="A4" i="6"/>
  <c r="D3" i="6"/>
  <c r="C3" i="6"/>
  <c r="A3" i="6"/>
  <c r="B1" i="6"/>
  <c r="A4" i="5"/>
  <c r="C4" i="5"/>
  <c r="D4" i="5"/>
  <c r="A5" i="5"/>
  <c r="C5" i="5"/>
  <c r="D5" i="5"/>
  <c r="A6" i="5"/>
  <c r="C6" i="5"/>
  <c r="D6" i="5"/>
  <c r="A7" i="5"/>
  <c r="C7" i="5"/>
  <c r="D7" i="5"/>
  <c r="A8" i="5"/>
  <c r="C8" i="5"/>
  <c r="D8" i="5"/>
  <c r="A9" i="5"/>
  <c r="C9" i="5"/>
  <c r="D9" i="5"/>
  <c r="A10" i="5"/>
  <c r="C10" i="5"/>
  <c r="D10" i="5"/>
  <c r="A11" i="5"/>
  <c r="C11" i="5"/>
  <c r="D11" i="5"/>
  <c r="A12" i="5"/>
  <c r="C12" i="5"/>
  <c r="D12" i="5"/>
  <c r="A13" i="5"/>
  <c r="C13" i="5"/>
  <c r="D13" i="5"/>
  <c r="A14" i="5"/>
  <c r="C14" i="5"/>
  <c r="D14" i="5"/>
  <c r="A15" i="5"/>
  <c r="C15" i="5"/>
  <c r="D15" i="5"/>
  <c r="A16" i="5"/>
  <c r="C16" i="5"/>
  <c r="D16" i="5"/>
  <c r="A17" i="5"/>
  <c r="C17" i="5"/>
  <c r="D17" i="5"/>
  <c r="A18" i="5"/>
  <c r="C18" i="5"/>
  <c r="D18" i="5"/>
  <c r="A19" i="5"/>
  <c r="C19" i="5"/>
  <c r="D19" i="5"/>
  <c r="A20" i="5"/>
  <c r="C20" i="5"/>
  <c r="D20" i="5"/>
  <c r="A21" i="5"/>
  <c r="C21" i="5"/>
  <c r="D21" i="5"/>
  <c r="A22" i="5"/>
  <c r="C22" i="5"/>
  <c r="D22" i="5"/>
  <c r="C3" i="5"/>
  <c r="D3" i="5"/>
  <c r="A3" i="5"/>
  <c r="B1" i="5"/>
  <c r="A4" i="4"/>
  <c r="D4" i="4"/>
  <c r="A5" i="4"/>
  <c r="D5" i="4"/>
  <c r="A6" i="4"/>
  <c r="D6" i="4"/>
  <c r="A7" i="4"/>
  <c r="D7" i="4"/>
  <c r="A8" i="4"/>
  <c r="D8" i="4"/>
  <c r="A9" i="4"/>
  <c r="D9" i="4"/>
  <c r="A10" i="4"/>
  <c r="D10" i="4"/>
  <c r="A11" i="4"/>
  <c r="D11" i="4"/>
  <c r="A12" i="4"/>
  <c r="D12" i="4"/>
  <c r="A13" i="4"/>
  <c r="D13" i="4"/>
  <c r="A14" i="4"/>
  <c r="D14" i="4"/>
  <c r="A15" i="4"/>
  <c r="D15" i="4"/>
  <c r="A16" i="4"/>
  <c r="D16" i="4"/>
  <c r="A17" i="4"/>
  <c r="D17" i="4"/>
  <c r="A18" i="4"/>
  <c r="D18" i="4"/>
  <c r="A19" i="4"/>
  <c r="D19" i="4"/>
  <c r="A20" i="4"/>
  <c r="D20" i="4"/>
  <c r="A21" i="4"/>
  <c r="D21" i="4"/>
  <c r="A24" i="4"/>
  <c r="D24" i="4"/>
  <c r="A25" i="4"/>
  <c r="D25" i="4"/>
  <c r="A26" i="4"/>
  <c r="D26" i="4"/>
  <c r="A27" i="4"/>
  <c r="D27" i="4"/>
  <c r="A28" i="4"/>
  <c r="D28" i="4"/>
  <c r="A29" i="4"/>
  <c r="D29" i="4"/>
  <c r="A30" i="4"/>
  <c r="D30" i="4"/>
  <c r="A31" i="4"/>
  <c r="D31" i="4"/>
  <c r="A32" i="4"/>
  <c r="D32" i="4"/>
  <c r="A33" i="4"/>
  <c r="D33" i="4"/>
  <c r="A34" i="4"/>
  <c r="D34" i="4"/>
  <c r="A35" i="4"/>
  <c r="D35" i="4"/>
  <c r="A36" i="4"/>
  <c r="D36" i="4"/>
  <c r="D3" i="4"/>
  <c r="A3" i="4"/>
</calcChain>
</file>

<file path=xl/sharedStrings.xml><?xml version="1.0" encoding="utf-8"?>
<sst xmlns="http://schemas.openxmlformats.org/spreadsheetml/2006/main" count="213" uniqueCount="139">
  <si>
    <t>Character Attributes</t>
  </si>
  <si>
    <t>Heath</t>
  </si>
  <si>
    <t>Health Regen</t>
  </si>
  <si>
    <t>Mana</t>
  </si>
  <si>
    <t>Mana Regen</t>
  </si>
  <si>
    <t>Attack Damage</t>
  </si>
  <si>
    <t>Attack Speed</t>
  </si>
  <si>
    <t>Mobility</t>
  </si>
  <si>
    <t>Cost</t>
  </si>
  <si>
    <t>Per</t>
  </si>
  <si>
    <t>HP</t>
  </si>
  <si>
    <t>HP/Turn</t>
  </si>
  <si>
    <t>Mana/Turn</t>
  </si>
  <si>
    <t>Damage</t>
  </si>
  <si>
    <t>Physical Armor</t>
  </si>
  <si>
    <t>Magical Armor</t>
  </si>
  <si>
    <t>Percent Reduction</t>
  </si>
  <si>
    <t>Physical Damage</t>
  </si>
  <si>
    <t>Physical Power</t>
  </si>
  <si>
    <t>Magical Power</t>
  </si>
  <si>
    <t>Physical Range</t>
  </si>
  <si>
    <t>Physical Area</t>
  </si>
  <si>
    <t>Cost (Mana)</t>
  </si>
  <si>
    <t>Magical Damage</t>
  </si>
  <si>
    <t>Magical Range</t>
  </si>
  <si>
    <t>Magical Area</t>
  </si>
  <si>
    <t>Block</t>
  </si>
  <si>
    <t>Evasion</t>
  </si>
  <si>
    <t>Crit</t>
  </si>
  <si>
    <t>Percent Chance to Block All Physical Damage</t>
  </si>
  <si>
    <t>Percent Chance to Block All Damage</t>
  </si>
  <si>
    <t>Balance</t>
  </si>
  <si>
    <t>Percent Chance to Block All Magical Damage</t>
  </si>
  <si>
    <t>Lifesteal</t>
  </si>
  <si>
    <t>Percent Chance to deal Double Damage</t>
  </si>
  <si>
    <t>Percent Lifesteal from Physical Sources</t>
  </si>
  <si>
    <t>Health Healed</t>
  </si>
  <si>
    <t>Heal Range</t>
  </si>
  <si>
    <t>Health Range</t>
  </si>
  <si>
    <t>Heal Amount</t>
  </si>
  <si>
    <t>Buff/Debuf:</t>
  </si>
  <si>
    <t>Move Attributes:</t>
  </si>
  <si>
    <t>Turn</t>
  </si>
  <si>
    <t>Space Attributes</t>
  </si>
  <si>
    <t>Character OUT:</t>
  </si>
  <si>
    <t>PLUS MOVES</t>
  </si>
  <si>
    <t>Cost MANA or RAGE</t>
  </si>
  <si>
    <t>Balance Cheat</t>
  </si>
  <si>
    <t>Buff/Debuff Per Turn:</t>
  </si>
  <si>
    <t>Additional Turn Effect</t>
  </si>
  <si>
    <t>Physical Attack Speed</t>
  </si>
  <si>
    <t>Mana Cost</t>
  </si>
  <si>
    <t>Damage Delt or Healed</t>
  </si>
  <si>
    <t>Cost Per Square:</t>
  </si>
  <si>
    <t>Trap: Stun</t>
  </si>
  <si>
    <t xml:space="preserve">Additional or Fewer Spaces per Turn Moved </t>
  </si>
  <si>
    <t>Halt Enemy Entering Space</t>
  </si>
  <si>
    <t>Percent Increased/Decreased Magical Damage</t>
  </si>
  <si>
    <t>Percent Increased/Decreased Mana Cost on space</t>
  </si>
  <si>
    <t>Percent Increaced/Decreased Damage</t>
  </si>
  <si>
    <t>Damage Instance Entered Per Turn</t>
  </si>
  <si>
    <t>Percent Increased/Decreased Evasion</t>
  </si>
  <si>
    <t>Percent Increased/Decreased Critical Strike Chance</t>
  </si>
  <si>
    <t xml:space="preserve">Mana Restored or Burned </t>
  </si>
  <si>
    <t>Heal Area</t>
  </si>
  <si>
    <t>Benefit</t>
  </si>
  <si>
    <t>Magical Area (Targed, Clustered)</t>
  </si>
  <si>
    <t>Healed Space (Every Space Targed, Clustered)</t>
  </si>
  <si>
    <t>Healed Space (Every Space Targed, Independent)</t>
  </si>
  <si>
    <t>Healed Space (Each Space Random, Clustered or Independant)</t>
  </si>
  <si>
    <t>Notes</t>
  </si>
  <si>
    <t>Targeting: Base Cost: 50 for 1 space</t>
  </si>
  <si>
    <t xml:space="preserve">Cluster Targets (Any Adjacent 2, 3, or 4.. Spcaces) </t>
  </si>
  <si>
    <t>Independent Targes (Whever in teather range)</t>
  </si>
  <si>
    <t>Cluster Random -- Cluster is randomly generated (Potato Launch)</t>
  </si>
  <si>
    <t>Independent Random -- Instnaces are randomized (Meteor Shower)</t>
  </si>
  <si>
    <t>Randomization Factor: Cost Halved for Random: 0.5</t>
  </si>
  <si>
    <t>Cluster/Target Factor: Cost Doubled for Independent Target: 2</t>
  </si>
  <si>
    <t>Area Random x0.5</t>
  </si>
  <si>
    <t xml:space="preserve">Area Independent x2 </t>
  </si>
  <si>
    <t>Attacked (Physical) Area (Targed, Clustered)</t>
  </si>
  <si>
    <t>Attacked (Physical) Area (Each Space Random, Clustered or Independant)</t>
  </si>
  <si>
    <t>Attacked (Physical) Area (Every Space Targed, Independent)</t>
  </si>
  <si>
    <t>Percent Increased/Decreased Phsical Damage</t>
  </si>
  <si>
    <t>Percent Increased/Decreased Phsical Armor</t>
  </si>
  <si>
    <t>Percent Increased/Decreased Magical Armor</t>
  </si>
  <si>
    <t>Physical Attack Count</t>
  </si>
  <si>
    <t>Extra Instance of Damage</t>
  </si>
  <si>
    <t>Magical Recast</t>
  </si>
  <si>
    <t>Extra Instance of Spell Cast (Magical)</t>
  </si>
  <si>
    <t>Area Independent x1.5</t>
  </si>
  <si>
    <t>Heath Restore/Damage</t>
  </si>
  <si>
    <t>Mana Restore/Burn</t>
  </si>
  <si>
    <t>Additional Spaces per Turn</t>
  </si>
  <si>
    <t xml:space="preserve">Percent Physical Armor Pierce </t>
  </si>
  <si>
    <t xml:space="preserve">Percent Magical Armor Pierce </t>
  </si>
  <si>
    <t>Multicast</t>
  </si>
  <si>
    <t>Instance of Magic Damage Added/Lost per turn</t>
  </si>
  <si>
    <t>Instance of Physical Damage Added/Lost per turn</t>
  </si>
  <si>
    <t>Attack Splash (Independent)</t>
  </si>
  <si>
    <t>Attack Splash (Random)</t>
  </si>
  <si>
    <t>Additional Randomized Attack Spaces per turn</t>
  </si>
  <si>
    <t>Additional Indepentantly Targetable Attack Spaces per turn</t>
  </si>
  <si>
    <t>Addional Clustered Targetable Attack Spaces per turn</t>
  </si>
  <si>
    <t>Move Instnace</t>
  </si>
  <si>
    <t>Character Instance</t>
  </si>
  <si>
    <t>Extra Instance of PHYS Damage per Turn</t>
  </si>
  <si>
    <t>Parry</t>
  </si>
  <si>
    <t>MG AR</t>
  </si>
  <si>
    <t>ARMR</t>
  </si>
  <si>
    <t>22/33/44</t>
  </si>
  <si>
    <t>PY AR</t>
  </si>
  <si>
    <t>ATK</t>
  </si>
  <si>
    <t>HEAL</t>
  </si>
  <si>
    <t>MV</t>
  </si>
  <si>
    <t>\640</t>
  </si>
  <si>
    <r>
      <t>400</t>
    </r>
    <r>
      <rPr>
        <sz val="11"/>
        <color rgb="FFFF0000"/>
        <rFont val="Calibri"/>
        <family val="2"/>
        <scheme val="minor"/>
      </rPr>
      <t>+86</t>
    </r>
  </si>
  <si>
    <t>150+65</t>
  </si>
  <si>
    <t>TP</t>
  </si>
  <si>
    <t>50/00/00</t>
  </si>
  <si>
    <t>BUFF</t>
  </si>
  <si>
    <t>DAMAGE</t>
  </si>
  <si>
    <t>900+600</t>
  </si>
  <si>
    <t>60+220</t>
  </si>
  <si>
    <t>DBF</t>
  </si>
  <si>
    <t>300+220</t>
  </si>
  <si>
    <t>4c+2</t>
  </si>
  <si>
    <t>4c</t>
  </si>
  <si>
    <t>c%2?</t>
  </si>
  <si>
    <t>Mana Color</t>
  </si>
  <si>
    <t>Mana Mass</t>
  </si>
  <si>
    <t>Attack Area</t>
  </si>
  <si>
    <t>free</t>
  </si>
  <si>
    <t>0-1</t>
  </si>
  <si>
    <t>** Influences price, double range</t>
  </si>
  <si>
    <t>COST DESCRIPTION IS TWO PAIRS</t>
  </si>
  <si>
    <t>POS or NEG</t>
  </si>
  <si>
    <t>COLOR% / MASS%</t>
  </si>
  <si>
    <t>percentage are MAX VARIANCE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</si>
</sst>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4" borderId="7" xfId="0" applyFill="1" applyBorder="1"/>
    <xf numFmtId="0" fontId="0" fillId="0" borderId="9" xfId="0" applyBorder="1"/>
    <xf numFmtId="0" fontId="0" fillId="5" borderId="0" xfId="0" applyFill="1" applyBorder="1" applyAlignment="1">
      <alignment horizontal="center"/>
    </xf>
    <xf numFmtId="0" fontId="0" fillId="2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2" borderId="10" xfId="0" applyFill="1" applyBorder="1" applyAlignment="1">
      <alignment horizontal="center"/>
    </xf>
    <xf numFmtId="0" fontId="2" fillId="6" borderId="14" xfId="0" applyFont="1" applyFill="1" applyBorder="1" applyAlignment="1">
      <alignment horizontal="right"/>
    </xf>
    <xf numFmtId="0" fontId="3" fillId="6" borderId="15" xfId="0" applyFont="1" applyFill="1" applyBorder="1"/>
    <xf numFmtId="0" fontId="4" fillId="7" borderId="15" xfId="0" applyFont="1" applyFill="1" applyBorder="1"/>
    <xf numFmtId="0" fontId="5" fillId="8" borderId="1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9" borderId="15" xfId="0" applyFont="1" applyFill="1" applyBorder="1"/>
    <xf numFmtId="0" fontId="0" fillId="0" borderId="19" xfId="0" applyBorder="1"/>
    <xf numFmtId="0" fontId="0" fillId="2" borderId="20" xfId="0" applyFill="1" applyBorder="1"/>
    <xf numFmtId="0" fontId="0" fillId="0" borderId="0" xfId="0" applyFill="1"/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242"/>
      <color rgb="FFD70D0D"/>
      <color rgb="FFB2B2B2"/>
      <color rgb="FF3366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F26"/>
  <sheetViews>
    <sheetView showGridLines="0" zoomScale="70" zoomScaleNormal="70" workbookViewId="0">
      <selection activeCell="T12" sqref="T12"/>
    </sheetView>
  </sheetViews>
  <sheetFormatPr defaultRowHeight="30" customHeight="1" x14ac:dyDescent="0.25"/>
  <cols>
    <col min="9" max="9" width="3.28515625" customWidth="1"/>
    <col min="10" max="10" width="9.140625" style="2"/>
    <col min="28" max="28" width="3.42578125" customWidth="1"/>
  </cols>
  <sheetData>
    <row r="3" spans="1:32" ht="30" customHeight="1" x14ac:dyDescent="0.25">
      <c r="AD3" t="s">
        <v>128</v>
      </c>
      <c r="AE3">
        <v>0</v>
      </c>
      <c r="AF3" t="s">
        <v>127</v>
      </c>
    </row>
    <row r="4" spans="1:32" ht="30" customHeight="1" x14ac:dyDescent="0.25">
      <c r="A4" s="39"/>
      <c r="B4" s="39"/>
      <c r="AE4">
        <v>1</v>
      </c>
      <c r="AF4" t="s">
        <v>126</v>
      </c>
    </row>
    <row r="5" spans="1:32" s="2" customFormat="1" ht="15" customHeight="1" x14ac:dyDescent="0.25">
      <c r="E5"/>
      <c r="I5" s="3"/>
      <c r="J5" s="5"/>
      <c r="K5" s="40">
        <v>1</v>
      </c>
      <c r="L5" s="40"/>
      <c r="M5" s="7"/>
      <c r="N5" s="6"/>
      <c r="O5" s="40">
        <v>2</v>
      </c>
      <c r="P5" s="40"/>
      <c r="Q5" s="7"/>
      <c r="R5" s="6"/>
      <c r="S5" s="40">
        <v>3</v>
      </c>
      <c r="T5" s="40"/>
      <c r="U5" s="5"/>
      <c r="V5" s="6"/>
      <c r="W5" s="5"/>
      <c r="X5" s="40">
        <v>4</v>
      </c>
      <c r="Y5" s="40"/>
      <c r="Z5" s="5"/>
      <c r="AA5" s="4"/>
      <c r="AB5" s="3"/>
    </row>
    <row r="6" spans="1:32" s="2" customFormat="1" ht="30" customHeight="1" x14ac:dyDescent="0.25">
      <c r="E6"/>
      <c r="I6" s="38"/>
      <c r="M6" s="21"/>
      <c r="N6" s="20"/>
      <c r="Q6" s="21"/>
      <c r="R6" s="20"/>
      <c r="V6" s="22"/>
      <c r="Y6" s="21"/>
      <c r="Z6" s="16"/>
      <c r="AA6" s="34"/>
      <c r="AB6" s="38"/>
    </row>
    <row r="7" spans="1:32" ht="30" customHeight="1" x14ac:dyDescent="0.25">
      <c r="I7" s="17"/>
      <c r="K7" s="2"/>
      <c r="L7" s="2"/>
      <c r="M7" s="21"/>
      <c r="N7" s="20"/>
      <c r="O7" s="2"/>
      <c r="P7" s="2"/>
      <c r="Q7" s="21"/>
      <c r="R7" s="20"/>
      <c r="S7" s="2"/>
      <c r="T7" s="2"/>
      <c r="U7" s="2"/>
      <c r="V7" s="22"/>
      <c r="W7" s="2"/>
      <c r="X7" s="2"/>
      <c r="Y7" s="21"/>
      <c r="Z7" s="16"/>
      <c r="AA7" s="34"/>
      <c r="AB7" s="17"/>
    </row>
    <row r="8" spans="1:32" ht="30" customHeight="1" x14ac:dyDescent="0.25">
      <c r="I8" s="23">
        <v>1</v>
      </c>
      <c r="K8" s="2"/>
      <c r="L8" s="2"/>
      <c r="M8" s="21"/>
      <c r="N8" s="20"/>
      <c r="O8" s="2"/>
      <c r="P8" s="2"/>
      <c r="Q8" s="21"/>
      <c r="R8" s="20"/>
      <c r="S8" s="2"/>
      <c r="T8" s="2"/>
      <c r="U8" s="2"/>
      <c r="V8" s="22"/>
      <c r="W8" s="2"/>
      <c r="X8" s="2"/>
      <c r="Y8" s="21"/>
      <c r="Z8" s="16"/>
      <c r="AA8" s="34"/>
      <c r="AB8" s="23">
        <v>1</v>
      </c>
    </row>
    <row r="9" spans="1:32" ht="30" customHeight="1" x14ac:dyDescent="0.25">
      <c r="I9" s="17"/>
      <c r="K9" s="2"/>
      <c r="L9" s="2"/>
      <c r="M9" s="21"/>
      <c r="N9" s="20"/>
      <c r="O9" s="2"/>
      <c r="P9" s="2"/>
      <c r="Q9" s="21"/>
      <c r="R9" s="20"/>
      <c r="S9" s="2"/>
      <c r="T9" s="2"/>
      <c r="U9" s="2"/>
      <c r="V9" s="22"/>
      <c r="W9" s="2"/>
      <c r="X9" s="2"/>
      <c r="Y9" s="21"/>
      <c r="Z9" s="16"/>
      <c r="AA9" s="34"/>
      <c r="AB9" s="17"/>
    </row>
    <row r="10" spans="1:32" ht="30" customHeight="1" thickBot="1" x14ac:dyDescent="0.3">
      <c r="I10" s="8"/>
      <c r="J10" s="11"/>
      <c r="K10" s="11"/>
      <c r="L10" s="11"/>
      <c r="M10" s="13"/>
      <c r="N10" s="12"/>
      <c r="O10" s="11"/>
      <c r="P10" s="11"/>
      <c r="Q10" s="13"/>
      <c r="R10" s="12"/>
      <c r="S10" s="11"/>
      <c r="T10" s="2"/>
      <c r="U10" s="37"/>
      <c r="V10">
        <v>50</v>
      </c>
      <c r="W10" s="14">
        <v>250</v>
      </c>
      <c r="X10" s="15"/>
      <c r="Y10" s="13"/>
      <c r="Z10" s="16"/>
      <c r="AA10" s="34"/>
      <c r="AB10" s="8"/>
    </row>
    <row r="11" spans="1:32" ht="30" customHeight="1" thickTop="1" x14ac:dyDescent="0.25">
      <c r="I11" s="17"/>
      <c r="J11" s="16"/>
      <c r="K11" s="16"/>
      <c r="L11" s="27">
        <v>900</v>
      </c>
      <c r="M11" s="26" t="s">
        <v>117</v>
      </c>
      <c r="N11" s="25" t="s">
        <v>116</v>
      </c>
      <c r="O11" s="24" t="s">
        <v>115</v>
      </c>
      <c r="P11" s="27">
        <v>550</v>
      </c>
      <c r="Q11" s="26" t="s">
        <v>125</v>
      </c>
      <c r="R11" s="25" t="s">
        <v>116</v>
      </c>
      <c r="S11" s="24" t="s">
        <v>115</v>
      </c>
      <c r="T11" s="32"/>
      <c r="U11" s="2"/>
      <c r="V11" s="29"/>
      <c r="W11" s="28"/>
      <c r="X11" s="30"/>
      <c r="Y11" s="29"/>
      <c r="Z11" s="29"/>
      <c r="AA11" s="28"/>
      <c r="AB11" s="17"/>
    </row>
    <row r="12" spans="1:32" ht="30" customHeight="1" x14ac:dyDescent="0.25">
      <c r="I12" s="17"/>
      <c r="J12" s="16"/>
      <c r="K12" s="16"/>
      <c r="L12" s="20">
        <v>2</v>
      </c>
      <c r="M12" s="2" t="s">
        <v>114</v>
      </c>
      <c r="N12" s="19">
        <v>250</v>
      </c>
      <c r="O12" s="18" t="s">
        <v>113</v>
      </c>
      <c r="P12" s="20">
        <v>0</v>
      </c>
      <c r="Q12" s="2" t="s">
        <v>114</v>
      </c>
      <c r="R12" s="19">
        <v>280</v>
      </c>
      <c r="S12" s="18" t="s">
        <v>109</v>
      </c>
      <c r="T12" s="2"/>
      <c r="U12" s="2"/>
      <c r="V12" s="2"/>
      <c r="W12" s="21"/>
      <c r="X12" s="20"/>
      <c r="Y12" s="2"/>
      <c r="Z12" s="2"/>
      <c r="AA12" s="21"/>
      <c r="AB12" s="17"/>
    </row>
    <row r="13" spans="1:32" ht="30" customHeight="1" x14ac:dyDescent="0.25">
      <c r="I13" s="23">
        <v>2</v>
      </c>
      <c r="J13" s="16"/>
      <c r="K13" s="16"/>
      <c r="L13" s="20">
        <v>322</v>
      </c>
      <c r="M13" s="2" t="s">
        <v>112</v>
      </c>
      <c r="N13" s="19">
        <v>100</v>
      </c>
      <c r="O13" s="18" t="s">
        <v>111</v>
      </c>
      <c r="P13" s="20">
        <v>40</v>
      </c>
      <c r="Q13" s="2" t="s">
        <v>112</v>
      </c>
      <c r="R13" s="19">
        <v>200</v>
      </c>
      <c r="S13" s="18" t="s">
        <v>124</v>
      </c>
      <c r="T13" s="22"/>
      <c r="U13" s="2"/>
      <c r="V13" s="2"/>
      <c r="W13" s="21"/>
      <c r="X13" s="20"/>
      <c r="Y13" s="2"/>
      <c r="Z13" s="2"/>
      <c r="AA13" s="21"/>
      <c r="AB13" s="23">
        <v>2</v>
      </c>
    </row>
    <row r="14" spans="1:32" ht="30" customHeight="1" x14ac:dyDescent="0.25">
      <c r="I14" s="17"/>
      <c r="J14" s="16"/>
      <c r="K14" s="16"/>
      <c r="L14" s="20" t="s">
        <v>110</v>
      </c>
      <c r="M14" s="2" t="s">
        <v>109</v>
      </c>
      <c r="N14" s="19">
        <v>100</v>
      </c>
      <c r="O14" s="18" t="s">
        <v>108</v>
      </c>
      <c r="P14" s="20" t="s">
        <v>110</v>
      </c>
      <c r="Q14" s="2" t="s">
        <v>109</v>
      </c>
      <c r="R14" s="19">
        <v>200</v>
      </c>
      <c r="S14" s="18" t="s">
        <v>108</v>
      </c>
      <c r="T14" s="22"/>
      <c r="U14" s="2"/>
      <c r="V14" s="2"/>
      <c r="W14" s="21"/>
      <c r="X14" s="20"/>
      <c r="Y14" s="2"/>
      <c r="Z14" s="2"/>
      <c r="AA14" s="21"/>
      <c r="AB14" s="17"/>
    </row>
    <row r="15" spans="1:32" ht="30" customHeight="1" thickBot="1" x14ac:dyDescent="0.3">
      <c r="I15" s="8"/>
      <c r="J15" s="16"/>
      <c r="K15" s="16"/>
      <c r="L15" s="12"/>
      <c r="M15" s="11"/>
      <c r="N15" s="10">
        <v>400</v>
      </c>
      <c r="O15" s="9"/>
      <c r="P15" s="12"/>
      <c r="Q15" s="11"/>
      <c r="R15" s="10">
        <v>400</v>
      </c>
      <c r="S15" s="9" t="s">
        <v>118</v>
      </c>
      <c r="T15" s="15">
        <v>50</v>
      </c>
      <c r="U15" s="14">
        <v>250</v>
      </c>
      <c r="V15" s="11"/>
      <c r="W15" s="13"/>
      <c r="X15" s="12"/>
      <c r="Y15" s="11"/>
      <c r="Z15" s="11"/>
      <c r="AA15" s="13"/>
      <c r="AB15" s="8"/>
    </row>
    <row r="16" spans="1:32" ht="30" customHeight="1" thickTop="1" x14ac:dyDescent="0.25">
      <c r="I16" s="17"/>
      <c r="J16" s="29"/>
      <c r="K16" s="29"/>
      <c r="L16" s="29"/>
      <c r="M16" s="28"/>
      <c r="N16" s="27">
        <v>550</v>
      </c>
      <c r="O16" s="26" t="s">
        <v>123</v>
      </c>
      <c r="P16" s="25" t="s">
        <v>116</v>
      </c>
      <c r="Q16" s="24" t="s">
        <v>115</v>
      </c>
      <c r="R16" s="32"/>
      <c r="S16" s="2"/>
      <c r="T16" s="29"/>
      <c r="U16" s="28"/>
      <c r="V16" s="27">
        <v>900</v>
      </c>
      <c r="W16" s="36" t="s">
        <v>122</v>
      </c>
      <c r="X16" s="25">
        <v>1200</v>
      </c>
      <c r="Y16" s="24">
        <v>1500</v>
      </c>
      <c r="Z16" s="33"/>
      <c r="AA16" s="35"/>
      <c r="AB16" s="17"/>
    </row>
    <row r="17" spans="9:28" ht="30" customHeight="1" x14ac:dyDescent="0.25">
      <c r="I17" s="17"/>
      <c r="K17" s="2"/>
      <c r="L17" s="2"/>
      <c r="M17" s="21"/>
      <c r="N17" s="20">
        <v>0</v>
      </c>
      <c r="O17" s="2" t="s">
        <v>114</v>
      </c>
      <c r="P17" s="19">
        <v>280</v>
      </c>
      <c r="Q17" s="18" t="s">
        <v>109</v>
      </c>
      <c r="R17" s="22"/>
      <c r="S17" s="2"/>
      <c r="T17" s="2"/>
      <c r="U17" s="21"/>
      <c r="V17" s="20">
        <v>3</v>
      </c>
      <c r="W17" s="2" t="s">
        <v>114</v>
      </c>
      <c r="X17" s="19">
        <v>600</v>
      </c>
      <c r="Y17" s="18" t="s">
        <v>121</v>
      </c>
      <c r="Z17" s="16"/>
      <c r="AA17" s="34"/>
      <c r="AB17" s="17"/>
    </row>
    <row r="18" spans="9:28" ht="30" customHeight="1" x14ac:dyDescent="0.25">
      <c r="I18" s="23">
        <v>3</v>
      </c>
      <c r="K18" s="2"/>
      <c r="L18" s="2"/>
      <c r="M18" s="21"/>
      <c r="N18" s="20">
        <v>40</v>
      </c>
      <c r="O18" s="2" t="s">
        <v>112</v>
      </c>
      <c r="P18" s="19">
        <v>200</v>
      </c>
      <c r="Q18" s="18" t="s">
        <v>120</v>
      </c>
      <c r="R18" s="22"/>
      <c r="S18" s="2"/>
      <c r="T18" s="2"/>
      <c r="U18" s="21"/>
      <c r="V18" s="20">
        <v>0</v>
      </c>
      <c r="W18" s="2" t="s">
        <v>112</v>
      </c>
      <c r="X18" s="19">
        <v>100</v>
      </c>
      <c r="Y18" s="18" t="s">
        <v>111</v>
      </c>
      <c r="Z18" s="16"/>
      <c r="AA18" s="34"/>
      <c r="AB18" s="23">
        <v>3</v>
      </c>
    </row>
    <row r="19" spans="9:28" ht="30" customHeight="1" x14ac:dyDescent="0.25">
      <c r="I19" s="17"/>
      <c r="K19" s="2"/>
      <c r="L19" s="2"/>
      <c r="M19" s="21"/>
      <c r="N19" s="20" t="s">
        <v>110</v>
      </c>
      <c r="O19" s="2" t="s">
        <v>109</v>
      </c>
      <c r="P19" s="19">
        <v>200</v>
      </c>
      <c r="Q19" s="18" t="s">
        <v>108</v>
      </c>
      <c r="R19" s="22"/>
      <c r="S19" s="2"/>
      <c r="T19" s="2"/>
      <c r="U19" s="21"/>
      <c r="V19" s="20" t="s">
        <v>119</v>
      </c>
      <c r="W19" s="2" t="s">
        <v>109</v>
      </c>
      <c r="X19" s="19">
        <v>100</v>
      </c>
      <c r="Y19" s="18" t="s">
        <v>108</v>
      </c>
      <c r="Z19" s="16"/>
      <c r="AA19" s="34"/>
      <c r="AB19" s="17"/>
    </row>
    <row r="20" spans="9:28" ht="30" customHeight="1" thickBot="1" x14ac:dyDescent="0.3">
      <c r="I20" s="8"/>
      <c r="J20" s="11"/>
      <c r="K20" s="11"/>
      <c r="L20" s="11"/>
      <c r="M20" s="13"/>
      <c r="N20" s="12"/>
      <c r="O20" s="11"/>
      <c r="P20" s="10">
        <v>400</v>
      </c>
      <c r="Q20" s="9" t="s">
        <v>118</v>
      </c>
      <c r="R20" s="15">
        <v>50</v>
      </c>
      <c r="S20" s="14">
        <v>250</v>
      </c>
      <c r="T20" s="11"/>
      <c r="U20" s="13"/>
      <c r="V20" s="12"/>
      <c r="W20" s="11"/>
      <c r="X20" s="10">
        <v>400</v>
      </c>
      <c r="Y20" s="9"/>
      <c r="Z20" s="16"/>
      <c r="AA20" s="34"/>
      <c r="AB20" s="8"/>
    </row>
    <row r="21" spans="9:28" ht="30" customHeight="1" thickTop="1" x14ac:dyDescent="0.25">
      <c r="I21" s="17"/>
      <c r="J21" s="33"/>
      <c r="K21" s="16"/>
      <c r="L21" s="30"/>
      <c r="M21" s="29"/>
      <c r="N21" s="29"/>
      <c r="O21" s="29"/>
      <c r="P21" s="32"/>
      <c r="Q21" s="31"/>
      <c r="R21" s="29"/>
      <c r="S21" s="28"/>
      <c r="T21" s="30"/>
      <c r="U21" s="29"/>
      <c r="V21" s="29"/>
      <c r="W21" s="28"/>
      <c r="X21" s="27">
        <v>900</v>
      </c>
      <c r="Y21" s="26" t="s">
        <v>117</v>
      </c>
      <c r="Z21" s="25" t="s">
        <v>116</v>
      </c>
      <c r="AA21" s="24" t="s">
        <v>115</v>
      </c>
      <c r="AB21" s="17"/>
    </row>
    <row r="22" spans="9:28" ht="30" customHeight="1" x14ac:dyDescent="0.25">
      <c r="I22" s="17"/>
      <c r="J22" s="16"/>
      <c r="K22" s="16"/>
      <c r="L22" s="20"/>
      <c r="M22" s="2"/>
      <c r="N22" s="2"/>
      <c r="O22" s="2"/>
      <c r="P22" s="22"/>
      <c r="Q22" s="2"/>
      <c r="R22" s="2"/>
      <c r="S22" s="21"/>
      <c r="T22" s="20"/>
      <c r="U22" s="2"/>
      <c r="V22" s="2"/>
      <c r="W22" s="21"/>
      <c r="X22" s="20">
        <v>2</v>
      </c>
      <c r="Y22" s="2" t="s">
        <v>114</v>
      </c>
      <c r="Z22" s="19">
        <v>250</v>
      </c>
      <c r="AA22" s="18" t="s">
        <v>113</v>
      </c>
      <c r="AB22" s="17"/>
    </row>
    <row r="23" spans="9:28" ht="30" customHeight="1" x14ac:dyDescent="0.25">
      <c r="I23" s="23">
        <v>4</v>
      </c>
      <c r="J23" s="16"/>
      <c r="K23" s="16"/>
      <c r="L23" s="20"/>
      <c r="M23" s="2"/>
      <c r="N23" s="2"/>
      <c r="O23" s="2"/>
      <c r="P23" s="22"/>
      <c r="Q23" s="2"/>
      <c r="R23" s="2"/>
      <c r="S23" s="21"/>
      <c r="T23" s="20"/>
      <c r="U23" s="2"/>
      <c r="V23" s="2"/>
      <c r="W23" s="21"/>
      <c r="X23" s="20">
        <v>322</v>
      </c>
      <c r="Y23" s="2" t="s">
        <v>112</v>
      </c>
      <c r="Z23" s="19">
        <v>100</v>
      </c>
      <c r="AA23" s="18" t="s">
        <v>111</v>
      </c>
      <c r="AB23" s="23">
        <v>4</v>
      </c>
    </row>
    <row r="24" spans="9:28" ht="30" customHeight="1" x14ac:dyDescent="0.25">
      <c r="I24" s="17"/>
      <c r="J24" s="16"/>
      <c r="K24" s="16"/>
      <c r="L24" s="20"/>
      <c r="M24" s="2"/>
      <c r="N24" s="2"/>
      <c r="O24" s="2"/>
      <c r="P24" s="22"/>
      <c r="Q24" s="2"/>
      <c r="R24" s="2"/>
      <c r="S24" s="21"/>
      <c r="T24" s="20"/>
      <c r="U24" s="2"/>
      <c r="V24" s="2"/>
      <c r="W24" s="21"/>
      <c r="X24" s="20" t="s">
        <v>110</v>
      </c>
      <c r="Y24" s="2" t="s">
        <v>109</v>
      </c>
      <c r="Z24" s="19">
        <v>100</v>
      </c>
      <c r="AA24" s="18" t="s">
        <v>108</v>
      </c>
      <c r="AB24" s="17"/>
    </row>
    <row r="25" spans="9:28" ht="30" customHeight="1" x14ac:dyDescent="0.25">
      <c r="I25" s="8"/>
      <c r="J25" s="16"/>
      <c r="K25" s="16"/>
      <c r="L25" s="12"/>
      <c r="M25" s="11"/>
      <c r="N25" s="11"/>
      <c r="O25" s="11"/>
      <c r="P25" s="15">
        <v>50</v>
      </c>
      <c r="Q25" s="14">
        <v>250</v>
      </c>
      <c r="R25" s="11"/>
      <c r="S25" s="13"/>
      <c r="T25" s="12"/>
      <c r="U25" s="11"/>
      <c r="V25" s="11"/>
      <c r="W25" s="13"/>
      <c r="X25" s="12"/>
      <c r="Y25" s="11"/>
      <c r="Z25" s="10">
        <v>400</v>
      </c>
      <c r="AA25" s="9"/>
      <c r="AB25" s="8"/>
    </row>
    <row r="26" spans="9:28" ht="15" customHeight="1" x14ac:dyDescent="0.25">
      <c r="I26" s="3"/>
      <c r="J26" s="5"/>
      <c r="K26" s="40">
        <v>1</v>
      </c>
      <c r="L26" s="40"/>
      <c r="M26" s="7"/>
      <c r="N26" s="6"/>
      <c r="O26" s="40">
        <v>2</v>
      </c>
      <c r="P26" s="40"/>
      <c r="Q26" s="7"/>
      <c r="R26" s="6"/>
      <c r="S26" s="40">
        <v>3</v>
      </c>
      <c r="T26" s="40"/>
      <c r="U26" s="5"/>
      <c r="V26" s="6"/>
      <c r="W26" s="5"/>
      <c r="X26" s="40">
        <v>4</v>
      </c>
      <c r="Y26" s="40"/>
      <c r="Z26" s="5"/>
      <c r="AA26" s="4"/>
      <c r="AB26" s="3"/>
    </row>
  </sheetData>
  <mergeCells count="8">
    <mergeCell ref="K5:L5"/>
    <mergeCell ref="O5:P5"/>
    <mergeCell ref="S5:T5"/>
    <mergeCell ref="X5:Y5"/>
    <mergeCell ref="K26:L26"/>
    <mergeCell ref="O26:P26"/>
    <mergeCell ref="S26:T26"/>
    <mergeCell ref="X26:Y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workbookViewId="0">
      <selection activeCell="D25" sqref="D25"/>
    </sheetView>
  </sheetViews>
  <sheetFormatPr defaultRowHeight="15" x14ac:dyDescent="0.25"/>
  <cols>
    <col min="1" max="1" width="28.28515625" customWidth="1"/>
    <col min="2" max="2" width="16.5703125" style="1" customWidth="1"/>
    <col min="3" max="3" width="9.140625" style="1"/>
    <col min="4" max="4" width="49.140625" customWidth="1"/>
  </cols>
  <sheetData>
    <row r="1" spans="1:4" x14ac:dyDescent="0.25">
      <c r="A1" t="s">
        <v>43</v>
      </c>
    </row>
    <row r="2" spans="1:4" x14ac:dyDescent="0.25">
      <c r="B2" s="1" t="s">
        <v>53</v>
      </c>
      <c r="C2" s="1" t="s">
        <v>9</v>
      </c>
    </row>
    <row r="3" spans="1:4" x14ac:dyDescent="0.25">
      <c r="A3" t="s">
        <v>48</v>
      </c>
      <c r="B3" s="1">
        <v>150</v>
      </c>
      <c r="C3" s="1">
        <v>1</v>
      </c>
      <c r="D3" t="s">
        <v>49</v>
      </c>
    </row>
    <row r="4" spans="1:4" x14ac:dyDescent="0.25">
      <c r="A4" t="s">
        <v>91</v>
      </c>
      <c r="B4" s="1">
        <v>1</v>
      </c>
      <c r="C4" s="1">
        <v>1</v>
      </c>
      <c r="D4" t="s">
        <v>52</v>
      </c>
    </row>
    <row r="5" spans="1:4" x14ac:dyDescent="0.25">
      <c r="A5" t="s">
        <v>92</v>
      </c>
      <c r="B5" s="1">
        <v>1</v>
      </c>
      <c r="C5" s="1">
        <v>1</v>
      </c>
      <c r="D5" t="s">
        <v>63</v>
      </c>
    </row>
    <row r="6" spans="1:4" x14ac:dyDescent="0.25">
      <c r="A6" t="s">
        <v>7</v>
      </c>
      <c r="B6" s="1">
        <v>100</v>
      </c>
      <c r="C6" s="1">
        <v>1</v>
      </c>
      <c r="D6" t="s">
        <v>55</v>
      </c>
    </row>
    <row r="7" spans="1:4" x14ac:dyDescent="0.25">
      <c r="A7" t="s">
        <v>54</v>
      </c>
      <c r="B7" s="1">
        <v>200</v>
      </c>
      <c r="C7" s="1">
        <v>0</v>
      </c>
      <c r="D7" t="s">
        <v>56</v>
      </c>
    </row>
    <row r="8" spans="1:4" x14ac:dyDescent="0.25">
      <c r="A8" t="s">
        <v>17</v>
      </c>
      <c r="B8" s="1">
        <v>100</v>
      </c>
      <c r="C8" s="1">
        <v>10</v>
      </c>
      <c r="D8" t="s">
        <v>59</v>
      </c>
    </row>
    <row r="9" spans="1:4" x14ac:dyDescent="0.25">
      <c r="A9" t="s">
        <v>50</v>
      </c>
      <c r="B9" s="1">
        <v>200</v>
      </c>
      <c r="C9" s="1">
        <v>1</v>
      </c>
      <c r="D9" t="s">
        <v>60</v>
      </c>
    </row>
    <row r="10" spans="1:4" x14ac:dyDescent="0.25">
      <c r="A10" t="s">
        <v>23</v>
      </c>
      <c r="B10" s="1">
        <v>100</v>
      </c>
      <c r="C10" s="1">
        <v>25</v>
      </c>
      <c r="D10" t="s">
        <v>57</v>
      </c>
    </row>
    <row r="11" spans="1:4" x14ac:dyDescent="0.25">
      <c r="A11" t="s">
        <v>51</v>
      </c>
      <c r="B11" s="1">
        <v>100</v>
      </c>
      <c r="C11" s="1">
        <v>10</v>
      </c>
      <c r="D11" t="s">
        <v>58</v>
      </c>
    </row>
    <row r="12" spans="1:4" x14ac:dyDescent="0.25">
      <c r="A12" t="s">
        <v>27</v>
      </c>
      <c r="B12" s="1">
        <v>100</v>
      </c>
      <c r="C12" s="1">
        <v>10</v>
      </c>
      <c r="D12" t="s">
        <v>61</v>
      </c>
    </row>
    <row r="13" spans="1:4" x14ac:dyDescent="0.25">
      <c r="A13" t="s">
        <v>28</v>
      </c>
      <c r="B13" s="1">
        <v>100</v>
      </c>
      <c r="C13" s="1">
        <v>10</v>
      </c>
      <c r="D1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"/>
  <sheetViews>
    <sheetView tabSelected="1" zoomScale="115" zoomScaleNormal="115" workbookViewId="0">
      <selection activeCell="D18" sqref="D18"/>
    </sheetView>
  </sheetViews>
  <sheetFormatPr defaultRowHeight="15" x14ac:dyDescent="0.25"/>
  <cols>
    <col min="1" max="1" width="29.7109375" customWidth="1"/>
    <col min="2" max="2" width="16" style="1" customWidth="1"/>
    <col min="3" max="3" width="9.140625" style="1"/>
    <col min="4" max="4" width="57.7109375" customWidth="1"/>
    <col min="5" max="5" width="6" customWidth="1"/>
    <col min="6" max="6" width="27" customWidth="1"/>
    <col min="7" max="7" width="12.42578125" style="1" customWidth="1"/>
    <col min="8" max="8" width="11.85546875" customWidth="1"/>
    <col min="10" max="10" width="22.85546875" customWidth="1"/>
    <col min="11" max="11" width="9.140625" style="1"/>
    <col min="12" max="12" width="40.28515625" customWidth="1"/>
  </cols>
  <sheetData>
    <row r="1" spans="1:6" x14ac:dyDescent="0.25">
      <c r="A1" t="s">
        <v>0</v>
      </c>
      <c r="B1" s="1" t="s">
        <v>47</v>
      </c>
    </row>
    <row r="2" spans="1:6" x14ac:dyDescent="0.25">
      <c r="B2" s="1" t="s">
        <v>8</v>
      </c>
      <c r="C2" s="1" t="s">
        <v>9</v>
      </c>
    </row>
    <row r="3" spans="1:6" x14ac:dyDescent="0.25">
      <c r="A3" t="s">
        <v>1</v>
      </c>
      <c r="B3" s="1">
        <v>1</v>
      </c>
      <c r="C3" s="1">
        <v>10</v>
      </c>
      <c r="D3" t="s">
        <v>10</v>
      </c>
    </row>
    <row r="4" spans="1:6" x14ac:dyDescent="0.25">
      <c r="A4" t="s">
        <v>2</v>
      </c>
      <c r="B4" s="1">
        <v>1</v>
      </c>
      <c r="C4" s="1">
        <v>2</v>
      </c>
      <c r="D4" t="s">
        <v>11</v>
      </c>
    </row>
    <row r="5" spans="1:6" x14ac:dyDescent="0.25">
      <c r="A5" t="s">
        <v>3</v>
      </c>
      <c r="B5" s="1">
        <v>1</v>
      </c>
      <c r="C5" s="1">
        <v>20</v>
      </c>
      <c r="D5" t="s">
        <v>3</v>
      </c>
    </row>
    <row r="6" spans="1:6" x14ac:dyDescent="0.25">
      <c r="A6" t="s">
        <v>4</v>
      </c>
      <c r="B6" s="1">
        <v>1</v>
      </c>
      <c r="C6" s="1">
        <v>5</v>
      </c>
      <c r="D6" t="s">
        <v>12</v>
      </c>
    </row>
    <row r="7" spans="1:6" x14ac:dyDescent="0.25">
      <c r="A7" t="s">
        <v>129</v>
      </c>
      <c r="B7" s="1" t="s">
        <v>132</v>
      </c>
      <c r="C7" s="1" t="s">
        <v>133</v>
      </c>
      <c r="D7" t="s">
        <v>134</v>
      </c>
      <c r="F7" t="s">
        <v>135</v>
      </c>
    </row>
    <row r="8" spans="1:6" x14ac:dyDescent="0.25">
      <c r="A8" t="s">
        <v>130</v>
      </c>
      <c r="B8" s="1" t="s">
        <v>132</v>
      </c>
      <c r="C8" s="1" t="s">
        <v>133</v>
      </c>
      <c r="F8" t="s">
        <v>136</v>
      </c>
    </row>
    <row r="9" spans="1:6" x14ac:dyDescent="0.25">
      <c r="A9" t="s">
        <v>5</v>
      </c>
      <c r="B9" s="1">
        <v>1</v>
      </c>
      <c r="C9" s="1">
        <v>5</v>
      </c>
      <c r="D9" t="s">
        <v>13</v>
      </c>
      <c r="F9" t="s">
        <v>137</v>
      </c>
    </row>
    <row r="10" spans="1:6" x14ac:dyDescent="0.25">
      <c r="A10" t="s">
        <v>6</v>
      </c>
      <c r="B10" s="1">
        <v>300</v>
      </c>
      <c r="C10" s="1">
        <v>1</v>
      </c>
      <c r="D10" t="s">
        <v>106</v>
      </c>
      <c r="F10" t="s">
        <v>138</v>
      </c>
    </row>
    <row r="11" spans="1:6" x14ac:dyDescent="0.25">
      <c r="A11" t="s">
        <v>131</v>
      </c>
      <c r="B11" s="1">
        <v>25</v>
      </c>
      <c r="C11" s="1">
        <v>1</v>
      </c>
      <c r="D11" t="s">
        <v>103</v>
      </c>
    </row>
    <row r="12" spans="1:6" x14ac:dyDescent="0.25">
      <c r="A12" t="s">
        <v>100</v>
      </c>
      <c r="B12" s="1">
        <v>25</v>
      </c>
      <c r="C12" s="1">
        <v>2</v>
      </c>
      <c r="D12" t="s">
        <v>101</v>
      </c>
    </row>
    <row r="13" spans="1:6" x14ac:dyDescent="0.25">
      <c r="A13" t="s">
        <v>99</v>
      </c>
      <c r="B13" s="1">
        <v>50</v>
      </c>
      <c r="C13" s="1">
        <v>1</v>
      </c>
      <c r="D13" t="s">
        <v>102</v>
      </c>
    </row>
    <row r="14" spans="1:6" x14ac:dyDescent="0.25">
      <c r="A14" t="s">
        <v>7</v>
      </c>
      <c r="B14" s="1">
        <v>300</v>
      </c>
      <c r="C14" s="1">
        <v>1</v>
      </c>
      <c r="D14" t="s">
        <v>93</v>
      </c>
    </row>
    <row r="15" spans="1:6" x14ac:dyDescent="0.25">
      <c r="A15" t="s">
        <v>14</v>
      </c>
      <c r="B15" s="1">
        <v>100</v>
      </c>
      <c r="C15" s="1">
        <v>25</v>
      </c>
      <c r="D15" t="s">
        <v>16</v>
      </c>
    </row>
    <row r="16" spans="1:6" x14ac:dyDescent="0.25">
      <c r="A16" t="s">
        <v>15</v>
      </c>
      <c r="B16" s="1">
        <v>100</v>
      </c>
      <c r="C16" s="1">
        <v>25</v>
      </c>
      <c r="D16" t="s">
        <v>16</v>
      </c>
    </row>
    <row r="17" spans="1:4" x14ac:dyDescent="0.25">
      <c r="A17" t="s">
        <v>18</v>
      </c>
      <c r="B17" s="1">
        <v>100</v>
      </c>
      <c r="C17" s="1">
        <v>25</v>
      </c>
      <c r="D17" t="s">
        <v>94</v>
      </c>
    </row>
    <row r="18" spans="1:4" x14ac:dyDescent="0.25">
      <c r="A18" t="s">
        <v>19</v>
      </c>
      <c r="B18" s="1">
        <v>100</v>
      </c>
      <c r="C18" s="1">
        <v>25</v>
      </c>
      <c r="D18" t="s">
        <v>95</v>
      </c>
    </row>
    <row r="19" spans="1:4" x14ac:dyDescent="0.25">
      <c r="A19" t="s">
        <v>31</v>
      </c>
      <c r="B19" s="1">
        <v>100</v>
      </c>
      <c r="C19" s="1">
        <v>10</v>
      </c>
      <c r="D19" t="s">
        <v>29</v>
      </c>
    </row>
    <row r="20" spans="1:4" x14ac:dyDescent="0.25">
      <c r="A20" t="s">
        <v>26</v>
      </c>
      <c r="B20" s="1">
        <v>100</v>
      </c>
      <c r="C20" s="1">
        <v>10</v>
      </c>
      <c r="D20" t="s">
        <v>32</v>
      </c>
    </row>
    <row r="21" spans="1:4" x14ac:dyDescent="0.25">
      <c r="A21" t="s">
        <v>27</v>
      </c>
      <c r="B21" s="1">
        <v>200</v>
      </c>
      <c r="C21" s="1">
        <v>15</v>
      </c>
      <c r="D21" t="s">
        <v>30</v>
      </c>
    </row>
    <row r="22" spans="1:4" x14ac:dyDescent="0.25">
      <c r="A22" t="s">
        <v>107</v>
      </c>
    </row>
    <row r="24" spans="1:4" x14ac:dyDescent="0.25">
      <c r="D24" t="s">
        <v>44</v>
      </c>
    </row>
    <row r="26" spans="1:4" x14ac:dyDescent="0.25">
      <c r="D26" t="s">
        <v>45</v>
      </c>
    </row>
    <row r="27" spans="1:4" x14ac:dyDescent="0.25">
      <c r="D2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2"/>
  <sheetViews>
    <sheetView workbookViewId="0">
      <selection activeCell="D32" sqref="D32"/>
    </sheetView>
  </sheetViews>
  <sheetFormatPr defaultRowHeight="15" x14ac:dyDescent="0.25"/>
  <cols>
    <col min="1" max="1" width="27.28515625" customWidth="1"/>
    <col min="2" max="3" width="9.140625" style="1"/>
    <col min="4" max="4" width="53.28515625" customWidth="1"/>
  </cols>
  <sheetData>
    <row r="1" spans="1:4" x14ac:dyDescent="0.25">
      <c r="A1" t="s">
        <v>105</v>
      </c>
      <c r="B1" s="1">
        <f>SUM(B2:B99)</f>
        <v>997</v>
      </c>
    </row>
    <row r="3" spans="1:4" x14ac:dyDescent="0.25">
      <c r="A3" t="str">
        <f>'Character Attributes'!A3</f>
        <v>Heath</v>
      </c>
      <c r="B3" s="1">
        <v>200</v>
      </c>
      <c r="C3" s="1">
        <f>B3*'Character Attributes'!C3/'Character Attributes'!B3</f>
        <v>2000</v>
      </c>
      <c r="D3" t="str">
        <f>'Character Attributes'!D3</f>
        <v>HP</v>
      </c>
    </row>
    <row r="4" spans="1:4" x14ac:dyDescent="0.25">
      <c r="A4" t="str">
        <f>'Character Attributes'!A4</f>
        <v>Health Regen</v>
      </c>
      <c r="B4" s="1">
        <v>200</v>
      </c>
      <c r="C4" s="1">
        <f>B4*'Character Attributes'!C4/'Character Attributes'!B4</f>
        <v>400</v>
      </c>
      <c r="D4" t="str">
        <f>'Character Attributes'!D4</f>
        <v>HP/Turn</v>
      </c>
    </row>
    <row r="5" spans="1:4" x14ac:dyDescent="0.25">
      <c r="A5" t="str">
        <f>'Character Attributes'!A5</f>
        <v>Mana</v>
      </c>
      <c r="B5" s="1">
        <v>50</v>
      </c>
      <c r="C5" s="1">
        <f>B5*'Character Attributes'!C5/'Character Attributes'!B5</f>
        <v>1000</v>
      </c>
      <c r="D5" t="str">
        <f>'Character Attributes'!D5</f>
        <v>Mana</v>
      </c>
    </row>
    <row r="6" spans="1:4" x14ac:dyDescent="0.25">
      <c r="A6" t="str">
        <f>'Character Attributes'!A6</f>
        <v>Mana Regen</v>
      </c>
      <c r="B6" s="1">
        <v>150</v>
      </c>
      <c r="C6" s="1">
        <f>B6*'Character Attributes'!C6/'Character Attributes'!B6</f>
        <v>750</v>
      </c>
      <c r="D6" t="str">
        <f>'Character Attributes'!D6</f>
        <v>Mana/Turn</v>
      </c>
    </row>
    <row r="7" spans="1:4" x14ac:dyDescent="0.25">
      <c r="A7" t="str">
        <f>'Character Attributes'!A7</f>
        <v>Mana Color</v>
      </c>
      <c r="B7" s="1">
        <v>0</v>
      </c>
      <c r="C7" s="1" t="e">
        <f>B7*'Character Attributes'!C7/'Character Attributes'!B7</f>
        <v>#VALUE!</v>
      </c>
      <c r="D7" t="str">
        <f>'Character Attributes'!D7</f>
        <v>** Influences price, double range</v>
      </c>
    </row>
    <row r="8" spans="1:4" x14ac:dyDescent="0.25">
      <c r="A8" t="str">
        <f>'Character Attributes'!A8</f>
        <v>Mana Mass</v>
      </c>
      <c r="C8" s="1" t="e">
        <f>B8*'Character Attributes'!C8/'Character Attributes'!B8</f>
        <v>#VALUE!</v>
      </c>
      <c r="D8">
        <f>'Character Attributes'!D8</f>
        <v>0</v>
      </c>
    </row>
    <row r="9" spans="1:4" x14ac:dyDescent="0.25">
      <c r="A9" t="e">
        <f>'Character Attributes'!#REF!</f>
        <v>#REF!</v>
      </c>
      <c r="C9" s="1" t="e">
        <f>B9*'Character Attributes'!#REF!/'Character Attributes'!#REF!</f>
        <v>#REF!</v>
      </c>
      <c r="D9" t="e">
        <f>'Character Attributes'!#REF!</f>
        <v>#REF!</v>
      </c>
    </row>
    <row r="10" spans="1:4" x14ac:dyDescent="0.25">
      <c r="A10" t="str">
        <f>'Character Attributes'!A9</f>
        <v>Attack Damage</v>
      </c>
      <c r="B10" s="1">
        <v>0</v>
      </c>
      <c r="C10" s="1">
        <f>B10*'Character Attributes'!C9/'Character Attributes'!B9</f>
        <v>0</v>
      </c>
      <c r="D10" t="str">
        <f>'Character Attributes'!D9</f>
        <v>Damage</v>
      </c>
    </row>
    <row r="11" spans="1:4" x14ac:dyDescent="0.25">
      <c r="A11" t="str">
        <f>'Character Attributes'!A10</f>
        <v>Attack Speed</v>
      </c>
      <c r="C11" s="1">
        <f>B11*'Character Attributes'!C10/'Character Attributes'!B10</f>
        <v>0</v>
      </c>
      <c r="D11" t="str">
        <f>'Character Attributes'!D10</f>
        <v>Extra Instance of PHYS Damage per Turn</v>
      </c>
    </row>
    <row r="12" spans="1:4" x14ac:dyDescent="0.25">
      <c r="A12" t="str">
        <f>'Character Attributes'!A11</f>
        <v>Attack Area</v>
      </c>
      <c r="C12" s="1">
        <f>B12*'Character Attributes'!C11/'Character Attributes'!B11</f>
        <v>0</v>
      </c>
      <c r="D12" t="str">
        <f>'Character Attributes'!D11</f>
        <v>Addional Clustered Targetable Attack Spaces per turn</v>
      </c>
    </row>
    <row r="13" spans="1:4" x14ac:dyDescent="0.25">
      <c r="A13" t="str">
        <f>'Character Attributes'!A12</f>
        <v>Attack Splash (Random)</v>
      </c>
      <c r="C13" s="1">
        <f>B13*'Character Attributes'!C12/'Character Attributes'!B12</f>
        <v>0</v>
      </c>
      <c r="D13" t="str">
        <f>'Character Attributes'!D12</f>
        <v>Additional Randomized Attack Spaces per turn</v>
      </c>
    </row>
    <row r="14" spans="1:4" x14ac:dyDescent="0.25">
      <c r="A14" t="str">
        <f>'Character Attributes'!A13</f>
        <v>Attack Splash (Independent)</v>
      </c>
      <c r="C14" s="1">
        <f>B14*'Character Attributes'!C13/'Character Attributes'!B13</f>
        <v>0</v>
      </c>
      <c r="D14" t="str">
        <f>'Character Attributes'!D13</f>
        <v>Additional Indepentantly Targetable Attack Spaces per turn</v>
      </c>
    </row>
    <row r="15" spans="1:4" x14ac:dyDescent="0.25">
      <c r="A15" t="str">
        <f>'Character Attributes'!A14</f>
        <v>Mobility</v>
      </c>
      <c r="C15" s="1">
        <f>B15*'Character Attributes'!C14/'Character Attributes'!B14</f>
        <v>0</v>
      </c>
      <c r="D15" t="str">
        <f>'Character Attributes'!D14</f>
        <v>Additional Spaces per Turn</v>
      </c>
    </row>
    <row r="16" spans="1:4" x14ac:dyDescent="0.25">
      <c r="A16" t="str">
        <f>'Character Attributes'!A15</f>
        <v>Physical Armor</v>
      </c>
      <c r="B16" s="1">
        <v>300</v>
      </c>
      <c r="C16" s="1">
        <f>B16*'Character Attributes'!C15/'Character Attributes'!B15</f>
        <v>75</v>
      </c>
      <c r="D16" t="str">
        <f>'Character Attributes'!D15</f>
        <v>Percent Reduction</v>
      </c>
    </row>
    <row r="17" spans="1:4" x14ac:dyDescent="0.25">
      <c r="A17" t="str">
        <f>'Character Attributes'!A16</f>
        <v>Magical Armor</v>
      </c>
      <c r="B17" s="1">
        <v>0</v>
      </c>
      <c r="C17" s="1">
        <f>B17*'Character Attributes'!C16/'Character Attributes'!B16</f>
        <v>0</v>
      </c>
      <c r="D17" t="str">
        <f>'Character Attributes'!D16</f>
        <v>Percent Reduction</v>
      </c>
    </row>
    <row r="18" spans="1:4" x14ac:dyDescent="0.25">
      <c r="A18" t="str">
        <f>'Character Attributes'!A17</f>
        <v>Physical Power</v>
      </c>
      <c r="C18" s="1">
        <f>B18*'Character Attributes'!C17/'Character Attributes'!B17</f>
        <v>0</v>
      </c>
      <c r="D18" t="str">
        <f>'Character Attributes'!D17</f>
        <v xml:space="preserve">Percent Physical Armor Pierce </v>
      </c>
    </row>
    <row r="19" spans="1:4" x14ac:dyDescent="0.25">
      <c r="A19" t="str">
        <f>'Character Attributes'!A18</f>
        <v>Magical Power</v>
      </c>
      <c r="C19" s="1">
        <f>B19*'Character Attributes'!C18/'Character Attributes'!B18</f>
        <v>0</v>
      </c>
      <c r="D19" t="str">
        <f>'Character Attributes'!D18</f>
        <v xml:space="preserve">Percent Magical Armor Pierce </v>
      </c>
    </row>
    <row r="20" spans="1:4" x14ac:dyDescent="0.25">
      <c r="A20" t="str">
        <f>'Character Attributes'!A19</f>
        <v>Balance</v>
      </c>
      <c r="C20" s="1">
        <f>B20*'Character Attributes'!C19/'Character Attributes'!B19</f>
        <v>0</v>
      </c>
      <c r="D20" t="str">
        <f>'Character Attributes'!D19</f>
        <v>Percent Chance to Block All Physical Damage</v>
      </c>
    </row>
    <row r="21" spans="1:4" x14ac:dyDescent="0.25">
      <c r="A21" t="str">
        <f>'Character Attributes'!A20</f>
        <v>Block</v>
      </c>
      <c r="B21" s="1">
        <v>97</v>
      </c>
      <c r="C21" s="1">
        <f>B21*'Character Attributes'!C20/'Character Attributes'!B20</f>
        <v>9.6999999999999993</v>
      </c>
      <c r="D21" t="str">
        <f>'Character Attributes'!D20</f>
        <v>Percent Chance to Block All Magical Damage</v>
      </c>
    </row>
    <row r="22" spans="1:4" x14ac:dyDescent="0.25">
      <c r="A22" t="str">
        <f>'Character Attributes'!A21</f>
        <v>Evasion</v>
      </c>
      <c r="C22" s="1">
        <f>B22*'Character Attributes'!C21/'Character Attributes'!B21</f>
        <v>0</v>
      </c>
      <c r="D22" t="str">
        <f>'Character Attributes'!D21</f>
        <v>Percent Chance to Block All Damage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2"/>
  <sheetViews>
    <sheetView workbookViewId="0">
      <selection activeCell="D30" sqref="D30"/>
    </sheetView>
  </sheetViews>
  <sheetFormatPr defaultRowHeight="15" x14ac:dyDescent="0.25"/>
  <cols>
    <col min="1" max="1" width="27.28515625" customWidth="1"/>
    <col min="2" max="3" width="9.140625" style="1"/>
    <col min="4" max="4" width="53.28515625" customWidth="1"/>
  </cols>
  <sheetData>
    <row r="1" spans="1:4" x14ac:dyDescent="0.25">
      <c r="A1" t="s">
        <v>105</v>
      </c>
      <c r="B1" s="1">
        <f>SUM(B2:B99)</f>
        <v>2000</v>
      </c>
    </row>
    <row r="3" spans="1:4" x14ac:dyDescent="0.25">
      <c r="A3" t="str">
        <f>'Character Attributes'!A3</f>
        <v>Heath</v>
      </c>
      <c r="B3" s="1">
        <v>400</v>
      </c>
      <c r="C3" s="1">
        <f>B3*'Character Attributes'!C3/'Character Attributes'!B3</f>
        <v>4000</v>
      </c>
      <c r="D3" t="str">
        <f>'Character Attributes'!D3</f>
        <v>HP</v>
      </c>
    </row>
    <row r="4" spans="1:4" x14ac:dyDescent="0.25">
      <c r="A4" t="str">
        <f>'Character Attributes'!A4</f>
        <v>Health Regen</v>
      </c>
      <c r="B4" s="1">
        <v>100</v>
      </c>
      <c r="C4" s="1">
        <f>B4*'Character Attributes'!C4/'Character Attributes'!B4</f>
        <v>200</v>
      </c>
      <c r="D4" t="str">
        <f>'Character Attributes'!D4</f>
        <v>HP/Turn</v>
      </c>
    </row>
    <row r="5" spans="1:4" x14ac:dyDescent="0.25">
      <c r="A5" t="str">
        <f>'Character Attributes'!A5</f>
        <v>Mana</v>
      </c>
      <c r="C5" s="1">
        <f>B5*'Character Attributes'!C5/'Character Attributes'!B5</f>
        <v>0</v>
      </c>
      <c r="D5" t="str">
        <f>'Character Attributes'!D5</f>
        <v>Mana</v>
      </c>
    </row>
    <row r="6" spans="1:4" x14ac:dyDescent="0.25">
      <c r="A6" t="str">
        <f>'Character Attributes'!A6</f>
        <v>Mana Regen</v>
      </c>
      <c r="C6" s="1">
        <f>B6*'Character Attributes'!C6/'Character Attributes'!B6</f>
        <v>0</v>
      </c>
      <c r="D6" t="str">
        <f>'Character Attributes'!D6</f>
        <v>Mana/Turn</v>
      </c>
    </row>
    <row r="7" spans="1:4" x14ac:dyDescent="0.25">
      <c r="A7" t="str">
        <f>'Character Attributes'!A7</f>
        <v>Mana Color</v>
      </c>
      <c r="C7" s="1" t="e">
        <f>B7*'Character Attributes'!C7/'Character Attributes'!B7</f>
        <v>#VALUE!</v>
      </c>
      <c r="D7" t="str">
        <f>'Character Attributes'!D7</f>
        <v>** Influences price, double range</v>
      </c>
    </row>
    <row r="8" spans="1:4" x14ac:dyDescent="0.25">
      <c r="A8" t="str">
        <f>'Character Attributes'!A8</f>
        <v>Mana Mass</v>
      </c>
      <c r="C8" s="1" t="e">
        <f>B8*'Character Attributes'!C8/'Character Attributes'!B8</f>
        <v>#VALUE!</v>
      </c>
      <c r="D8">
        <f>'Character Attributes'!D8</f>
        <v>0</v>
      </c>
    </row>
    <row r="9" spans="1:4" x14ac:dyDescent="0.25">
      <c r="A9" t="e">
        <f>'Character Attributes'!#REF!</f>
        <v>#REF!</v>
      </c>
      <c r="C9" s="1" t="e">
        <f>B9*'Character Attributes'!#REF!/'Character Attributes'!#REF!</f>
        <v>#REF!</v>
      </c>
      <c r="D9" t="e">
        <f>'Character Attributes'!#REF!</f>
        <v>#REF!</v>
      </c>
    </row>
    <row r="10" spans="1:4" x14ac:dyDescent="0.25">
      <c r="A10" t="str">
        <f>'Character Attributes'!A9</f>
        <v>Attack Damage</v>
      </c>
      <c r="B10" s="1">
        <v>900</v>
      </c>
      <c r="C10" s="1">
        <f>B10*'Character Attributes'!C9/'Character Attributes'!B9</f>
        <v>4500</v>
      </c>
      <c r="D10" t="str">
        <f>'Character Attributes'!D9</f>
        <v>Damage</v>
      </c>
    </row>
    <row r="11" spans="1:4" x14ac:dyDescent="0.25">
      <c r="A11" t="str">
        <f>'Character Attributes'!A10</f>
        <v>Attack Speed</v>
      </c>
      <c r="B11" s="1">
        <v>300</v>
      </c>
      <c r="C11" s="1">
        <f>B11*'Character Attributes'!C10/'Character Attributes'!B10</f>
        <v>1</v>
      </c>
      <c r="D11" t="str">
        <f>'Character Attributes'!D10</f>
        <v>Extra Instance of PHYS Damage per Turn</v>
      </c>
    </row>
    <row r="12" spans="1:4" x14ac:dyDescent="0.25">
      <c r="A12" t="str">
        <f>'Character Attributes'!A11</f>
        <v>Attack Area</v>
      </c>
      <c r="C12" s="1">
        <f>B12*'Character Attributes'!C11/'Character Attributes'!B11</f>
        <v>0</v>
      </c>
      <c r="D12" t="str">
        <f>'Character Attributes'!D11</f>
        <v>Addional Clustered Targetable Attack Spaces per turn</v>
      </c>
    </row>
    <row r="13" spans="1:4" x14ac:dyDescent="0.25">
      <c r="A13" t="str">
        <f>'Character Attributes'!A12</f>
        <v>Attack Splash (Random)</v>
      </c>
      <c r="C13" s="1">
        <f>B13*'Character Attributes'!C12/'Character Attributes'!B12</f>
        <v>0</v>
      </c>
      <c r="D13" t="str">
        <f>'Character Attributes'!D12</f>
        <v>Additional Randomized Attack Spaces per turn</v>
      </c>
    </row>
    <row r="14" spans="1:4" x14ac:dyDescent="0.25">
      <c r="A14" t="str">
        <f>'Character Attributes'!A13</f>
        <v>Attack Splash (Independent)</v>
      </c>
      <c r="C14" s="1">
        <f>B14*'Character Attributes'!C13/'Character Attributes'!B13</f>
        <v>0</v>
      </c>
      <c r="D14" t="str">
        <f>'Character Attributes'!D13</f>
        <v>Additional Indepentantly Targetable Attack Spaces per turn</v>
      </c>
    </row>
    <row r="15" spans="1:4" x14ac:dyDescent="0.25">
      <c r="A15" t="str">
        <f>'Character Attributes'!A14</f>
        <v>Mobility</v>
      </c>
      <c r="B15" s="1">
        <v>300</v>
      </c>
      <c r="C15" s="1">
        <f>B15*'Character Attributes'!C14/'Character Attributes'!B14</f>
        <v>1</v>
      </c>
      <c r="D15" t="str">
        <f>'Character Attributes'!D14</f>
        <v>Additional Spaces per Turn</v>
      </c>
    </row>
    <row r="16" spans="1:4" x14ac:dyDescent="0.25">
      <c r="A16" t="str">
        <f>'Character Attributes'!A15</f>
        <v>Physical Armor</v>
      </c>
      <c r="C16" s="1">
        <f>B16*'Character Attributes'!C15/'Character Attributes'!B15</f>
        <v>0</v>
      </c>
      <c r="D16" t="str">
        <f>'Character Attributes'!D15</f>
        <v>Percent Reduction</v>
      </c>
    </row>
    <row r="17" spans="1:4" x14ac:dyDescent="0.25">
      <c r="A17" t="str">
        <f>'Character Attributes'!A16</f>
        <v>Magical Armor</v>
      </c>
      <c r="C17" s="1">
        <f>B17*'Character Attributes'!C16/'Character Attributes'!B16</f>
        <v>0</v>
      </c>
      <c r="D17" t="str">
        <f>'Character Attributes'!D16</f>
        <v>Percent Reduction</v>
      </c>
    </row>
    <row r="18" spans="1:4" x14ac:dyDescent="0.25">
      <c r="A18" t="str">
        <f>'Character Attributes'!A17</f>
        <v>Physical Power</v>
      </c>
      <c r="C18" s="1">
        <f>B18*'Character Attributes'!C17/'Character Attributes'!B17</f>
        <v>0</v>
      </c>
      <c r="D18" t="str">
        <f>'Character Attributes'!D17</f>
        <v xml:space="preserve">Percent Physical Armor Pierce </v>
      </c>
    </row>
    <row r="19" spans="1:4" x14ac:dyDescent="0.25">
      <c r="A19" t="str">
        <f>'Character Attributes'!A18</f>
        <v>Magical Power</v>
      </c>
      <c r="C19" s="1">
        <f>B19*'Character Attributes'!C18/'Character Attributes'!B18</f>
        <v>0</v>
      </c>
      <c r="D19" t="str">
        <f>'Character Attributes'!D18</f>
        <v xml:space="preserve">Percent Magical Armor Pierce </v>
      </c>
    </row>
    <row r="20" spans="1:4" x14ac:dyDescent="0.25">
      <c r="A20" t="str">
        <f>'Character Attributes'!A19</f>
        <v>Balance</v>
      </c>
      <c r="C20" s="1">
        <f>B20*'Character Attributes'!C19/'Character Attributes'!B19</f>
        <v>0</v>
      </c>
      <c r="D20" t="str">
        <f>'Character Attributes'!D19</f>
        <v>Percent Chance to Block All Physical Damage</v>
      </c>
    </row>
    <row r="21" spans="1:4" x14ac:dyDescent="0.25">
      <c r="A21" t="str">
        <f>'Character Attributes'!A20</f>
        <v>Block</v>
      </c>
      <c r="C21" s="1">
        <f>B21*'Character Attributes'!C20/'Character Attributes'!B20</f>
        <v>0</v>
      </c>
      <c r="D21" t="str">
        <f>'Character Attributes'!D20</f>
        <v>Percent Chance to Block All Magical Damage</v>
      </c>
    </row>
    <row r="22" spans="1:4" x14ac:dyDescent="0.25">
      <c r="A22" t="str">
        <f>'Character Attributes'!A21</f>
        <v>Evasion</v>
      </c>
      <c r="C22" s="1">
        <f>B22*'Character Attributes'!C21/'Character Attributes'!B21</f>
        <v>0</v>
      </c>
      <c r="D22" t="str">
        <f>'Character Attributes'!D21</f>
        <v>Percent Chance to Block All Damage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7"/>
  <sheetViews>
    <sheetView workbookViewId="0">
      <selection activeCell="D42" sqref="D42"/>
    </sheetView>
  </sheetViews>
  <sheetFormatPr defaultRowHeight="15" x14ac:dyDescent="0.25"/>
  <cols>
    <col min="1" max="1" width="22" customWidth="1"/>
    <col min="2" max="2" width="13.7109375" style="1" customWidth="1"/>
    <col min="3" max="3" width="9.140625" style="1"/>
    <col min="4" max="4" width="55.140625" customWidth="1"/>
    <col min="5" max="5" width="8" customWidth="1"/>
    <col min="6" max="6" width="66" customWidth="1"/>
    <col min="8" max="8" width="33.7109375" customWidth="1"/>
    <col min="9" max="9" width="9.5703125" customWidth="1"/>
    <col min="11" max="11" width="66.42578125" customWidth="1"/>
  </cols>
  <sheetData>
    <row r="1" spans="1:6" x14ac:dyDescent="0.25">
      <c r="A1" t="s">
        <v>41</v>
      </c>
    </row>
    <row r="2" spans="1:6" x14ac:dyDescent="0.25">
      <c r="B2" s="1" t="s">
        <v>22</v>
      </c>
      <c r="C2" s="1" t="s">
        <v>9</v>
      </c>
      <c r="E2" t="s">
        <v>70</v>
      </c>
      <c r="F2" t="s">
        <v>65</v>
      </c>
    </row>
    <row r="3" spans="1:6" x14ac:dyDescent="0.25">
      <c r="A3" t="s">
        <v>39</v>
      </c>
      <c r="B3" s="1">
        <v>1</v>
      </c>
      <c r="C3" s="1">
        <v>1</v>
      </c>
      <c r="D3" t="s">
        <v>36</v>
      </c>
    </row>
    <row r="4" spans="1:6" x14ac:dyDescent="0.25">
      <c r="A4" t="s">
        <v>37</v>
      </c>
      <c r="B4" s="1">
        <v>25</v>
      </c>
      <c r="C4" s="1">
        <v>1</v>
      </c>
      <c r="D4" t="s">
        <v>38</v>
      </c>
    </row>
    <row r="5" spans="1:6" x14ac:dyDescent="0.25">
      <c r="A5" t="s">
        <v>64</v>
      </c>
      <c r="B5" s="1">
        <v>50</v>
      </c>
      <c r="C5" s="1">
        <v>1</v>
      </c>
      <c r="D5" t="s">
        <v>67</v>
      </c>
      <c r="F5" t="s">
        <v>71</v>
      </c>
    </row>
    <row r="6" spans="1:6" x14ac:dyDescent="0.25">
      <c r="A6" t="s">
        <v>78</v>
      </c>
      <c r="B6" s="1">
        <v>25</v>
      </c>
      <c r="C6" s="1">
        <v>1</v>
      </c>
      <c r="D6" t="s">
        <v>69</v>
      </c>
      <c r="F6" t="s">
        <v>72</v>
      </c>
    </row>
    <row r="7" spans="1:6" x14ac:dyDescent="0.25">
      <c r="A7" t="s">
        <v>90</v>
      </c>
      <c r="B7" s="1">
        <v>75</v>
      </c>
      <c r="C7" s="1">
        <v>1</v>
      </c>
      <c r="D7" t="s">
        <v>68</v>
      </c>
      <c r="F7" t="s">
        <v>73</v>
      </c>
    </row>
    <row r="8" spans="1:6" x14ac:dyDescent="0.25">
      <c r="A8" t="s">
        <v>17</v>
      </c>
      <c r="B8" s="1">
        <v>1</v>
      </c>
      <c r="C8" s="1">
        <v>1</v>
      </c>
      <c r="D8" t="s">
        <v>17</v>
      </c>
      <c r="F8" t="s">
        <v>74</v>
      </c>
    </row>
    <row r="9" spans="1:6" x14ac:dyDescent="0.25">
      <c r="A9" t="s">
        <v>20</v>
      </c>
      <c r="B9" s="1">
        <v>75</v>
      </c>
      <c r="C9" s="1">
        <v>1</v>
      </c>
      <c r="D9" t="s">
        <v>20</v>
      </c>
      <c r="F9" t="s">
        <v>75</v>
      </c>
    </row>
    <row r="10" spans="1:6" x14ac:dyDescent="0.25">
      <c r="A10" t="s">
        <v>21</v>
      </c>
      <c r="B10" s="1">
        <v>25</v>
      </c>
      <c r="C10" s="1">
        <v>1</v>
      </c>
      <c r="D10" t="s">
        <v>80</v>
      </c>
      <c r="E10">
        <v>0.5</v>
      </c>
      <c r="F10" t="s">
        <v>76</v>
      </c>
    </row>
    <row r="11" spans="1:6" x14ac:dyDescent="0.25">
      <c r="A11" t="s">
        <v>78</v>
      </c>
      <c r="B11" s="1">
        <v>25</v>
      </c>
      <c r="C11" s="1">
        <v>2</v>
      </c>
      <c r="D11" t="s">
        <v>81</v>
      </c>
      <c r="E11">
        <v>2</v>
      </c>
      <c r="F11" t="s">
        <v>77</v>
      </c>
    </row>
    <row r="12" spans="1:6" x14ac:dyDescent="0.25">
      <c r="A12" t="s">
        <v>79</v>
      </c>
      <c r="B12" s="1">
        <v>50</v>
      </c>
      <c r="C12" s="1">
        <v>1</v>
      </c>
      <c r="D12" t="s">
        <v>82</v>
      </c>
    </row>
    <row r="13" spans="1:6" x14ac:dyDescent="0.25">
      <c r="A13" t="s">
        <v>86</v>
      </c>
      <c r="B13" s="1">
        <v>100</v>
      </c>
      <c r="C13" s="1">
        <v>1</v>
      </c>
      <c r="D13" t="s">
        <v>87</v>
      </c>
    </row>
    <row r="14" spans="1:6" x14ac:dyDescent="0.25">
      <c r="A14" t="s">
        <v>23</v>
      </c>
      <c r="B14" s="1">
        <v>1</v>
      </c>
      <c r="C14" s="1">
        <v>1</v>
      </c>
      <c r="D14" t="s">
        <v>23</v>
      </c>
    </row>
    <row r="15" spans="1:6" x14ac:dyDescent="0.25">
      <c r="A15" t="s">
        <v>24</v>
      </c>
      <c r="B15" s="1">
        <v>25</v>
      </c>
      <c r="C15" s="1">
        <v>1</v>
      </c>
      <c r="D15" t="s">
        <v>24</v>
      </c>
    </row>
    <row r="16" spans="1:6" x14ac:dyDescent="0.25">
      <c r="A16" t="s">
        <v>25</v>
      </c>
      <c r="B16" s="1">
        <v>75</v>
      </c>
      <c r="C16" s="1">
        <v>1</v>
      </c>
      <c r="D16" t="s">
        <v>66</v>
      </c>
    </row>
    <row r="17" spans="1:4" x14ac:dyDescent="0.25">
      <c r="A17" t="s">
        <v>78</v>
      </c>
      <c r="B17" s="1">
        <v>75</v>
      </c>
      <c r="C17" s="1">
        <v>2</v>
      </c>
      <c r="D17" t="s">
        <v>69</v>
      </c>
    </row>
    <row r="18" spans="1:4" x14ac:dyDescent="0.25">
      <c r="A18" t="s">
        <v>79</v>
      </c>
      <c r="B18" s="1">
        <v>150</v>
      </c>
      <c r="C18" s="1">
        <v>1</v>
      </c>
      <c r="D18" t="s">
        <v>68</v>
      </c>
    </row>
    <row r="19" spans="1:4" x14ac:dyDescent="0.25">
      <c r="A19" t="s">
        <v>88</v>
      </c>
      <c r="B19" s="1">
        <v>100</v>
      </c>
      <c r="C19" s="1">
        <v>1</v>
      </c>
      <c r="D19" t="s">
        <v>89</v>
      </c>
    </row>
    <row r="20" spans="1:4" x14ac:dyDescent="0.25">
      <c r="A20" t="s">
        <v>28</v>
      </c>
      <c r="B20" s="1">
        <v>100</v>
      </c>
      <c r="C20" s="1">
        <v>10</v>
      </c>
      <c r="D20" t="s">
        <v>34</v>
      </c>
    </row>
    <row r="21" spans="1:4" x14ac:dyDescent="0.25">
      <c r="A21" t="s">
        <v>33</v>
      </c>
      <c r="B21" s="1">
        <v>100</v>
      </c>
      <c r="C21" s="1">
        <v>50</v>
      </c>
      <c r="D21" t="s">
        <v>35</v>
      </c>
    </row>
    <row r="24" spans="1:4" x14ac:dyDescent="0.25">
      <c r="A24" t="s">
        <v>40</v>
      </c>
      <c r="B24" s="1">
        <v>100</v>
      </c>
      <c r="C24" s="1">
        <v>1</v>
      </c>
      <c r="D24" t="s">
        <v>42</v>
      </c>
    </row>
    <row r="25" spans="1:4" x14ac:dyDescent="0.25">
      <c r="A25" t="s">
        <v>91</v>
      </c>
      <c r="B25" s="1">
        <v>1</v>
      </c>
      <c r="C25" s="1">
        <v>1</v>
      </c>
      <c r="D25" t="s">
        <v>52</v>
      </c>
    </row>
    <row r="26" spans="1:4" x14ac:dyDescent="0.25">
      <c r="A26" t="s">
        <v>92</v>
      </c>
      <c r="B26" s="1">
        <v>1</v>
      </c>
      <c r="C26" s="1">
        <v>1</v>
      </c>
      <c r="D26" t="s">
        <v>63</v>
      </c>
    </row>
    <row r="27" spans="1:4" x14ac:dyDescent="0.25">
      <c r="A27" t="s">
        <v>7</v>
      </c>
      <c r="B27" s="1">
        <v>100</v>
      </c>
      <c r="C27" s="1">
        <v>1</v>
      </c>
      <c r="D27" t="s">
        <v>55</v>
      </c>
    </row>
    <row r="28" spans="1:4" x14ac:dyDescent="0.25">
      <c r="A28" t="s">
        <v>54</v>
      </c>
      <c r="B28" s="1">
        <v>200</v>
      </c>
      <c r="C28" s="1">
        <v>0</v>
      </c>
      <c r="D28" t="s">
        <v>56</v>
      </c>
    </row>
    <row r="29" spans="1:4" x14ac:dyDescent="0.25">
      <c r="A29" t="s">
        <v>6</v>
      </c>
      <c r="B29" s="1">
        <v>100</v>
      </c>
      <c r="C29" s="1">
        <v>1</v>
      </c>
      <c r="D29" t="s">
        <v>98</v>
      </c>
    </row>
    <row r="30" spans="1:4" x14ac:dyDescent="0.25">
      <c r="A30" t="s">
        <v>96</v>
      </c>
      <c r="B30" s="1">
        <v>100</v>
      </c>
      <c r="C30" s="1">
        <v>1</v>
      </c>
      <c r="D30" t="s">
        <v>97</v>
      </c>
    </row>
    <row r="31" spans="1:4" x14ac:dyDescent="0.25">
      <c r="A31" t="s">
        <v>5</v>
      </c>
      <c r="B31" s="1">
        <v>100</v>
      </c>
      <c r="C31" s="1">
        <v>15</v>
      </c>
      <c r="D31" t="s">
        <v>83</v>
      </c>
    </row>
    <row r="32" spans="1:4" x14ac:dyDescent="0.25">
      <c r="A32" t="s">
        <v>14</v>
      </c>
      <c r="B32" s="1">
        <v>100</v>
      </c>
      <c r="C32" s="1">
        <v>15</v>
      </c>
      <c r="D32" t="s">
        <v>84</v>
      </c>
    </row>
    <row r="33" spans="1:4" x14ac:dyDescent="0.25">
      <c r="A33" t="s">
        <v>23</v>
      </c>
      <c r="B33" s="1">
        <v>100</v>
      </c>
      <c r="C33" s="1">
        <v>15</v>
      </c>
      <c r="D33" t="s">
        <v>57</v>
      </c>
    </row>
    <row r="34" spans="1:4" x14ac:dyDescent="0.25">
      <c r="A34" t="s">
        <v>15</v>
      </c>
      <c r="B34" s="1">
        <v>100</v>
      </c>
      <c r="C34" s="1">
        <v>15</v>
      </c>
      <c r="D34" t="s">
        <v>85</v>
      </c>
    </row>
    <row r="35" spans="1:4" x14ac:dyDescent="0.25">
      <c r="A35" t="s">
        <v>27</v>
      </c>
      <c r="B35" s="1">
        <v>100</v>
      </c>
      <c r="C35" s="1">
        <v>15</v>
      </c>
      <c r="D35" t="s">
        <v>61</v>
      </c>
    </row>
    <row r="36" spans="1:4" x14ac:dyDescent="0.25">
      <c r="A36" t="s">
        <v>28</v>
      </c>
      <c r="B36" s="1">
        <v>100</v>
      </c>
      <c r="C36" s="1">
        <v>15</v>
      </c>
      <c r="D36" t="s">
        <v>34</v>
      </c>
    </row>
    <row r="37" spans="1:4" x14ac:dyDescent="0.25">
      <c r="A37" t="s">
        <v>33</v>
      </c>
      <c r="B37" s="1">
        <v>100</v>
      </c>
      <c r="C37" s="1">
        <v>50</v>
      </c>
      <c r="D37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6"/>
  <sheetViews>
    <sheetView workbookViewId="0">
      <selection activeCell="B2" sqref="B2"/>
    </sheetView>
  </sheetViews>
  <sheetFormatPr defaultRowHeight="15" x14ac:dyDescent="0.25"/>
  <cols>
    <col min="1" max="1" width="34.28515625" customWidth="1"/>
    <col min="2" max="3" width="9.85546875" style="1" customWidth="1"/>
    <col min="4" max="4" width="68.140625" customWidth="1"/>
  </cols>
  <sheetData>
    <row r="1" spans="1:4" x14ac:dyDescent="0.25">
      <c r="A1" t="s">
        <v>104</v>
      </c>
      <c r="B1" s="1">
        <f>SUM(B$3:B$99)</f>
        <v>800</v>
      </c>
    </row>
    <row r="3" spans="1:4" x14ac:dyDescent="0.25">
      <c r="A3" t="str">
        <f>'Move Attributes'!A3</f>
        <v>Heal Amount</v>
      </c>
      <c r="C3" s="1">
        <f>DEEPS!B3*'Move Attributes'!C3/'Move Attributes'!B3</f>
        <v>0</v>
      </c>
      <c r="D3" t="str">
        <f>'Move Attributes'!D3</f>
        <v>Health Healed</v>
      </c>
    </row>
    <row r="4" spans="1:4" x14ac:dyDescent="0.25">
      <c r="A4" t="str">
        <f>'Move Attributes'!A4</f>
        <v>Heal Range</v>
      </c>
      <c r="C4" s="1">
        <f>DEEPS!B4*'Move Attributes'!C4/'Move Attributes'!B4</f>
        <v>0</v>
      </c>
      <c r="D4" t="str">
        <f>'Move Attributes'!D4</f>
        <v>Health Range</v>
      </c>
    </row>
    <row r="5" spans="1:4" x14ac:dyDescent="0.25">
      <c r="A5" t="str">
        <f>'Move Attributes'!A5</f>
        <v>Heal Area</v>
      </c>
      <c r="C5" s="1">
        <f>DEEPS!B5*'Move Attributes'!C5/'Move Attributes'!B5</f>
        <v>0</v>
      </c>
      <c r="D5" t="str">
        <f>'Move Attributes'!D5</f>
        <v>Healed Space (Every Space Targed, Clustered)</v>
      </c>
    </row>
    <row r="6" spans="1:4" x14ac:dyDescent="0.25">
      <c r="A6" t="str">
        <f>'Move Attributes'!A6</f>
        <v>Area Random x0.5</v>
      </c>
      <c r="C6" s="1">
        <f>DEEPS!B6*'Move Attributes'!C6/'Move Attributes'!B6</f>
        <v>0</v>
      </c>
      <c r="D6" t="str">
        <f>'Move Attributes'!D6</f>
        <v>Healed Space (Each Space Random, Clustered or Independant)</v>
      </c>
    </row>
    <row r="7" spans="1:4" x14ac:dyDescent="0.25">
      <c r="A7" t="str">
        <f>'Move Attributes'!A7</f>
        <v>Area Independent x1.5</v>
      </c>
      <c r="C7" s="1">
        <f>DEEPS!B7*'Move Attributes'!C7/'Move Attributes'!B7</f>
        <v>0</v>
      </c>
      <c r="D7" t="str">
        <f>'Move Attributes'!D7</f>
        <v>Healed Space (Every Space Targed, Independent)</v>
      </c>
    </row>
    <row r="8" spans="1:4" x14ac:dyDescent="0.25">
      <c r="A8" t="str">
        <f>'Move Attributes'!A8</f>
        <v>Physical Damage</v>
      </c>
      <c r="C8" s="1">
        <f>DEEPS!B8*'Move Attributes'!C8/'Move Attributes'!B8</f>
        <v>0</v>
      </c>
      <c r="D8" t="str">
        <f>'Move Attributes'!D8</f>
        <v>Physical Damage</v>
      </c>
    </row>
    <row r="9" spans="1:4" x14ac:dyDescent="0.25">
      <c r="A9" t="str">
        <f>'Move Attributes'!A9</f>
        <v>Physical Range</v>
      </c>
      <c r="C9" s="1">
        <f>DEEPS!B9*'Move Attributes'!C9/'Move Attributes'!B9</f>
        <v>0</v>
      </c>
      <c r="D9" t="str">
        <f>'Move Attributes'!D9</f>
        <v>Physical Range</v>
      </c>
    </row>
    <row r="10" spans="1:4" x14ac:dyDescent="0.25">
      <c r="A10" t="str">
        <f>'Move Attributes'!A10</f>
        <v>Physical Area</v>
      </c>
      <c r="C10" s="1">
        <f>DEEPS!B10*'Move Attributes'!C10/'Move Attributes'!B10</f>
        <v>0</v>
      </c>
      <c r="D10" t="str">
        <f>'Move Attributes'!D10</f>
        <v>Attacked (Physical) Area (Targed, Clustered)</v>
      </c>
    </row>
    <row r="11" spans="1:4" x14ac:dyDescent="0.25">
      <c r="A11" t="str">
        <f>'Move Attributes'!A11</f>
        <v>Area Random x0.5</v>
      </c>
      <c r="C11" s="1">
        <f>DEEPS!B11*'Move Attributes'!C11/'Move Attributes'!B11</f>
        <v>0</v>
      </c>
      <c r="D11" t="str">
        <f>'Move Attributes'!D11</f>
        <v>Attacked (Physical) Area (Each Space Random, Clustered or Independant)</v>
      </c>
    </row>
    <row r="12" spans="1:4" x14ac:dyDescent="0.25">
      <c r="A12" t="str">
        <f>'Move Attributes'!A12</f>
        <v xml:space="preserve">Area Independent x2 </v>
      </c>
      <c r="C12" s="1">
        <f>DEEPS!B12*'Move Attributes'!C12/'Move Attributes'!B12</f>
        <v>0</v>
      </c>
      <c r="D12" t="str">
        <f>'Move Attributes'!D12</f>
        <v>Attacked (Physical) Area (Every Space Targed, Independent)</v>
      </c>
    </row>
    <row r="13" spans="1:4" x14ac:dyDescent="0.25">
      <c r="A13" t="str">
        <f>'Move Attributes'!A13</f>
        <v>Physical Attack Count</v>
      </c>
      <c r="C13" s="1">
        <f>DEEPS!B13*'Move Attributes'!C13/'Move Attributes'!B13</f>
        <v>0</v>
      </c>
      <c r="D13" t="str">
        <f>'Move Attributes'!D13</f>
        <v>Extra Instance of Damage</v>
      </c>
    </row>
    <row r="14" spans="1:4" x14ac:dyDescent="0.25">
      <c r="A14" t="str">
        <f>'Move Attributes'!A14</f>
        <v>Magical Damage</v>
      </c>
      <c r="B14" s="1">
        <v>500</v>
      </c>
      <c r="C14" s="1">
        <f>DEEPS!B14*'Move Attributes'!C14/'Move Attributes'!B14</f>
        <v>500</v>
      </c>
      <c r="D14" t="str">
        <f>'Move Attributes'!D14</f>
        <v>Magical Damage</v>
      </c>
    </row>
    <row r="15" spans="1:4" x14ac:dyDescent="0.25">
      <c r="A15" t="str">
        <f>'Move Attributes'!A15</f>
        <v>Magical Range</v>
      </c>
      <c r="B15" s="1">
        <v>100</v>
      </c>
      <c r="C15" s="1">
        <f>DEEPS!B15*'Move Attributes'!C15/'Move Attributes'!B15</f>
        <v>4</v>
      </c>
      <c r="D15" t="str">
        <f>'Move Attributes'!D15</f>
        <v>Magical Range</v>
      </c>
    </row>
    <row r="16" spans="1:4" x14ac:dyDescent="0.25">
      <c r="A16" t="str">
        <f>'Move Attributes'!A16</f>
        <v>Magical Area</v>
      </c>
      <c r="C16" s="1">
        <f>DEEPS!B16*'Move Attributes'!C16/'Move Attributes'!B16</f>
        <v>0</v>
      </c>
      <c r="D16" t="str">
        <f>'Move Attributes'!D16</f>
        <v>Magical Area (Targed, Clustered)</v>
      </c>
    </row>
    <row r="17" spans="1:4" x14ac:dyDescent="0.25">
      <c r="A17" t="str">
        <f>'Move Attributes'!A17</f>
        <v>Area Random x0.5</v>
      </c>
      <c r="C17" s="1">
        <f>DEEPS!B17*'Move Attributes'!C17/'Move Attributes'!B17</f>
        <v>0</v>
      </c>
      <c r="D17" t="str">
        <f>'Move Attributes'!D17</f>
        <v>Healed Space (Each Space Random, Clustered or Independant)</v>
      </c>
    </row>
    <row r="18" spans="1:4" x14ac:dyDescent="0.25">
      <c r="A18" t="str">
        <f>'Move Attributes'!A18</f>
        <v xml:space="preserve">Area Independent x2 </v>
      </c>
      <c r="C18" s="1">
        <f>DEEPS!B18*'Move Attributes'!C18/'Move Attributes'!B18</f>
        <v>0</v>
      </c>
      <c r="D18" t="str">
        <f>'Move Attributes'!D18</f>
        <v>Healed Space (Every Space Targed, Independent)</v>
      </c>
    </row>
    <row r="19" spans="1:4" x14ac:dyDescent="0.25">
      <c r="A19" t="str">
        <f>'Move Attributes'!A19</f>
        <v>Magical Recast</v>
      </c>
      <c r="B19" s="1">
        <v>100</v>
      </c>
      <c r="C19" s="1">
        <f>DEEPS!B19*'Move Attributes'!C19/'Move Attributes'!B19</f>
        <v>1</v>
      </c>
      <c r="D19" t="str">
        <f>'Move Attributes'!D19</f>
        <v>Extra Instance of Spell Cast (Magical)</v>
      </c>
    </row>
    <row r="20" spans="1:4" x14ac:dyDescent="0.25">
      <c r="A20" t="str">
        <f>'Move Attributes'!A20</f>
        <v>Crit</v>
      </c>
      <c r="B20" s="1">
        <v>100</v>
      </c>
      <c r="C20" s="1">
        <f>DEEPS!B20*'Move Attributes'!C20/'Move Attributes'!B20</f>
        <v>10</v>
      </c>
      <c r="D20" t="str">
        <f>'Move Attributes'!D20</f>
        <v>Percent Chance to deal Double Damage</v>
      </c>
    </row>
    <row r="21" spans="1:4" x14ac:dyDescent="0.25">
      <c r="A21" t="str">
        <f>'Move Attributes'!A21</f>
        <v>Lifesteal</v>
      </c>
      <c r="C21" s="1">
        <f>DEEPS!B21*'Move Attributes'!C21/'Move Attributes'!B21</f>
        <v>0</v>
      </c>
      <c r="D21" t="str">
        <f>'Move Attributes'!D21</f>
        <v>Percent Lifesteal from Physical Sources</v>
      </c>
    </row>
    <row r="24" spans="1:4" x14ac:dyDescent="0.25">
      <c r="A24" t="str">
        <f>'Move Attributes'!A24</f>
        <v>Buff/Debuf:</v>
      </c>
      <c r="C24" s="1">
        <f>DEEPS!B24*'Move Attributes'!C24/'Move Attributes'!B24</f>
        <v>0</v>
      </c>
      <c r="D24" t="str">
        <f>'Move Attributes'!D24</f>
        <v>Turn</v>
      </c>
    </row>
    <row r="25" spans="1:4" x14ac:dyDescent="0.25">
      <c r="A25" t="str">
        <f>'Move Attributes'!A25</f>
        <v>Heath Restore/Damage</v>
      </c>
      <c r="C25" s="1">
        <f>DEEPS!B25*'Move Attributes'!C25/'Move Attributes'!B25</f>
        <v>0</v>
      </c>
      <c r="D25" t="str">
        <f>'Move Attributes'!D25</f>
        <v>Damage Delt or Healed</v>
      </c>
    </row>
    <row r="26" spans="1:4" x14ac:dyDescent="0.25">
      <c r="A26" t="str">
        <f>'Move Attributes'!A26</f>
        <v>Mana Restore/Burn</v>
      </c>
      <c r="C26" s="1">
        <f>DEEPS!B26*'Move Attributes'!C26/'Move Attributes'!B26</f>
        <v>0</v>
      </c>
      <c r="D26" t="str">
        <f>'Move Attributes'!D26</f>
        <v xml:space="preserve">Mana Restored or Burned </v>
      </c>
    </row>
    <row r="27" spans="1:4" x14ac:dyDescent="0.25">
      <c r="A27" t="str">
        <f>'Move Attributes'!A27</f>
        <v>Mobility</v>
      </c>
      <c r="C27" s="1">
        <f>DEEPS!B27*'Move Attributes'!C27/'Move Attributes'!B27</f>
        <v>0</v>
      </c>
      <c r="D27" t="str">
        <f>'Move Attributes'!D27</f>
        <v xml:space="preserve">Additional or Fewer Spaces per Turn Moved </v>
      </c>
    </row>
    <row r="28" spans="1:4" x14ac:dyDescent="0.25">
      <c r="A28" t="str">
        <f>'Move Attributes'!A28</f>
        <v>Trap: Stun</v>
      </c>
      <c r="C28" s="1">
        <f>DEEPS!B28*'Move Attributes'!C28/'Move Attributes'!B28</f>
        <v>0</v>
      </c>
      <c r="D28" t="str">
        <f>'Move Attributes'!D28</f>
        <v>Halt Enemy Entering Space</v>
      </c>
    </row>
    <row r="29" spans="1:4" x14ac:dyDescent="0.25">
      <c r="A29" t="str">
        <f>'Move Attributes'!A29</f>
        <v>Attack Speed</v>
      </c>
      <c r="C29" s="1">
        <f>DEEPS!B29*'Move Attributes'!C29/'Move Attributes'!B29</f>
        <v>0</v>
      </c>
      <c r="D29" t="str">
        <f>'Move Attributes'!D29</f>
        <v>Instance of Physical Damage Added/Lost per turn</v>
      </c>
    </row>
    <row r="30" spans="1:4" x14ac:dyDescent="0.25">
      <c r="A30" t="str">
        <f>'Move Attributes'!A30</f>
        <v>Multicast</v>
      </c>
      <c r="C30" s="1">
        <f>DEEPS!B30*'Move Attributes'!C30/'Move Attributes'!B30</f>
        <v>0</v>
      </c>
      <c r="D30" t="str">
        <f>'Move Attributes'!D30</f>
        <v>Instance of Magic Damage Added/Lost per turn</v>
      </c>
    </row>
    <row r="31" spans="1:4" x14ac:dyDescent="0.25">
      <c r="A31" t="str">
        <f>'Move Attributes'!A31</f>
        <v>Attack Damage</v>
      </c>
      <c r="C31" s="1">
        <f>DEEPS!B31*'Move Attributes'!C31/'Move Attributes'!B31</f>
        <v>0</v>
      </c>
      <c r="D31" t="str">
        <f>'Move Attributes'!D31</f>
        <v>Percent Increased/Decreased Phsical Damage</v>
      </c>
    </row>
    <row r="32" spans="1:4" x14ac:dyDescent="0.25">
      <c r="A32" t="str">
        <f>'Move Attributes'!A32</f>
        <v>Physical Armor</v>
      </c>
      <c r="C32" s="1">
        <f>DEEPS!B32*'Move Attributes'!C32/'Move Attributes'!B32</f>
        <v>0</v>
      </c>
      <c r="D32" t="str">
        <f>'Move Attributes'!D32</f>
        <v>Percent Increased/Decreased Phsical Armor</v>
      </c>
    </row>
    <row r="33" spans="1:4" x14ac:dyDescent="0.25">
      <c r="A33" t="str">
        <f>'Move Attributes'!A33</f>
        <v>Magical Damage</v>
      </c>
      <c r="C33" s="1">
        <f>DEEPS!B33*'Move Attributes'!C33/'Move Attributes'!B33</f>
        <v>0</v>
      </c>
      <c r="D33" t="str">
        <f>'Move Attributes'!D33</f>
        <v>Percent Increased/Decreased Magical Damage</v>
      </c>
    </row>
    <row r="34" spans="1:4" x14ac:dyDescent="0.25">
      <c r="A34" t="str">
        <f>'Move Attributes'!A34</f>
        <v>Magical Armor</v>
      </c>
      <c r="C34" s="1">
        <f>DEEPS!B34*'Move Attributes'!C34/'Move Attributes'!B34</f>
        <v>0</v>
      </c>
      <c r="D34" t="str">
        <f>'Move Attributes'!D34</f>
        <v>Percent Increased/Decreased Magical Armor</v>
      </c>
    </row>
    <row r="35" spans="1:4" x14ac:dyDescent="0.25">
      <c r="A35" t="str">
        <f>'Move Attributes'!A35</f>
        <v>Evasion</v>
      </c>
      <c r="C35" s="1">
        <f>DEEPS!B35*'Move Attributes'!C35/'Move Attributes'!B35</f>
        <v>0</v>
      </c>
      <c r="D35" t="str">
        <f>'Move Attributes'!D35</f>
        <v>Percent Increased/Decreased Evasion</v>
      </c>
    </row>
    <row r="36" spans="1:4" x14ac:dyDescent="0.25">
      <c r="A36" t="str">
        <f>'Move Attributes'!A36</f>
        <v>Crit</v>
      </c>
      <c r="C36" s="1">
        <f>DEEPS!B36*'Move Attributes'!C36/'Move Attributes'!B36</f>
        <v>0</v>
      </c>
      <c r="D36" t="str">
        <f>'Move Attributes'!D36</f>
        <v>Percent Chance to deal Double Damage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36"/>
  <sheetViews>
    <sheetView workbookViewId="0">
      <selection activeCell="D42" sqref="D42"/>
    </sheetView>
  </sheetViews>
  <sheetFormatPr defaultRowHeight="15" x14ac:dyDescent="0.25"/>
  <cols>
    <col min="1" max="1" width="34.28515625" customWidth="1"/>
    <col min="2" max="3" width="9.85546875" style="1" customWidth="1"/>
    <col min="4" max="4" width="68.140625" customWidth="1"/>
  </cols>
  <sheetData>
    <row r="1" spans="1:4" x14ac:dyDescent="0.25">
      <c r="A1" t="s">
        <v>104</v>
      </c>
      <c r="B1" s="1">
        <f>SUM(B$3:B$99)</f>
        <v>400</v>
      </c>
    </row>
    <row r="3" spans="1:4" x14ac:dyDescent="0.25">
      <c r="A3" t="str">
        <f>'Move Attributes'!A3</f>
        <v>Heal Amount</v>
      </c>
      <c r="C3" s="1">
        <f>Block!B3*'Move Attributes'!C3/'Move Attributes'!B3</f>
        <v>0</v>
      </c>
      <c r="D3" t="str">
        <f>'Move Attributes'!D3</f>
        <v>Health Healed</v>
      </c>
    </row>
    <row r="4" spans="1:4" x14ac:dyDescent="0.25">
      <c r="A4" t="str">
        <f>'Move Attributes'!A4</f>
        <v>Heal Range</v>
      </c>
      <c r="C4" s="1">
        <f>Block!B4*'Move Attributes'!C4/'Move Attributes'!B4</f>
        <v>0</v>
      </c>
      <c r="D4" t="str">
        <f>'Move Attributes'!D4</f>
        <v>Health Range</v>
      </c>
    </row>
    <row r="5" spans="1:4" x14ac:dyDescent="0.25">
      <c r="A5" t="str">
        <f>'Move Attributes'!A5</f>
        <v>Heal Area</v>
      </c>
      <c r="C5" s="1">
        <f>Block!B5*'Move Attributes'!C5/'Move Attributes'!B5</f>
        <v>0</v>
      </c>
      <c r="D5" t="str">
        <f>'Move Attributes'!D5</f>
        <v>Healed Space (Every Space Targed, Clustered)</v>
      </c>
    </row>
    <row r="6" spans="1:4" x14ac:dyDescent="0.25">
      <c r="A6" t="str">
        <f>'Move Attributes'!A6</f>
        <v>Area Random x0.5</v>
      </c>
      <c r="C6" s="1">
        <f>Block!B6*'Move Attributes'!C6/'Move Attributes'!B6</f>
        <v>0</v>
      </c>
      <c r="D6" t="str">
        <f>'Move Attributes'!D6</f>
        <v>Healed Space (Each Space Random, Clustered or Independant)</v>
      </c>
    </row>
    <row r="7" spans="1:4" x14ac:dyDescent="0.25">
      <c r="A7" t="str">
        <f>'Move Attributes'!A7</f>
        <v>Area Independent x1.5</v>
      </c>
      <c r="C7" s="1">
        <f>Block!B7*'Move Attributes'!C7/'Move Attributes'!B7</f>
        <v>0</v>
      </c>
      <c r="D7" t="str">
        <f>'Move Attributes'!D7</f>
        <v>Healed Space (Every Space Targed, Independent)</v>
      </c>
    </row>
    <row r="8" spans="1:4" x14ac:dyDescent="0.25">
      <c r="A8" t="str">
        <f>'Move Attributes'!A8</f>
        <v>Physical Damage</v>
      </c>
      <c r="C8" s="1">
        <f>Block!B8*'Move Attributes'!C8/'Move Attributes'!B8</f>
        <v>0</v>
      </c>
      <c r="D8" t="str">
        <f>'Move Attributes'!D8</f>
        <v>Physical Damage</v>
      </c>
    </row>
    <row r="9" spans="1:4" x14ac:dyDescent="0.25">
      <c r="A9" t="str">
        <f>'Move Attributes'!A9</f>
        <v>Physical Range</v>
      </c>
      <c r="C9" s="1">
        <f>Block!B9*'Move Attributes'!C9/'Move Attributes'!B9</f>
        <v>0</v>
      </c>
      <c r="D9" t="str">
        <f>'Move Attributes'!D9</f>
        <v>Physical Range</v>
      </c>
    </row>
    <row r="10" spans="1:4" x14ac:dyDescent="0.25">
      <c r="A10" t="str">
        <f>'Move Attributes'!A10</f>
        <v>Physical Area</v>
      </c>
      <c r="C10" s="1">
        <f>Block!B10*'Move Attributes'!C10/'Move Attributes'!B10</f>
        <v>0</v>
      </c>
      <c r="D10" t="str">
        <f>'Move Attributes'!D10</f>
        <v>Attacked (Physical) Area (Targed, Clustered)</v>
      </c>
    </row>
    <row r="11" spans="1:4" x14ac:dyDescent="0.25">
      <c r="A11" t="str">
        <f>'Move Attributes'!A11</f>
        <v>Area Random x0.5</v>
      </c>
      <c r="C11" s="1">
        <f>Block!B11*'Move Attributes'!C11/'Move Attributes'!B11</f>
        <v>0</v>
      </c>
      <c r="D11" t="str">
        <f>'Move Attributes'!D11</f>
        <v>Attacked (Physical) Area (Each Space Random, Clustered or Independant)</v>
      </c>
    </row>
    <row r="12" spans="1:4" x14ac:dyDescent="0.25">
      <c r="A12" t="str">
        <f>'Move Attributes'!A12</f>
        <v xml:space="preserve">Area Independent x2 </v>
      </c>
      <c r="C12" s="1">
        <f>Block!B12*'Move Attributes'!C12/'Move Attributes'!B12</f>
        <v>0</v>
      </c>
      <c r="D12" t="str">
        <f>'Move Attributes'!D12</f>
        <v>Attacked (Physical) Area (Every Space Targed, Independent)</v>
      </c>
    </row>
    <row r="13" spans="1:4" x14ac:dyDescent="0.25">
      <c r="A13" t="str">
        <f>'Move Attributes'!A13</f>
        <v>Physical Attack Count</v>
      </c>
      <c r="C13" s="1">
        <f>Block!B13*'Move Attributes'!C13/'Move Attributes'!B13</f>
        <v>0</v>
      </c>
      <c r="D13" t="str">
        <f>'Move Attributes'!D13</f>
        <v>Extra Instance of Damage</v>
      </c>
    </row>
    <row r="14" spans="1:4" x14ac:dyDescent="0.25">
      <c r="A14" t="str">
        <f>'Move Attributes'!A14</f>
        <v>Magical Damage</v>
      </c>
      <c r="C14" s="1">
        <f>Block!B14*'Move Attributes'!C14/'Move Attributes'!B14</f>
        <v>0</v>
      </c>
      <c r="D14" t="str">
        <f>'Move Attributes'!D14</f>
        <v>Magical Damage</v>
      </c>
    </row>
    <row r="15" spans="1:4" x14ac:dyDescent="0.25">
      <c r="A15" t="str">
        <f>'Move Attributes'!A15</f>
        <v>Magical Range</v>
      </c>
      <c r="C15" s="1">
        <f>Block!B15*'Move Attributes'!C15/'Move Attributes'!B15</f>
        <v>0</v>
      </c>
      <c r="D15" t="str">
        <f>'Move Attributes'!D15</f>
        <v>Magical Range</v>
      </c>
    </row>
    <row r="16" spans="1:4" x14ac:dyDescent="0.25">
      <c r="A16" t="str">
        <f>'Move Attributes'!A16</f>
        <v>Magical Area</v>
      </c>
      <c r="C16" s="1">
        <f>Block!B16*'Move Attributes'!C16/'Move Attributes'!B16</f>
        <v>0</v>
      </c>
      <c r="D16" t="str">
        <f>'Move Attributes'!D16</f>
        <v>Magical Area (Targed, Clustered)</v>
      </c>
    </row>
    <row r="17" spans="1:4" x14ac:dyDescent="0.25">
      <c r="A17" t="str">
        <f>'Move Attributes'!A17</f>
        <v>Area Random x0.5</v>
      </c>
      <c r="C17" s="1">
        <f>Block!B17*'Move Attributes'!C17/'Move Attributes'!B17</f>
        <v>0</v>
      </c>
      <c r="D17" t="str">
        <f>'Move Attributes'!D17</f>
        <v>Healed Space (Each Space Random, Clustered or Independant)</v>
      </c>
    </row>
    <row r="18" spans="1:4" x14ac:dyDescent="0.25">
      <c r="A18" t="str">
        <f>'Move Attributes'!A18</f>
        <v xml:space="preserve">Area Independent x2 </v>
      </c>
      <c r="C18" s="1">
        <f>Block!B18*'Move Attributes'!C18/'Move Attributes'!B18</f>
        <v>0</v>
      </c>
      <c r="D18" t="str">
        <f>'Move Attributes'!D18</f>
        <v>Healed Space (Every Space Targed, Independent)</v>
      </c>
    </row>
    <row r="19" spans="1:4" x14ac:dyDescent="0.25">
      <c r="A19" t="str">
        <f>'Move Attributes'!A19</f>
        <v>Magical Recast</v>
      </c>
      <c r="C19" s="1">
        <f>Block!B19*'Move Attributes'!C19/'Move Attributes'!B19</f>
        <v>0</v>
      </c>
      <c r="D19" t="str">
        <f>'Move Attributes'!D19</f>
        <v>Extra Instance of Spell Cast (Magical)</v>
      </c>
    </row>
    <row r="20" spans="1:4" x14ac:dyDescent="0.25">
      <c r="A20" t="str">
        <f>'Move Attributes'!A20</f>
        <v>Crit</v>
      </c>
      <c r="C20" s="1">
        <f>Block!B20*'Move Attributes'!C20/'Move Attributes'!B20</f>
        <v>0</v>
      </c>
      <c r="D20" t="str">
        <f>'Move Attributes'!D20</f>
        <v>Percent Chance to deal Double Damage</v>
      </c>
    </row>
    <row r="21" spans="1:4" x14ac:dyDescent="0.25">
      <c r="A21" t="str">
        <f>'Move Attributes'!A21</f>
        <v>Lifesteal</v>
      </c>
      <c r="C21" s="1">
        <f>Block!B21*'Move Attributes'!C21/'Move Attributes'!B21</f>
        <v>0</v>
      </c>
      <c r="D21" t="str">
        <f>'Move Attributes'!D21</f>
        <v>Percent Lifesteal from Physical Sources</v>
      </c>
    </row>
    <row r="24" spans="1:4" x14ac:dyDescent="0.25">
      <c r="A24" t="str">
        <f>'Move Attributes'!A24</f>
        <v>Buff/Debuf:</v>
      </c>
      <c r="B24" s="1">
        <v>200</v>
      </c>
      <c r="C24" s="1">
        <f>Block!B24*'Move Attributes'!C24/'Move Attributes'!B24</f>
        <v>2</v>
      </c>
      <c r="D24" t="str">
        <f>'Move Attributes'!D24</f>
        <v>Turn</v>
      </c>
    </row>
    <row r="25" spans="1:4" x14ac:dyDescent="0.25">
      <c r="A25" t="str">
        <f>'Move Attributes'!A25</f>
        <v>Heath Restore/Damage</v>
      </c>
      <c r="C25" s="1">
        <f>Block!B25*'Move Attributes'!C25/'Move Attributes'!B25</f>
        <v>0</v>
      </c>
      <c r="D25" t="str">
        <f>'Move Attributes'!D25</f>
        <v>Damage Delt or Healed</v>
      </c>
    </row>
    <row r="26" spans="1:4" x14ac:dyDescent="0.25">
      <c r="A26" t="str">
        <f>'Move Attributes'!A26</f>
        <v>Mana Restore/Burn</v>
      </c>
      <c r="C26" s="1">
        <f>Block!B26*'Move Attributes'!C26/'Move Attributes'!B26</f>
        <v>0</v>
      </c>
      <c r="D26" t="str">
        <f>'Move Attributes'!D26</f>
        <v xml:space="preserve">Mana Restored or Burned </v>
      </c>
    </row>
    <row r="27" spans="1:4" x14ac:dyDescent="0.25">
      <c r="A27" t="str">
        <f>'Move Attributes'!A27</f>
        <v>Mobility</v>
      </c>
      <c r="C27" s="1">
        <f>Block!B27*'Move Attributes'!C27/'Move Attributes'!B27</f>
        <v>0</v>
      </c>
      <c r="D27" t="str">
        <f>'Move Attributes'!D27</f>
        <v xml:space="preserve">Additional or Fewer Spaces per Turn Moved </v>
      </c>
    </row>
    <row r="28" spans="1:4" x14ac:dyDescent="0.25">
      <c r="A28" t="str">
        <f>'Move Attributes'!A28</f>
        <v>Trap: Stun</v>
      </c>
      <c r="C28" s="1">
        <f>Block!B28*'Move Attributes'!C28/'Move Attributes'!B28</f>
        <v>0</v>
      </c>
      <c r="D28" t="str">
        <f>'Move Attributes'!D28</f>
        <v>Halt Enemy Entering Space</v>
      </c>
    </row>
    <row r="29" spans="1:4" x14ac:dyDescent="0.25">
      <c r="A29" t="str">
        <f>'Move Attributes'!A29</f>
        <v>Attack Speed</v>
      </c>
      <c r="C29" s="1">
        <f>Block!B29*'Move Attributes'!C29/'Move Attributes'!B29</f>
        <v>0</v>
      </c>
      <c r="D29" t="str">
        <f>'Move Attributes'!D29</f>
        <v>Instance of Physical Damage Added/Lost per turn</v>
      </c>
    </row>
    <row r="30" spans="1:4" x14ac:dyDescent="0.25">
      <c r="A30" t="str">
        <f>'Move Attributes'!A30</f>
        <v>Multicast</v>
      </c>
      <c r="C30" s="1">
        <f>Block!B30*'Move Attributes'!C30/'Move Attributes'!B30</f>
        <v>0</v>
      </c>
      <c r="D30" t="str">
        <f>'Move Attributes'!D30</f>
        <v>Instance of Magic Damage Added/Lost per turn</v>
      </c>
    </row>
    <row r="31" spans="1:4" x14ac:dyDescent="0.25">
      <c r="A31" t="str">
        <f>'Move Attributes'!A31</f>
        <v>Attack Damage</v>
      </c>
      <c r="C31" s="1">
        <f>Block!B31*'Move Attributes'!C31/'Move Attributes'!B31</f>
        <v>0</v>
      </c>
      <c r="D31" t="str">
        <f>'Move Attributes'!D31</f>
        <v>Percent Increased/Decreased Phsical Damage</v>
      </c>
    </row>
    <row r="32" spans="1:4" x14ac:dyDescent="0.25">
      <c r="A32" t="str">
        <f>'Move Attributes'!A32</f>
        <v>Physical Armor</v>
      </c>
      <c r="C32" s="1">
        <f>Block!B32*'Move Attributes'!C32/'Move Attributes'!B32</f>
        <v>0</v>
      </c>
      <c r="D32" t="str">
        <f>'Move Attributes'!D32</f>
        <v>Percent Increased/Decreased Phsical Armor</v>
      </c>
    </row>
    <row r="33" spans="1:4" x14ac:dyDescent="0.25">
      <c r="A33" t="str">
        <f>'Move Attributes'!A33</f>
        <v>Magical Damage</v>
      </c>
      <c r="C33" s="1">
        <f>Block!B33*'Move Attributes'!C33/'Move Attributes'!B33</f>
        <v>0</v>
      </c>
      <c r="D33" t="str">
        <f>'Move Attributes'!D33</f>
        <v>Percent Increased/Decreased Magical Damage</v>
      </c>
    </row>
    <row r="34" spans="1:4" x14ac:dyDescent="0.25">
      <c r="A34" t="str">
        <f>'Move Attributes'!A34</f>
        <v>Magical Armor</v>
      </c>
      <c r="C34" s="1">
        <f>Block!B34*'Move Attributes'!C34/'Move Attributes'!B34</f>
        <v>0</v>
      </c>
      <c r="D34" t="str">
        <f>'Move Attributes'!D34</f>
        <v>Percent Increased/Decreased Magical Armor</v>
      </c>
    </row>
    <row r="35" spans="1:4" x14ac:dyDescent="0.25">
      <c r="A35" t="str">
        <f>'Move Attributes'!A35</f>
        <v>Evasion</v>
      </c>
      <c r="B35" s="1">
        <v>200</v>
      </c>
      <c r="C35" s="1">
        <f>Block!B35*'Move Attributes'!C35/'Move Attributes'!B35</f>
        <v>30</v>
      </c>
      <c r="D35" t="str">
        <f>'Move Attributes'!D35</f>
        <v>Percent Increased/Decreased Evasion</v>
      </c>
    </row>
    <row r="36" spans="1:4" x14ac:dyDescent="0.25">
      <c r="A36" t="str">
        <f>'Move Attributes'!A36</f>
        <v>Crit</v>
      </c>
      <c r="C36" s="1">
        <f>Block!B36*'Move Attributes'!C36/'Move Attributes'!B36</f>
        <v>0</v>
      </c>
      <c r="D36" t="str">
        <f>'Move Attributes'!D36</f>
        <v>Percent Chance to deal Double Damage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Captains Log</vt:lpstr>
      <vt:lpstr>4x4</vt:lpstr>
      <vt:lpstr>Space Attributes</vt:lpstr>
      <vt:lpstr>Character Attributes</vt:lpstr>
      <vt:lpstr>Caster</vt:lpstr>
      <vt:lpstr>AA</vt:lpstr>
      <vt:lpstr>Move Attributes</vt:lpstr>
      <vt:lpstr>DEEPS</vt:lpstr>
      <vt:lpstr>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Hockel</dc:creator>
  <cp:lastModifiedBy>John Hockel</cp:lastModifiedBy>
  <dcterms:created xsi:type="dcterms:W3CDTF">2017-07-06T03:43:59Z</dcterms:created>
  <dcterms:modified xsi:type="dcterms:W3CDTF">2018-05-24T07:57:54Z</dcterms:modified>
</cp:coreProperties>
</file>