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OFICINA\2023\DESPRENDIBLES\ENERO\"/>
    </mc:Choice>
  </mc:AlternateContent>
  <xr:revisionPtr revIDLastSave="0" documentId="13_ncr:1_{01AFE9E0-7FD9-4E52-9F65-B30CE447C00B}" xr6:coauthVersionLast="47" xr6:coauthVersionMax="47" xr10:uidLastSave="{00000000-0000-0000-0000-000000000000}"/>
  <bookViews>
    <workbookView xWindow="1770" yWindow="1770" windowWidth="22470" windowHeight="18345" tabRatio="661" activeTab="1" xr2:uid="{00000000-000D-0000-FFFF-FFFF00000000}"/>
  </bookViews>
  <sheets>
    <sheet name="ASISTENCIAL" sheetId="21" r:id="rId1"/>
    <sheet name="DESPRENDIBLES" sheetId="23" r:id="rId2"/>
    <sheet name="MULTISOLUCIONES" sheetId="22" r:id="rId3"/>
    <sheet name="DESPRENDIBLES MULTI" sheetId="24" r:id="rId4"/>
  </sheets>
  <externalReferences>
    <externalReference r:id="rId5"/>
  </externalReferences>
  <definedNames>
    <definedName name="_xlnm._FilterDatabase" localSheetId="0" hidden="1">ASISTENCIAL!$A$1:$Z$57</definedName>
    <definedName name="_xlnm._FilterDatabase" localSheetId="1" hidden="1">DESPRENDIBLES!$B$1:$E$1122</definedName>
    <definedName name="_xlnm._FilterDatabase" localSheetId="3" hidden="1">'DESPRENDIBLES MULTI'!$B$1:$D$110</definedName>
    <definedName name="_xlnm._FilterDatabase" localSheetId="2" hidden="1">MULTISOLUCIONES!$A$1:$C$10</definedName>
    <definedName name="BANCO">[1]AYUDAS!$B$4:$B$25</definedName>
    <definedName name="CUENTA">[1]AYUDAS!$E$4:$E$5</definedName>
    <definedName name="DOCUMENTO">[1]AYUDAS!$E$9:$E$13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9" i="23" l="1"/>
  <c r="C1119" i="23"/>
  <c r="E1099" i="23"/>
  <c r="C1099" i="23"/>
  <c r="E1079" i="23"/>
  <c r="C1079" i="23"/>
  <c r="E1059" i="23"/>
  <c r="C1059" i="23"/>
  <c r="E1060" i="23" s="1"/>
  <c r="E1039" i="23"/>
  <c r="C1039" i="23"/>
  <c r="E1019" i="23"/>
  <c r="C1019" i="23"/>
  <c r="E999" i="23"/>
  <c r="C999" i="23"/>
  <c r="E979" i="23"/>
  <c r="C979" i="23"/>
  <c r="E959" i="23"/>
  <c r="C959" i="23"/>
  <c r="E939" i="23"/>
  <c r="C939" i="23"/>
  <c r="E919" i="23"/>
  <c r="C919" i="23"/>
  <c r="E899" i="23"/>
  <c r="C899" i="23"/>
  <c r="E879" i="23"/>
  <c r="C879" i="23"/>
  <c r="E859" i="23"/>
  <c r="C859" i="23"/>
  <c r="E839" i="23"/>
  <c r="C839" i="23"/>
  <c r="E819" i="23"/>
  <c r="C819" i="23"/>
  <c r="E799" i="23"/>
  <c r="C799" i="23"/>
  <c r="E779" i="23"/>
  <c r="C779" i="23"/>
  <c r="E759" i="23"/>
  <c r="C759" i="23"/>
  <c r="E739" i="23"/>
  <c r="C739" i="23"/>
  <c r="E719" i="23"/>
  <c r="C719" i="23"/>
  <c r="E699" i="23"/>
  <c r="C699" i="23"/>
  <c r="E679" i="23"/>
  <c r="C679" i="23"/>
  <c r="E659" i="23"/>
  <c r="C659" i="23"/>
  <c r="E639" i="23"/>
  <c r="C639" i="23"/>
  <c r="E619" i="23"/>
  <c r="C619" i="23"/>
  <c r="E599" i="23"/>
  <c r="C599" i="23"/>
  <c r="E579" i="23"/>
  <c r="C579" i="23"/>
  <c r="E559" i="23"/>
  <c r="C559" i="23"/>
  <c r="E539" i="23"/>
  <c r="C539" i="23"/>
  <c r="E519" i="23"/>
  <c r="C519" i="23"/>
  <c r="E499" i="23"/>
  <c r="C499" i="23"/>
  <c r="E479" i="23"/>
  <c r="C479" i="23"/>
  <c r="E459" i="23"/>
  <c r="C459" i="23"/>
  <c r="E439" i="23"/>
  <c r="C439" i="23"/>
  <c r="E419" i="23"/>
  <c r="C419" i="23"/>
  <c r="E399" i="23"/>
  <c r="C399" i="23"/>
  <c r="E379" i="23"/>
  <c r="C379" i="23"/>
  <c r="E359" i="23"/>
  <c r="C359" i="23"/>
  <c r="E339" i="23"/>
  <c r="C339" i="23"/>
  <c r="E340" i="23" s="1"/>
  <c r="E319" i="23"/>
  <c r="C319" i="23"/>
  <c r="E299" i="23"/>
  <c r="C299" i="23"/>
  <c r="E279" i="23"/>
  <c r="C279" i="23"/>
  <c r="E259" i="23"/>
  <c r="C259" i="23"/>
  <c r="E260" i="23" s="1"/>
  <c r="E239" i="23"/>
  <c r="C239" i="23"/>
  <c r="E219" i="23"/>
  <c r="C219" i="23"/>
  <c r="E199" i="23"/>
  <c r="C199" i="23"/>
  <c r="E179" i="23"/>
  <c r="C179" i="23"/>
  <c r="E159" i="23"/>
  <c r="C159" i="23"/>
  <c r="E139" i="23"/>
  <c r="C139" i="23"/>
  <c r="E119" i="23"/>
  <c r="C119" i="23"/>
  <c r="E99" i="23"/>
  <c r="C99" i="23"/>
  <c r="E79" i="23"/>
  <c r="C79" i="23"/>
  <c r="E59" i="23"/>
  <c r="C59" i="23"/>
  <c r="E39" i="23"/>
  <c r="C39" i="23"/>
  <c r="E19" i="23"/>
  <c r="C19" i="23"/>
  <c r="Z46" i="21"/>
  <c r="AA46" i="21" s="1"/>
  <c r="AA57" i="21"/>
  <c r="AA56" i="21"/>
  <c r="AA55" i="21"/>
  <c r="AA54" i="21"/>
  <c r="AA53" i="21"/>
  <c r="AA52" i="21"/>
  <c r="AA51" i="21"/>
  <c r="AA50" i="21"/>
  <c r="AA49" i="21"/>
  <c r="AA48" i="21"/>
  <c r="AA47" i="21"/>
  <c r="AA45" i="21"/>
  <c r="AA44" i="21"/>
  <c r="AA43" i="21"/>
  <c r="AA42" i="21"/>
  <c r="AA41" i="21"/>
  <c r="AA40" i="21"/>
  <c r="AA39" i="21"/>
  <c r="AA38" i="21"/>
  <c r="AA37" i="21"/>
  <c r="AA36" i="21"/>
  <c r="AA35" i="21"/>
  <c r="AA34" i="21"/>
  <c r="AA33" i="21"/>
  <c r="AA32" i="21"/>
  <c r="AA31" i="21"/>
  <c r="AA30" i="21"/>
  <c r="AA29" i="21"/>
  <c r="AA28" i="21"/>
  <c r="AA27" i="21"/>
  <c r="AA26" i="21"/>
  <c r="AA25" i="21"/>
  <c r="AA24" i="21"/>
  <c r="AA23" i="21"/>
  <c r="AA22" i="21"/>
  <c r="AA21" i="21"/>
  <c r="AA20" i="21"/>
  <c r="AA19" i="21"/>
  <c r="AA18" i="21"/>
  <c r="AA17" i="21"/>
  <c r="AA16" i="21"/>
  <c r="AA15" i="21"/>
  <c r="AA14" i="21"/>
  <c r="AA13" i="21"/>
  <c r="AA12" i="21"/>
  <c r="AA11" i="21"/>
  <c r="AA10" i="21"/>
  <c r="AA9" i="21"/>
  <c r="AA8" i="21"/>
  <c r="AA7" i="21"/>
  <c r="AA6" i="21"/>
  <c r="AA5" i="21"/>
  <c r="AA4" i="21"/>
  <c r="AA3" i="21"/>
  <c r="AA2" i="21"/>
  <c r="G11" i="21"/>
  <c r="G10" i="21"/>
  <c r="J57" i="21"/>
  <c r="J56" i="21"/>
  <c r="J55" i="21"/>
  <c r="J53" i="21"/>
  <c r="J52" i="21"/>
  <c r="J51" i="21"/>
  <c r="J50" i="21"/>
  <c r="J49" i="21"/>
  <c r="J48" i="21"/>
  <c r="J47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9" i="21"/>
  <c r="J8" i="21"/>
  <c r="J7" i="21"/>
  <c r="J6" i="21"/>
  <c r="J5" i="21"/>
  <c r="J4" i="21"/>
  <c r="J3" i="21"/>
  <c r="J2" i="21"/>
  <c r="W57" i="21"/>
  <c r="W56" i="21"/>
  <c r="W55" i="21"/>
  <c r="W54" i="21"/>
  <c r="W53" i="21"/>
  <c r="W52" i="21"/>
  <c r="V52" i="21"/>
  <c r="W51" i="21"/>
  <c r="W50" i="21"/>
  <c r="W49" i="21"/>
  <c r="W48" i="21"/>
  <c r="W47" i="21"/>
  <c r="W46" i="21"/>
  <c r="W45" i="21"/>
  <c r="W44" i="21"/>
  <c r="W43" i="21"/>
  <c r="W42" i="21"/>
  <c r="W41" i="21"/>
  <c r="W40" i="21"/>
  <c r="V40" i="21"/>
  <c r="W39" i="21"/>
  <c r="W38" i="21"/>
  <c r="W37" i="21"/>
  <c r="W36" i="21"/>
  <c r="W35" i="21"/>
  <c r="W34" i="21"/>
  <c r="W33" i="21"/>
  <c r="W32" i="21"/>
  <c r="W31" i="21"/>
  <c r="W30" i="21"/>
  <c r="W29" i="21"/>
  <c r="W28" i="21"/>
  <c r="V28" i="21"/>
  <c r="W27" i="21"/>
  <c r="W26" i="21"/>
  <c r="V26" i="21"/>
  <c r="W25" i="21"/>
  <c r="V25" i="21"/>
  <c r="X24" i="21"/>
  <c r="W24" i="21"/>
  <c r="W23" i="21"/>
  <c r="V23" i="21"/>
  <c r="W22" i="21"/>
  <c r="W21" i="21"/>
  <c r="W20" i="21"/>
  <c r="W19" i="21"/>
  <c r="W18" i="21"/>
  <c r="V18" i="21"/>
  <c r="W17" i="21"/>
  <c r="W16" i="21"/>
  <c r="W15" i="21"/>
  <c r="V15" i="21"/>
  <c r="W14" i="21"/>
  <c r="V14" i="21"/>
  <c r="W13" i="21"/>
  <c r="W12" i="21"/>
  <c r="W11" i="21"/>
  <c r="X10" i="21"/>
  <c r="W10" i="21"/>
  <c r="W9" i="21"/>
  <c r="W8" i="21"/>
  <c r="W7" i="21"/>
  <c r="W6" i="21"/>
  <c r="W5" i="21"/>
  <c r="W4" i="21"/>
  <c r="W3" i="21"/>
  <c r="W2" i="21"/>
  <c r="E320" i="23" l="1"/>
  <c r="E1040" i="23"/>
  <c r="E580" i="23"/>
  <c r="E120" i="23"/>
  <c r="E600" i="23"/>
  <c r="E60" i="23"/>
  <c r="E1100" i="23"/>
  <c r="E860" i="23"/>
  <c r="E300" i="23"/>
  <c r="E620" i="23"/>
  <c r="E20" i="23"/>
  <c r="E400" i="23"/>
  <c r="E640" i="23"/>
  <c r="E800" i="23"/>
  <c r="E960" i="23"/>
  <c r="E40" i="23"/>
  <c r="E100" i="23"/>
  <c r="E1120" i="23"/>
  <c r="E160" i="23"/>
  <c r="E240" i="23"/>
  <c r="E380" i="23"/>
  <c r="E540" i="23"/>
  <c r="E840" i="23"/>
  <c r="E1000" i="23"/>
  <c r="E480" i="23"/>
  <c r="E560" i="23"/>
  <c r="E700" i="23"/>
  <c r="E940" i="23"/>
  <c r="E1020" i="23"/>
  <c r="E280" i="23"/>
  <c r="E420" i="23"/>
  <c r="E720" i="23"/>
  <c r="E880" i="23"/>
  <c r="E220" i="23"/>
  <c r="E440" i="23"/>
  <c r="E660" i="23"/>
  <c r="E820" i="23"/>
  <c r="E900" i="23"/>
  <c r="E80" i="23"/>
  <c r="E360" i="23"/>
  <c r="E680" i="23"/>
  <c r="E740" i="23"/>
  <c r="E1080" i="23"/>
  <c r="E180" i="23"/>
  <c r="E500" i="23"/>
  <c r="E760" i="23"/>
  <c r="E200" i="23"/>
  <c r="E520" i="23"/>
  <c r="E780" i="23"/>
  <c r="E980" i="23"/>
  <c r="E140" i="23"/>
  <c r="E460" i="23"/>
  <c r="E920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P3" authorId="0" shapeId="0" xr:uid="{D480638D-4EB5-45D0-BFD8-D82191EAB036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EMBARGO DE LA QUINTA PARTE DE LO QUE EXCEDE EL SMMLV</t>
        </r>
      </text>
    </comment>
  </commentList>
</comments>
</file>

<file path=xl/sharedStrings.xml><?xml version="1.0" encoding="utf-8"?>
<sst xmlns="http://schemas.openxmlformats.org/spreadsheetml/2006/main" count="1932" uniqueCount="139">
  <si>
    <t>CARGO</t>
  </si>
  <si>
    <t>NOMBRE</t>
  </si>
  <si>
    <t>IDENTIFICACION</t>
  </si>
  <si>
    <t>SALUD</t>
  </si>
  <si>
    <t>PENSION</t>
  </si>
  <si>
    <t>SALARIO NETO</t>
  </si>
  <si>
    <t>NOVEDADES</t>
  </si>
  <si>
    <t>DIAS</t>
  </si>
  <si>
    <t>EMBARGO</t>
  </si>
  <si>
    <t>AUX TRANSPORTE</t>
  </si>
  <si>
    <t>OTROS INGRESOS NO CONSTITUTIVOS DE SALARIOS</t>
  </si>
  <si>
    <t>SEGURO ACCIDENTES</t>
  </si>
  <si>
    <t>COSTO TRANSACCION</t>
  </si>
  <si>
    <t>OTROS</t>
  </si>
  <si>
    <t>ODONTOLOGO</t>
  </si>
  <si>
    <t>ENFERMERA</t>
  </si>
  <si>
    <t>BACTERIOLOGO</t>
  </si>
  <si>
    <t>CELADORES</t>
  </si>
  <si>
    <t>TECNICO ADMINISTRATIVO</t>
  </si>
  <si>
    <t>BERRIO ROCHA REGULO</t>
  </si>
  <si>
    <t>MEDICO</t>
  </si>
  <si>
    <t>PAEZ CASTAÑO DIANA YICEL</t>
  </si>
  <si>
    <t>IDROBO PATIÑO DIANA YANETH</t>
  </si>
  <si>
    <t>AUXILIAR DE ENFERMERIA C. EXT.</t>
  </si>
  <si>
    <t>AUXILIAR DE ENFERMERIA URG.</t>
  </si>
  <si>
    <t>AUXILIAR DE VACUNACION</t>
  </si>
  <si>
    <t>AUXILIAR DE LABORATORIO</t>
  </si>
  <si>
    <t>BECERRA CARVAJAL PAOLA ANDREA</t>
  </si>
  <si>
    <t>MONTOYA CASTRO MONICA PATRICIA</t>
  </si>
  <si>
    <t>AUXILIAR DE ODONTOLOGIA</t>
  </si>
  <si>
    <t>CONDUCTORES AMBULANCIA</t>
  </si>
  <si>
    <t>AUXILIAR ADMINISTRATIVO</t>
  </si>
  <si>
    <t>BOLAÑOS RODRIGUEZ MARIA INDIRA</t>
  </si>
  <si>
    <t>ARBOLEDA MARIN YULIAN ALBERTO</t>
  </si>
  <si>
    <t>RESTREPO MARTINEZ MARIA FERNANDA</t>
  </si>
  <si>
    <t>PALADINES CORTES JORGE ENRIQUE</t>
  </si>
  <si>
    <t>REGENTE DE FARMACIA</t>
  </si>
  <si>
    <t>GONZALEZ RUIZ YESICA LORENA</t>
  </si>
  <si>
    <t>FACTURADORES URG</t>
  </si>
  <si>
    <t>LOAIZA NARANJO LUZ ADRIANA</t>
  </si>
  <si>
    <t>SOLER MORALES ALEXANDER</t>
  </si>
  <si>
    <t>FACTURADORES C.EXT.</t>
  </si>
  <si>
    <t>ACEVEDO YON WILLIAM</t>
  </si>
  <si>
    <t>MARTINEZ LONDOÑO LUIS CARLOS</t>
  </si>
  <si>
    <t>SANCHEZ CARDONA ROSA VICTORIA</t>
  </si>
  <si>
    <t>ARBOLEDA JARAMILLO CARLOS ALBERTO</t>
  </si>
  <si>
    <t>LONDOÑO ANGEL JUAN DIEGO</t>
  </si>
  <si>
    <t>HURTADO GONZALEZ AMALIA</t>
  </si>
  <si>
    <t>JAIMES GONZALEZ LINA MARCELA</t>
  </si>
  <si>
    <t>IMBACHI GARCIA YOLANDA MARLENE</t>
  </si>
  <si>
    <t>SALARIO</t>
  </si>
  <si>
    <t>MULTISOLUCIONES</t>
  </si>
  <si>
    <t>AGUIRRE MONTOYA MAIRA ALEJANDRA</t>
  </si>
  <si>
    <t>RAMIREZ AGUDELO LEONEL</t>
  </si>
  <si>
    <t>CHICA CHICA DANIELA</t>
  </si>
  <si>
    <t>CASTANO RAMIREZ MARIA ALEJANDRA</t>
  </si>
  <si>
    <t>ARIAS HENAO ANGIE KATHERINE</t>
  </si>
  <si>
    <t>GARCIA AGUDELO SANTIAGO</t>
  </si>
  <si>
    <t>LOPEZ SANCHEZ DANIELA</t>
  </si>
  <si>
    <t>ZAPATA GIRALDO LUISA FERNANDA</t>
  </si>
  <si>
    <t>PAGO INCAPACIDAD</t>
  </si>
  <si>
    <t>CAMPEON GONGORA LUZ AMPARO</t>
  </si>
  <si>
    <t>SERVICIOS GENERALES</t>
  </si>
  <si>
    <t>AUXILIAR FARMACIA</t>
  </si>
  <si>
    <t>QUIMENES DIAZ YERSIKA TATIANA</t>
  </si>
  <si>
    <t>GARCIA OROZCO SARA LUCIA</t>
  </si>
  <si>
    <t>CEDULA</t>
  </si>
  <si>
    <t>BASE SS</t>
  </si>
  <si>
    <t>LOPEZ FRANCO ERIKA YULIANA</t>
  </si>
  <si>
    <t>GUTIERREZ RENDON LAURA TATIANA</t>
  </si>
  <si>
    <t>MENDEZ DE MORA MARIA MILEDY</t>
  </si>
  <si>
    <t>CASTANO FRANCO MARIA ALEJANDRA</t>
  </si>
  <si>
    <t>JARAMILLO MONICA FERNANDA</t>
  </si>
  <si>
    <t>RONCANCIO BARRETO JESSICA JOHANNA</t>
  </si>
  <si>
    <t>CASTELLANOS VALENCIA DIANA ALEXANDRA</t>
  </si>
  <si>
    <t>CRISTANCHO GON ZALEZ ADRIANA LUCIA</t>
  </si>
  <si>
    <t>GRANADA ZAMBRANO YULIANA</t>
  </si>
  <si>
    <t>TORO PUERTA SANDRA MILENA</t>
  </si>
  <si>
    <t>CASTILLO GUTIERREZ SANDRA PATRICIA</t>
  </si>
  <si>
    <t>MEDIO TIEMPO</t>
  </si>
  <si>
    <t>GAVILAN BUITRAGO YEIMY TATIANA</t>
  </si>
  <si>
    <t>MONTES RODAS BEATRIZ ELENA</t>
  </si>
  <si>
    <t>AVANZA</t>
  </si>
  <si>
    <t>POLIZA</t>
  </si>
  <si>
    <t>SEGURO FUNERARIO</t>
  </si>
  <si>
    <t>ROBLES BOLAÑOS HUGO HERNAN</t>
  </si>
  <si>
    <t>CORTES DIAZ ELIZABETH</t>
  </si>
  <si>
    <t>SUAREZ ALONSO PAULA ANDREA</t>
  </si>
  <si>
    <t>GIRALDO HERRERA SURY JHOANA</t>
  </si>
  <si>
    <t>PINEDA DIAZ OSCAR ANDRES</t>
  </si>
  <si>
    <t>COMFENALCO</t>
  </si>
  <si>
    <t>OSORIO TOLOZA SANDRA MILENA</t>
  </si>
  <si>
    <t>MARIN OVIEDO NATALIA ANDREA</t>
  </si>
  <si>
    <t>VALENCIA JURADO LUZ KARIME</t>
  </si>
  <si>
    <t>GIRALDO PENA PAOLA ANDREA</t>
  </si>
  <si>
    <t>SALGADO PARRA DAGOBERTO</t>
  </si>
  <si>
    <t>GONZALEZ ZAPATA NORBEY</t>
  </si>
  <si>
    <t>GARCIA VELOZA HERNANDO</t>
  </si>
  <si>
    <t>MORA AGUDELO JAZBLEIDY</t>
  </si>
  <si>
    <t>INGRESO 01/01/2023</t>
  </si>
  <si>
    <t>RENUNCIA 18/01/2023</t>
  </si>
  <si>
    <t>1 TURNO DE 8 HRS</t>
  </si>
  <si>
    <t>EMBARAZADA - 1 TURNO DE 8 HRS</t>
  </si>
  <si>
    <t>45 HRS ADICIONALES</t>
  </si>
  <si>
    <t>LABORA EN MONTENEGRO - INC EG DEL 17/01/2023 AL 31/01/2023</t>
  </si>
  <si>
    <t>1 TURNO DE 12 HRS - RENUNCIA 31/01/2023</t>
  </si>
  <si>
    <t>LICENCIA DE LUTO DEL 25/01/2023 AL 30/01/2023</t>
  </si>
  <si>
    <t>RENUNCIA 31/01/2023</t>
  </si>
  <si>
    <t>RENUNCIA 06/01/2023</t>
  </si>
  <si>
    <t>LIBRANZAS</t>
  </si>
  <si>
    <t>COOP</t>
  </si>
  <si>
    <t>OTROS SOL</t>
  </si>
  <si>
    <t>OTROS DCTOS</t>
  </si>
  <si>
    <t>-</t>
  </si>
  <si>
    <t xml:space="preserve">COMPROBANTE DE PAGO A PROVEEDOR </t>
  </si>
  <si>
    <t>MES: ENERO 2023</t>
  </si>
  <si>
    <t xml:space="preserve"> NOMBRE PROVEEDOR : </t>
  </si>
  <si>
    <t xml:space="preserve"> IDENTIFICACIÓN PROVEEDOR: </t>
  </si>
  <si>
    <t xml:space="preserve"> VALOR PACTADO: </t>
  </si>
  <si>
    <t xml:space="preserve"> DEDUCCIONES: </t>
  </si>
  <si>
    <t xml:space="preserve"> Concepto:  </t>
  </si>
  <si>
    <t xml:space="preserve"> TOTAL NETO CANCELADO: </t>
  </si>
  <si>
    <t>NOMBRE:</t>
  </si>
  <si>
    <t>CC:</t>
  </si>
  <si>
    <t>CARGO:</t>
  </si>
  <si>
    <t>PERIODO:</t>
  </si>
  <si>
    <t>2023/01 MES: ENERO FECHA(S) 2022/01/01 AL 2023/01/30</t>
  </si>
  <si>
    <t>CONCEPTO</t>
  </si>
  <si>
    <t>DEDUCCIONES</t>
  </si>
  <si>
    <t>IBC</t>
  </si>
  <si>
    <t>SALUD 4%</t>
  </si>
  <si>
    <t>DÍAS</t>
  </si>
  <si>
    <t>PENSIÓN 4%</t>
  </si>
  <si>
    <t>AUX. DE TRANSPORTE</t>
  </si>
  <si>
    <t>OTROS INGRESOS NO CONSTITUTIVOS DE SALARIO</t>
  </si>
  <si>
    <t>CREDITO MULTISOLUCIONES</t>
  </si>
  <si>
    <t xml:space="preserve"> TOTAL DEVENGADO </t>
  </si>
  <si>
    <t xml:space="preserve"> TOTAL DEDUCIDO </t>
  </si>
  <si>
    <t xml:space="preserve"> NETO PAGADO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</si>
</sst>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_(&quot;$&quot;\ * #,##0.00_);_(&quot;$&quot;\ * \(#,##0.00\);_(&quot;$&quot;\ * &quot;-&quot;??_);_(@_)"/>
    <numFmt numFmtId="165" formatCode="_([$$-240A]\ * #,##0_);_([$$-240A]\ * \(#,##0\);_([$$-240A]\ * &quot;-&quot;??_);_(@_)"/>
    <numFmt numFmtId="166" formatCode="_(&quot;$&quot;\ * #,##0_);_(&quot;$&quot;\ * \(#,##0\);_(&quot;$&quot;\ * &quot;-&quot;??_);_(@_)"/>
    <numFmt numFmtId="172" formatCode="_-&quot;$&quot;\ * #,##0_-;\-&quot;$&quot;\ * #,##0_-;_-&quot;$&quot;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ahoma"/>
      <family val="2"/>
    </font>
    <font>
      <sz val="10"/>
      <name val="Arial"/>
      <family val="2"/>
    </font>
    <font>
      <sz val="8"/>
      <name val="Arial"/>
      <family val="2"/>
    </font>
    <font>
      <sz val="8"/>
      <color theme="1"/>
      <name val="Tahoma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indexed="8"/>
      <name val="Tahoma"/>
      <family val="2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1">
    <xf numFmtId="0" fontId="0" fillId="0" borderId="0" xfId="0"/>
    <xf numFmtId="0" fontId="0" fillId="2" borderId="0" xfId="0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165" fontId="7" fillId="2" borderId="1" xfId="0" applyNumberFormat="1" applyFont="1" applyFill="1" applyBorder="1" applyAlignment="1">
      <alignment vertical="center"/>
    </xf>
    <xf numFmtId="166" fontId="8" fillId="2" borderId="1" xfId="2" applyNumberFormat="1" applyFont="1" applyFill="1" applyBorder="1" applyAlignment="1">
      <alignment vertical="center"/>
    </xf>
    <xf numFmtId="165" fontId="6" fillId="0" borderId="1" xfId="0" applyNumberFormat="1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165" fontId="9" fillId="2" borderId="1" xfId="0" applyNumberFormat="1" applyFont="1" applyFill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vertical="center"/>
    </xf>
    <xf numFmtId="165" fontId="7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65" fontId="7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165" fontId="9" fillId="0" borderId="1" xfId="0" applyNumberFormat="1" applyFont="1" applyFill="1" applyBorder="1" applyAlignment="1">
      <alignment horizontal="center" vertical="center" wrapText="1"/>
    </xf>
    <xf numFmtId="165" fontId="10" fillId="0" borderId="1" xfId="0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right" vertical="center"/>
    </xf>
    <xf numFmtId="0" fontId="0" fillId="0" borderId="0" xfId="0" applyNumberFormat="1" applyFill="1" applyBorder="1" applyAlignment="1">
      <alignment vertical="center"/>
    </xf>
    <xf numFmtId="166" fontId="11" fillId="0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3" fontId="2" fillId="0" borderId="1" xfId="1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right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166" fontId="11" fillId="3" borderId="1" xfId="0" applyNumberFormat="1" applyFont="1" applyFill="1" applyBorder="1" applyAlignme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165" fontId="9" fillId="3" borderId="3" xfId="0" applyNumberFormat="1" applyFont="1" applyFill="1" applyBorder="1" applyAlignment="1">
      <alignment horizontal="center" vertical="center" wrapText="1"/>
    </xf>
    <xf numFmtId="165" fontId="7" fillId="3" borderId="4" xfId="0" applyNumberFormat="1" applyFont="1" applyFill="1" applyBorder="1" applyAlignment="1">
      <alignment vertical="center"/>
    </xf>
    <xf numFmtId="165" fontId="6" fillId="3" borderId="1" xfId="0" applyNumberFormat="1" applyFont="1" applyFill="1" applyBorder="1" applyAlignment="1">
      <alignment vertical="center"/>
    </xf>
    <xf numFmtId="0" fontId="2" fillId="2" borderId="1" xfId="1" applyFont="1" applyFill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0" fontId="0" fillId="2" borderId="0" xfId="0" applyFill="1" applyAlignment="1">
      <alignment vertical="center"/>
    </xf>
    <xf numFmtId="0" fontId="2" fillId="0" borderId="1" xfId="0" applyFont="1" applyBorder="1" applyAlignment="1">
      <alignment vertical="center"/>
    </xf>
    <xf numFmtId="3" fontId="2" fillId="3" borderId="1" xfId="1" applyNumberFormat="1" applyFont="1" applyFill="1" applyBorder="1" applyAlignment="1">
      <alignment horizontal="left" vertical="center" wrapText="1"/>
    </xf>
    <xf numFmtId="3" fontId="2" fillId="4" borderId="1" xfId="1" applyNumberFormat="1" applyFont="1" applyFill="1" applyBorder="1" applyAlignment="1">
      <alignment horizontal="left" vertical="center" wrapText="1"/>
    </xf>
    <xf numFmtId="165" fontId="4" fillId="3" borderId="1" xfId="0" applyNumberFormat="1" applyFont="1" applyFill="1" applyBorder="1" applyAlignment="1">
      <alignment vertical="center"/>
    </xf>
    <xf numFmtId="165" fontId="0" fillId="2" borderId="0" xfId="0" applyNumberFormat="1" applyFill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14" fillId="0" borderId="8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7" fillId="5" borderId="8" xfId="0" applyFont="1" applyFill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18" fillId="0" borderId="8" xfId="0" applyFont="1" applyBorder="1" applyAlignment="1">
      <alignment vertical="center" wrapText="1"/>
    </xf>
    <xf numFmtId="0" fontId="20" fillId="0" borderId="8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8" fillId="0" borderId="16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172" fontId="0" fillId="0" borderId="0" xfId="5" applyNumberFormat="1" applyFont="1"/>
    <xf numFmtId="172" fontId="0" fillId="0" borderId="0" xfId="5" applyNumberFormat="1" applyFont="1" applyAlignment="1">
      <alignment horizontal="center"/>
    </xf>
    <xf numFmtId="172" fontId="14" fillId="0" borderId="6" xfId="5" applyNumberFormat="1" applyFont="1" applyBorder="1" applyAlignment="1">
      <alignment horizontal="center" vertical="center"/>
    </xf>
    <xf numFmtId="172" fontId="14" fillId="0" borderId="7" xfId="5" applyNumberFormat="1" applyFont="1" applyBorder="1" applyAlignment="1">
      <alignment horizontal="center" vertical="center"/>
    </xf>
    <xf numFmtId="172" fontId="16" fillId="0" borderId="0" xfId="5" applyNumberFormat="1" applyFont="1" applyAlignment="1">
      <alignment horizontal="center" vertical="center"/>
    </xf>
    <xf numFmtId="172" fontId="16" fillId="0" borderId="9" xfId="5" applyNumberFormat="1" applyFont="1" applyBorder="1" applyAlignment="1">
      <alignment horizontal="center" vertical="center"/>
    </xf>
    <xf numFmtId="172" fontId="14" fillId="0" borderId="10" xfId="5" applyNumberFormat="1" applyFont="1" applyBorder="1" applyAlignment="1">
      <alignment horizontal="center" vertical="center"/>
    </xf>
    <xf numFmtId="172" fontId="0" fillId="0" borderId="0" xfId="5" applyNumberFormat="1" applyFont="1" applyAlignment="1">
      <alignment horizontal="center" vertical="center"/>
    </xf>
    <xf numFmtId="172" fontId="15" fillId="0" borderId="10" xfId="5" applyNumberFormat="1" applyFont="1" applyBorder="1" applyAlignment="1">
      <alignment horizontal="center" vertical="center"/>
    </xf>
    <xf numFmtId="172" fontId="16" fillId="0" borderId="10" xfId="5" applyNumberFormat="1" applyFont="1" applyBorder="1" applyAlignment="1">
      <alignment horizontal="center" vertical="center"/>
    </xf>
    <xf numFmtId="172" fontId="15" fillId="5" borderId="0" xfId="5" applyNumberFormat="1" applyFont="1" applyFill="1" applyAlignment="1">
      <alignment horizontal="center" vertical="center"/>
    </xf>
    <xf numFmtId="172" fontId="15" fillId="5" borderId="9" xfId="5" applyNumberFormat="1" applyFont="1" applyFill="1" applyBorder="1" applyAlignment="1">
      <alignment horizontal="center" vertical="center"/>
    </xf>
    <xf numFmtId="172" fontId="16" fillId="0" borderId="12" xfId="5" applyNumberFormat="1" applyFont="1" applyBorder="1" applyAlignment="1">
      <alignment horizontal="center" vertical="center"/>
    </xf>
    <xf numFmtId="172" fontId="16" fillId="0" borderId="13" xfId="5" applyNumberFormat="1" applyFont="1" applyBorder="1" applyAlignment="1">
      <alignment horizontal="center" vertical="center"/>
    </xf>
    <xf numFmtId="0" fontId="0" fillId="0" borderId="0" xfId="5" applyNumberFormat="1" applyFont="1" applyAlignment="1">
      <alignment horizontal="center"/>
    </xf>
    <xf numFmtId="0" fontId="16" fillId="0" borderId="0" xfId="5" applyNumberFormat="1" applyFont="1" applyAlignment="1">
      <alignment horizontal="center" vertical="center"/>
    </xf>
    <xf numFmtId="0" fontId="16" fillId="0" borderId="9" xfId="5" applyNumberFormat="1" applyFont="1" applyBorder="1" applyAlignment="1">
      <alignment horizontal="center" vertical="center"/>
    </xf>
    <xf numFmtId="172" fontId="14" fillId="0" borderId="6" xfId="5" applyNumberFormat="1" applyFont="1" applyBorder="1" applyAlignment="1">
      <alignment vertical="center" wrapText="1"/>
    </xf>
    <xf numFmtId="172" fontId="20" fillId="0" borderId="0" xfId="5" applyNumberFormat="1" applyFont="1" applyAlignment="1">
      <alignment horizontal="right" vertical="center" wrapText="1"/>
    </xf>
    <xf numFmtId="172" fontId="20" fillId="0" borderId="0" xfId="5" applyNumberFormat="1" applyFont="1" applyAlignment="1">
      <alignment horizontal="right" vertical="center"/>
    </xf>
    <xf numFmtId="172" fontId="14" fillId="0" borderId="15" xfId="5" applyNumberFormat="1" applyFont="1" applyBorder="1" applyAlignment="1">
      <alignment vertical="center" wrapText="1"/>
    </xf>
    <xf numFmtId="172" fontId="18" fillId="0" borderId="17" xfId="5" applyNumberFormat="1" applyFont="1" applyBorder="1" applyAlignment="1">
      <alignment vertical="center" wrapText="1"/>
    </xf>
    <xf numFmtId="172" fontId="14" fillId="0" borderId="7" xfId="5" applyNumberFormat="1" applyFont="1" applyBorder="1" applyAlignment="1">
      <alignment vertical="center" wrapText="1"/>
    </xf>
    <xf numFmtId="172" fontId="18" fillId="0" borderId="10" xfId="5" applyNumberFormat="1" applyFont="1" applyBorder="1" applyAlignment="1">
      <alignment horizontal="right" vertical="center" wrapText="1"/>
    </xf>
    <xf numFmtId="172" fontId="14" fillId="0" borderId="14" xfId="5" applyNumberFormat="1" applyFont="1" applyBorder="1" applyAlignment="1">
      <alignment vertical="center" wrapText="1"/>
    </xf>
    <xf numFmtId="172" fontId="19" fillId="0" borderId="18" xfId="5" applyNumberFormat="1" applyFont="1" applyBorder="1" applyAlignment="1">
      <alignment vertical="center" wrapText="1"/>
    </xf>
    <xf numFmtId="0" fontId="0" fillId="0" borderId="0" xfId="5" applyNumberFormat="1" applyFont="1"/>
    <xf numFmtId="0" fontId="20" fillId="0" borderId="0" xfId="5" applyNumberFormat="1" applyFont="1" applyAlignment="1">
      <alignment horizontal="right" vertical="center" wrapText="1"/>
    </xf>
  </cellXfs>
  <cellStyles count="6">
    <cellStyle name="Moneda" xfId="5" builtinId="4"/>
    <cellStyle name="Moneda 2" xfId="2" xr:uid="{00000000-0005-0000-0000-000001000000}"/>
    <cellStyle name="Moneda 2 2" xfId="4" xr:uid="{00000000-0005-0000-0000-000002000000}"/>
    <cellStyle name="Moneda 3" xfId="3" xr:uid="{00000000-0005-0000-0000-000003000000}"/>
    <cellStyle name="Normal" xfId="0" builtinId="0"/>
    <cellStyle name="Normal 2" xfId="1" xr:uid="{00000000-0005-0000-0000-000005000000}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  <color rgb="FFFF33CC"/>
      <color rgb="FF85E3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70\Users\USUARIO\Desktop\Escritorio\ARCHIVOS%20PLANOS\PLANTILLA%20INSCRIPCI&#211;N%20DE%20CUENTAS%20BOGOTA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INSCRIPCIÓN DE CUENTAS"/>
      <sheetName val="ARCHIVO PLANO"/>
      <sheetName val="AYUDAS"/>
    </sheetNames>
    <sheetDataSet>
      <sheetData sheetId="0"/>
      <sheetData sheetId="1"/>
      <sheetData sheetId="2"/>
      <sheetData sheetId="3">
        <row r="4">
          <cell r="B4" t="str">
            <v>BANCOLOMBIA</v>
          </cell>
          <cell r="E4" t="str">
            <v>AHORROS</v>
          </cell>
        </row>
        <row r="5">
          <cell r="B5" t="str">
            <v>DAVIVIENDA</v>
          </cell>
          <cell r="E5" t="str">
            <v>CORRIENTE</v>
          </cell>
        </row>
        <row r="6">
          <cell r="B6" t="str">
            <v>BOGOTA</v>
          </cell>
        </row>
        <row r="7">
          <cell r="B7" t="str">
            <v>BBVA</v>
          </cell>
        </row>
        <row r="8">
          <cell r="B8" t="str">
            <v>OCCIDENTE</v>
          </cell>
        </row>
        <row r="9">
          <cell r="B9" t="str">
            <v>SANTANDER</v>
          </cell>
          <cell r="E9" t="str">
            <v>CÉDULA CIUDADANIA</v>
          </cell>
        </row>
        <row r="10">
          <cell r="B10" t="str">
            <v>COLMENA</v>
          </cell>
          <cell r="E10" t="str">
            <v>CÉDULA EXTRANJERIA</v>
          </cell>
        </row>
        <row r="11">
          <cell r="B11" t="str">
            <v>COLPATRIA</v>
          </cell>
          <cell r="E11" t="str">
            <v>NIT</v>
          </cell>
        </row>
        <row r="12">
          <cell r="B12" t="str">
            <v>BANCAFE</v>
          </cell>
          <cell r="E12" t="str">
            <v>TARJETA IDENTIDAD</v>
          </cell>
        </row>
        <row r="13">
          <cell r="B13" t="str">
            <v>CITIBANK</v>
          </cell>
          <cell r="E13" t="str">
            <v>PASAPORTE</v>
          </cell>
        </row>
        <row r="14">
          <cell r="B14" t="str">
            <v>AV VILLAS</v>
          </cell>
        </row>
        <row r="15">
          <cell r="B15" t="str">
            <v>POPULAR</v>
          </cell>
        </row>
        <row r="16">
          <cell r="B16" t="str">
            <v>CAJA SOCIAL</v>
          </cell>
        </row>
        <row r="17">
          <cell r="B17" t="str">
            <v>HELM BANK</v>
          </cell>
        </row>
        <row r="18">
          <cell r="B18" t="str">
            <v>SUDAMERIS</v>
          </cell>
        </row>
        <row r="19">
          <cell r="B19" t="str">
            <v>INTERBANCO</v>
          </cell>
        </row>
        <row r="20">
          <cell r="B20" t="str">
            <v>TEQUENDAMA</v>
          </cell>
        </row>
        <row r="21">
          <cell r="B21" t="str">
            <v>SUPERIOR</v>
          </cell>
        </row>
        <row r="22">
          <cell r="B22" t="str">
            <v>UNION</v>
          </cell>
        </row>
        <row r="23">
          <cell r="B23" t="str">
            <v>GRANAHORRAR</v>
          </cell>
        </row>
        <row r="24">
          <cell r="B24" t="str">
            <v>ABN AMRO</v>
          </cell>
        </row>
        <row r="25">
          <cell r="B25" t="str">
            <v>LLOYDS TSB BANK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7"/>
  <sheetViews>
    <sheetView zoomScale="90" zoomScaleNormal="90" workbookViewId="0">
      <pane xSplit="3" ySplit="1" topLeftCell="D2" activePane="bottomRight" state="frozen"/>
      <selection pane="topRight"/>
      <selection pane="bottomLeft"/>
      <selection pane="bottomRight"/>
    </sheetView>
  </sheetViews>
  <sheetFormatPr baseColWidth="10" defaultRowHeight="15" x14ac:dyDescent="0.25"/>
  <cols>
    <col min="1" max="1" width="39" style="6" customWidth="1"/>
    <col min="2" max="2" width="17.85546875" style="6" bestFit="1" customWidth="1"/>
    <col min="3" max="3" width="34" style="6" customWidth="1"/>
    <col min="4" max="4" width="55.28515625" style="18" customWidth="1"/>
    <col min="5" max="5" width="6.5703125" style="21" customWidth="1"/>
    <col min="6" max="6" width="11" style="21" bestFit="1" customWidth="1"/>
    <col min="7" max="7" width="14.7109375" style="6" customWidth="1"/>
    <col min="8" max="8" width="15.140625" style="6" customWidth="1"/>
    <col min="9" max="9" width="14.5703125" style="6" customWidth="1"/>
    <col min="10" max="11" width="12.5703125" style="6" customWidth="1"/>
    <col min="12" max="12" width="11.42578125" style="6" customWidth="1"/>
    <col min="13" max="13" width="12.85546875" style="6" customWidth="1"/>
    <col min="14" max="14" width="10.42578125" style="18" customWidth="1"/>
    <col min="15" max="15" width="13.5703125" style="18" customWidth="1"/>
    <col min="16" max="16" width="11" style="18" customWidth="1"/>
    <col min="17" max="17" width="11.42578125" style="18" customWidth="1"/>
    <col min="18" max="24" width="12" style="18" customWidth="1"/>
    <col min="25" max="25" width="13.28515625" style="18" customWidth="1"/>
    <col min="26" max="26" width="15" style="6" customWidth="1"/>
    <col min="27" max="27" width="12.7109375" style="6" bestFit="1" customWidth="1"/>
    <col min="28" max="16384" width="11.42578125" style="6"/>
  </cols>
  <sheetData>
    <row r="1" spans="1:27" s="1" customFormat="1" ht="48" x14ac:dyDescent="0.25">
      <c r="A1" s="23" t="s">
        <v>1</v>
      </c>
      <c r="B1" s="23" t="s">
        <v>66</v>
      </c>
      <c r="C1" s="23" t="s">
        <v>0</v>
      </c>
      <c r="D1" s="19" t="s">
        <v>6</v>
      </c>
      <c r="E1" s="26" t="s">
        <v>7</v>
      </c>
      <c r="F1" s="7" t="s">
        <v>67</v>
      </c>
      <c r="G1" s="7" t="s">
        <v>50</v>
      </c>
      <c r="H1" s="7" t="s">
        <v>9</v>
      </c>
      <c r="I1" s="7" t="s">
        <v>10</v>
      </c>
      <c r="J1" s="7" t="s">
        <v>111</v>
      </c>
      <c r="K1" s="7"/>
      <c r="L1" s="7" t="s">
        <v>3</v>
      </c>
      <c r="M1" s="7" t="s">
        <v>4</v>
      </c>
      <c r="N1" s="14" t="s">
        <v>82</v>
      </c>
      <c r="O1" s="15" t="s">
        <v>83</v>
      </c>
      <c r="P1" s="14" t="s">
        <v>8</v>
      </c>
      <c r="Q1" s="14" t="s">
        <v>84</v>
      </c>
      <c r="R1" s="14" t="s">
        <v>90</v>
      </c>
      <c r="S1" s="14" t="s">
        <v>12</v>
      </c>
      <c r="T1" s="14" t="s">
        <v>11</v>
      </c>
      <c r="U1" s="14" t="s">
        <v>13</v>
      </c>
      <c r="V1" s="14" t="s">
        <v>109</v>
      </c>
      <c r="W1" s="14" t="s">
        <v>110</v>
      </c>
      <c r="X1" s="14" t="s">
        <v>112</v>
      </c>
      <c r="Y1" s="14" t="s">
        <v>60</v>
      </c>
      <c r="Z1" s="7" t="s">
        <v>5</v>
      </c>
    </row>
    <row r="2" spans="1:27" x14ac:dyDescent="0.25">
      <c r="A2" s="13" t="s">
        <v>19</v>
      </c>
      <c r="B2" s="20">
        <v>9114644</v>
      </c>
      <c r="C2" s="10" t="s">
        <v>20</v>
      </c>
      <c r="D2" s="24"/>
      <c r="E2" s="17">
        <v>30</v>
      </c>
      <c r="F2" s="22">
        <v>1894849.9077134987</v>
      </c>
      <c r="G2" s="22">
        <v>1894849.9077134987</v>
      </c>
      <c r="H2" s="3">
        <v>0</v>
      </c>
      <c r="I2" s="3">
        <v>2071605.7548636498</v>
      </c>
      <c r="J2" s="4">
        <f>I2-K2</f>
        <v>898545.96308539924</v>
      </c>
      <c r="K2" s="4">
        <v>1173059.7917782506</v>
      </c>
      <c r="L2" s="2">
        <v>75793.99630853995</v>
      </c>
      <c r="M2" s="2">
        <v>75793.99630853995</v>
      </c>
      <c r="N2" s="8"/>
      <c r="O2" s="5"/>
      <c r="P2" s="5"/>
      <c r="Q2" s="9">
        <v>2000</v>
      </c>
      <c r="R2" s="5"/>
      <c r="S2" s="5"/>
      <c r="T2" s="9">
        <v>3000</v>
      </c>
      <c r="U2" s="5"/>
      <c r="V2" s="5"/>
      <c r="W2" s="5">
        <f>Q2+T2</f>
        <v>5000</v>
      </c>
      <c r="X2" s="5"/>
      <c r="Y2" s="5"/>
      <c r="Z2" s="11">
        <v>3809867.6699600685</v>
      </c>
      <c r="AA2" s="39">
        <f>Z2-K2</f>
        <v>2636807.8781818179</v>
      </c>
    </row>
    <row r="3" spans="1:27" x14ac:dyDescent="0.25">
      <c r="A3" s="13" t="s">
        <v>48</v>
      </c>
      <c r="B3" s="20">
        <v>41963951</v>
      </c>
      <c r="C3" s="10" t="s">
        <v>20</v>
      </c>
      <c r="D3" s="37" t="s">
        <v>100</v>
      </c>
      <c r="E3" s="25">
        <v>18</v>
      </c>
      <c r="F3" s="22">
        <v>1133220.2019060936</v>
      </c>
      <c r="G3" s="22">
        <v>1133220.2019060936</v>
      </c>
      <c r="H3" s="3">
        <v>0</v>
      </c>
      <c r="I3" s="3">
        <v>1065704.9885391339</v>
      </c>
      <c r="J3" s="4">
        <f t="shared" ref="J3:J57" si="0">I3-K3</f>
        <v>537651.68076243764</v>
      </c>
      <c r="K3" s="4">
        <v>528053.30777669628</v>
      </c>
      <c r="L3" s="2">
        <v>45328.808076243746</v>
      </c>
      <c r="M3" s="2">
        <v>45328.808076243746</v>
      </c>
      <c r="N3" s="8"/>
      <c r="O3" s="5"/>
      <c r="P3" s="31">
        <v>216371.0380890455</v>
      </c>
      <c r="Q3" s="9">
        <v>2000</v>
      </c>
      <c r="R3" s="5"/>
      <c r="S3" s="5"/>
      <c r="T3" s="9">
        <v>3000</v>
      </c>
      <c r="U3" s="5"/>
      <c r="V3" s="5"/>
      <c r="W3" s="5">
        <f t="shared" ref="W3:W57" si="1">Q3+T3</f>
        <v>5000</v>
      </c>
      <c r="X3" s="5"/>
      <c r="Y3" s="5"/>
      <c r="Z3" s="11">
        <v>1886896.5362036943</v>
      </c>
      <c r="AA3" s="39">
        <f t="shared" ref="AA3:AA57" si="2">Z3-K3</f>
        <v>1358843.228426998</v>
      </c>
    </row>
    <row r="4" spans="1:27" x14ac:dyDescent="0.25">
      <c r="A4" s="13" t="s">
        <v>35</v>
      </c>
      <c r="B4" s="20">
        <v>16457201</v>
      </c>
      <c r="C4" s="10" t="s">
        <v>20</v>
      </c>
      <c r="D4" s="24"/>
      <c r="E4" s="17">
        <v>30</v>
      </c>
      <c r="F4" s="22">
        <v>2764377.0316804405</v>
      </c>
      <c r="G4" s="22">
        <v>2764377.0316804405</v>
      </c>
      <c r="H4" s="3">
        <v>0</v>
      </c>
      <c r="I4" s="3">
        <v>3022244.3182069566</v>
      </c>
      <c r="J4" s="4">
        <f t="shared" si="0"/>
        <v>1105750.8126721755</v>
      </c>
      <c r="K4" s="4">
        <v>1916493.5055347811</v>
      </c>
      <c r="L4" s="2">
        <v>110575.08126721763</v>
      </c>
      <c r="M4" s="2">
        <v>110575.08126721763</v>
      </c>
      <c r="N4" s="8"/>
      <c r="O4" s="5"/>
      <c r="P4" s="5"/>
      <c r="Q4" s="9">
        <v>2000</v>
      </c>
      <c r="R4" s="5"/>
      <c r="S4" s="5"/>
      <c r="T4" s="9">
        <v>3000</v>
      </c>
      <c r="U4" s="5"/>
      <c r="V4" s="5"/>
      <c r="W4" s="5">
        <f t="shared" si="1"/>
        <v>5000</v>
      </c>
      <c r="X4" s="5"/>
      <c r="Y4" s="5"/>
      <c r="Z4" s="11">
        <v>5560471.1873529628</v>
      </c>
      <c r="AA4" s="39">
        <f t="shared" si="2"/>
        <v>3643977.6818181816</v>
      </c>
    </row>
    <row r="5" spans="1:27" x14ac:dyDescent="0.25">
      <c r="A5" s="12" t="s">
        <v>72</v>
      </c>
      <c r="B5" s="32">
        <v>41961427</v>
      </c>
      <c r="C5" s="10" t="s">
        <v>14</v>
      </c>
      <c r="D5" s="24"/>
      <c r="E5" s="17">
        <v>30</v>
      </c>
      <c r="F5" s="22">
        <v>1399949.5049720476</v>
      </c>
      <c r="G5" s="22">
        <v>1399949.5049720476</v>
      </c>
      <c r="H5" s="3">
        <v>140606</v>
      </c>
      <c r="I5" s="3">
        <v>1101226.3761428501</v>
      </c>
      <c r="J5" s="4">
        <f t="shared" si="0"/>
        <v>559979.80198881961</v>
      </c>
      <c r="K5" s="4">
        <v>541246.57415403053</v>
      </c>
      <c r="L5" s="2">
        <v>55997.980198881909</v>
      </c>
      <c r="M5" s="2">
        <v>55997.980198881909</v>
      </c>
      <c r="N5" s="8"/>
      <c r="O5" s="5"/>
      <c r="P5" s="5"/>
      <c r="Q5" s="9">
        <v>2000</v>
      </c>
      <c r="R5" s="5"/>
      <c r="S5" s="5"/>
      <c r="T5" s="9">
        <v>3000</v>
      </c>
      <c r="U5" s="5"/>
      <c r="V5" s="5"/>
      <c r="W5" s="5">
        <f t="shared" si="1"/>
        <v>5000</v>
      </c>
      <c r="X5" s="5"/>
      <c r="Y5" s="5"/>
      <c r="Z5" s="11">
        <v>2524785.9207171337</v>
      </c>
      <c r="AA5" s="39">
        <f t="shared" si="2"/>
        <v>1983539.3465631031</v>
      </c>
    </row>
    <row r="6" spans="1:27" x14ac:dyDescent="0.25">
      <c r="A6" s="12" t="s">
        <v>85</v>
      </c>
      <c r="B6" s="32">
        <v>10546856</v>
      </c>
      <c r="C6" s="10" t="s">
        <v>14</v>
      </c>
      <c r="D6" s="24"/>
      <c r="E6" s="17">
        <v>30</v>
      </c>
      <c r="F6" s="22">
        <v>1185490.9113770064</v>
      </c>
      <c r="G6" s="22">
        <v>1185490.9113770064</v>
      </c>
      <c r="H6" s="3">
        <v>140606</v>
      </c>
      <c r="I6" s="3">
        <v>866762.60417710501</v>
      </c>
      <c r="J6" s="4">
        <f t="shared" si="0"/>
        <v>474196.36455080286</v>
      </c>
      <c r="K6" s="4">
        <v>392566.23962630215</v>
      </c>
      <c r="L6" s="2">
        <v>47419.636455080261</v>
      </c>
      <c r="M6" s="2">
        <v>47419.636455080261</v>
      </c>
      <c r="N6" s="8"/>
      <c r="O6" s="5"/>
      <c r="P6" s="5"/>
      <c r="Q6" s="9">
        <v>2000</v>
      </c>
      <c r="R6" s="5"/>
      <c r="S6" s="5"/>
      <c r="T6" s="9">
        <v>3000</v>
      </c>
      <c r="U6" s="5"/>
      <c r="V6" s="5"/>
      <c r="W6" s="5">
        <f t="shared" si="1"/>
        <v>5000</v>
      </c>
      <c r="X6" s="5"/>
      <c r="Y6" s="5"/>
      <c r="Z6" s="11">
        <v>2093020.2426439507</v>
      </c>
      <c r="AA6" s="39">
        <f t="shared" si="2"/>
        <v>1700454.0030176486</v>
      </c>
    </row>
    <row r="7" spans="1:27" x14ac:dyDescent="0.25">
      <c r="A7" s="12" t="s">
        <v>88</v>
      </c>
      <c r="B7" s="16">
        <v>1097040916</v>
      </c>
      <c r="C7" s="10" t="s">
        <v>15</v>
      </c>
      <c r="D7" s="24"/>
      <c r="E7" s="17">
        <v>30</v>
      </c>
      <c r="F7" s="22">
        <v>1185490.9113770064</v>
      </c>
      <c r="G7" s="22">
        <v>1185490.9113770064</v>
      </c>
      <c r="H7" s="3">
        <v>140606</v>
      </c>
      <c r="I7" s="3">
        <v>866762.60417710501</v>
      </c>
      <c r="J7" s="4">
        <f t="shared" si="0"/>
        <v>474196.36455080286</v>
      </c>
      <c r="K7" s="4">
        <v>392566.23962630215</v>
      </c>
      <c r="L7" s="2">
        <v>47419.636455080261</v>
      </c>
      <c r="M7" s="2">
        <v>47419.636455080261</v>
      </c>
      <c r="N7" s="8"/>
      <c r="O7" s="5"/>
      <c r="P7" s="5"/>
      <c r="Q7" s="9">
        <v>2000</v>
      </c>
      <c r="R7" s="5"/>
      <c r="S7" s="5"/>
      <c r="T7" s="9">
        <v>3000</v>
      </c>
      <c r="U7" s="5"/>
      <c r="V7" s="5"/>
      <c r="W7" s="5">
        <f t="shared" si="1"/>
        <v>5000</v>
      </c>
      <c r="X7" s="5"/>
      <c r="Y7" s="5"/>
      <c r="Z7" s="11">
        <v>2093020.2426439507</v>
      </c>
      <c r="AA7" s="39">
        <f t="shared" si="2"/>
        <v>1700454.0030176486</v>
      </c>
    </row>
    <row r="8" spans="1:27" x14ac:dyDescent="0.25">
      <c r="A8" s="12" t="s">
        <v>92</v>
      </c>
      <c r="B8" s="32">
        <v>1094908550</v>
      </c>
      <c r="C8" s="35" t="s">
        <v>15</v>
      </c>
      <c r="D8" s="24"/>
      <c r="E8" s="17">
        <v>30</v>
      </c>
      <c r="F8" s="22">
        <v>1185490.9113770064</v>
      </c>
      <c r="G8" s="22">
        <v>1185490.9113770064</v>
      </c>
      <c r="H8" s="3">
        <v>140606</v>
      </c>
      <c r="I8" s="3">
        <v>866762.60417710501</v>
      </c>
      <c r="J8" s="4">
        <f t="shared" si="0"/>
        <v>474196.36455080286</v>
      </c>
      <c r="K8" s="4">
        <v>392566.23962630215</v>
      </c>
      <c r="L8" s="2">
        <v>47419.636455080261</v>
      </c>
      <c r="M8" s="2">
        <v>47419.636455080261</v>
      </c>
      <c r="N8" s="8"/>
      <c r="O8" s="5"/>
      <c r="P8" s="5"/>
      <c r="Q8" s="9">
        <v>2000</v>
      </c>
      <c r="R8" s="5"/>
      <c r="S8" s="5"/>
      <c r="T8" s="9">
        <v>3000</v>
      </c>
      <c r="U8" s="5"/>
      <c r="V8" s="5"/>
      <c r="W8" s="5">
        <f t="shared" si="1"/>
        <v>5000</v>
      </c>
      <c r="X8" s="5"/>
      <c r="Y8" s="5"/>
      <c r="Z8" s="11">
        <v>2093020.2426439507</v>
      </c>
      <c r="AA8" s="39">
        <f t="shared" si="2"/>
        <v>1700454.0030176486</v>
      </c>
    </row>
    <row r="9" spans="1:27" x14ac:dyDescent="0.25">
      <c r="A9" s="12" t="s">
        <v>93</v>
      </c>
      <c r="B9" s="16">
        <v>1094907110</v>
      </c>
      <c r="C9" s="10" t="s">
        <v>15</v>
      </c>
      <c r="D9" s="36" t="s">
        <v>104</v>
      </c>
      <c r="E9" s="25">
        <v>16</v>
      </c>
      <c r="F9" s="22">
        <v>1160000</v>
      </c>
      <c r="G9" s="27">
        <v>618666.66666666663</v>
      </c>
      <c r="H9" s="3">
        <v>0</v>
      </c>
      <c r="I9" s="3">
        <v>512535.50080774876</v>
      </c>
      <c r="J9" s="4">
        <f t="shared" si="0"/>
        <v>512535.50080774876</v>
      </c>
      <c r="K9" s="4"/>
      <c r="L9" s="31">
        <v>46400</v>
      </c>
      <c r="M9" s="31">
        <v>46400</v>
      </c>
      <c r="N9" s="8"/>
      <c r="O9" s="5"/>
      <c r="P9" s="5"/>
      <c r="Q9" s="9">
        <v>2000</v>
      </c>
      <c r="R9" s="5"/>
      <c r="S9" s="5"/>
      <c r="T9" s="9">
        <v>3000</v>
      </c>
      <c r="U9" s="5"/>
      <c r="V9" s="5"/>
      <c r="W9" s="5">
        <f t="shared" si="1"/>
        <v>5000</v>
      </c>
      <c r="X9" s="5"/>
      <c r="Y9" s="27">
        <v>541333.33333333326</v>
      </c>
      <c r="Z9" s="11">
        <v>1574735.5008077486</v>
      </c>
      <c r="AA9" s="39">
        <f t="shared" si="2"/>
        <v>1574735.5008077486</v>
      </c>
    </row>
    <row r="10" spans="1:27" x14ac:dyDescent="0.25">
      <c r="A10" s="12" t="s">
        <v>56</v>
      </c>
      <c r="B10" s="16">
        <v>1053864838</v>
      </c>
      <c r="C10" s="10" t="s">
        <v>16</v>
      </c>
      <c r="D10" s="24" t="s">
        <v>79</v>
      </c>
      <c r="E10" s="17">
        <v>30</v>
      </c>
      <c r="F10" s="22">
        <v>1160000</v>
      </c>
      <c r="G10" s="22">
        <f>1160000+I10</f>
        <v>1042401.9895863726</v>
      </c>
      <c r="H10" s="3">
        <v>140606</v>
      </c>
      <c r="I10" s="3">
        <v>-117598.01041362737</v>
      </c>
      <c r="J10" s="4"/>
      <c r="K10" s="4"/>
      <c r="L10" s="2">
        <v>46400</v>
      </c>
      <c r="M10" s="2">
        <v>46400</v>
      </c>
      <c r="N10" s="8"/>
      <c r="O10" s="5"/>
      <c r="P10" s="5"/>
      <c r="Q10" s="9">
        <v>2000</v>
      </c>
      <c r="R10" s="5"/>
      <c r="S10" s="31">
        <v>3000</v>
      </c>
      <c r="T10" s="9">
        <v>3000</v>
      </c>
      <c r="U10" s="5"/>
      <c r="V10" s="5"/>
      <c r="W10" s="5">
        <f t="shared" si="1"/>
        <v>5000</v>
      </c>
      <c r="X10" s="5">
        <f t="shared" ref="X10:X24" si="3">U10+S10</f>
        <v>3000</v>
      </c>
      <c r="Y10" s="5"/>
      <c r="Z10" s="11">
        <v>1082207.9895863726</v>
      </c>
      <c r="AA10" s="39">
        <f t="shared" si="2"/>
        <v>1082207.9895863726</v>
      </c>
    </row>
    <row r="11" spans="1:27" x14ac:dyDescent="0.25">
      <c r="A11" s="12" t="s">
        <v>94</v>
      </c>
      <c r="B11" s="16">
        <v>33819319</v>
      </c>
      <c r="C11" s="10" t="s">
        <v>16</v>
      </c>
      <c r="D11" s="24" t="s">
        <v>79</v>
      </c>
      <c r="E11" s="17">
        <v>30</v>
      </c>
      <c r="F11" s="22">
        <v>1160000</v>
      </c>
      <c r="G11" s="22">
        <f>1160000+I11</f>
        <v>1042401.9895863726</v>
      </c>
      <c r="H11" s="3">
        <v>140606</v>
      </c>
      <c r="I11" s="3">
        <v>-117598.01041362737</v>
      </c>
      <c r="J11" s="4"/>
      <c r="K11" s="4"/>
      <c r="L11" s="2">
        <v>46400</v>
      </c>
      <c r="M11" s="2">
        <v>46400</v>
      </c>
      <c r="N11" s="8"/>
      <c r="O11" s="5"/>
      <c r="P11" s="5"/>
      <c r="Q11" s="9">
        <v>2000</v>
      </c>
      <c r="R11" s="5"/>
      <c r="S11" s="5"/>
      <c r="T11" s="9">
        <v>3000</v>
      </c>
      <c r="U11" s="5"/>
      <c r="V11" s="5"/>
      <c r="W11" s="5">
        <f t="shared" si="1"/>
        <v>5000</v>
      </c>
      <c r="X11" s="5"/>
      <c r="Y11" s="5"/>
      <c r="Z11" s="11">
        <v>1085207.9895863726</v>
      </c>
      <c r="AA11" s="39">
        <f t="shared" si="2"/>
        <v>1085207.9895863726</v>
      </c>
    </row>
    <row r="12" spans="1:27" x14ac:dyDescent="0.25">
      <c r="A12" s="12" t="s">
        <v>81</v>
      </c>
      <c r="B12" s="16">
        <v>30393544</v>
      </c>
      <c r="C12" s="10" t="s">
        <v>16</v>
      </c>
      <c r="D12" s="24"/>
      <c r="E12" s="17">
        <v>30</v>
      </c>
      <c r="F12" s="22">
        <v>1354554.5042282462</v>
      </c>
      <c r="G12" s="22">
        <v>1354554.5042282462</v>
      </c>
      <c r="H12" s="3">
        <v>140606</v>
      </c>
      <c r="I12" s="3">
        <v>1051596.8279659313</v>
      </c>
      <c r="J12" s="4">
        <f t="shared" si="0"/>
        <v>541821.80169129861</v>
      </c>
      <c r="K12" s="4">
        <v>509775.02627463266</v>
      </c>
      <c r="L12" s="2">
        <v>54182.180169129846</v>
      </c>
      <c r="M12" s="2">
        <v>54182.180169129846</v>
      </c>
      <c r="N12" s="8"/>
      <c r="O12" s="5"/>
      <c r="P12" s="5"/>
      <c r="Q12" s="9">
        <v>2000</v>
      </c>
      <c r="R12" s="5"/>
      <c r="S12" s="5"/>
      <c r="T12" s="9">
        <v>3000</v>
      </c>
      <c r="U12" s="5"/>
      <c r="V12" s="5"/>
      <c r="W12" s="5">
        <f t="shared" si="1"/>
        <v>5000</v>
      </c>
      <c r="X12" s="5"/>
      <c r="Y12" s="5"/>
      <c r="Z12" s="11">
        <v>2433392.9718559179</v>
      </c>
      <c r="AA12" s="39">
        <f t="shared" si="2"/>
        <v>1923617.9455812853</v>
      </c>
    </row>
    <row r="13" spans="1:27" x14ac:dyDescent="0.25">
      <c r="A13" s="12" t="s">
        <v>69</v>
      </c>
      <c r="B13" s="16">
        <v>1007360996</v>
      </c>
      <c r="C13" s="10" t="s">
        <v>23</v>
      </c>
      <c r="D13" s="24"/>
      <c r="E13" s="17">
        <v>30</v>
      </c>
      <c r="F13" s="22">
        <v>1160000</v>
      </c>
      <c r="G13" s="22">
        <v>1160000</v>
      </c>
      <c r="H13" s="3">
        <v>0</v>
      </c>
      <c r="I13" s="3">
        <v>44389.599265380995</v>
      </c>
      <c r="J13" s="4">
        <f t="shared" si="0"/>
        <v>44389.599265380995</v>
      </c>
      <c r="K13" s="4"/>
      <c r="L13" s="2">
        <v>46400</v>
      </c>
      <c r="M13" s="2">
        <v>46400</v>
      </c>
      <c r="N13" s="8"/>
      <c r="O13" s="5"/>
      <c r="P13" s="5"/>
      <c r="Q13" s="9">
        <v>2000</v>
      </c>
      <c r="R13" s="5"/>
      <c r="S13" s="5"/>
      <c r="T13" s="9">
        <v>3000</v>
      </c>
      <c r="U13" s="5"/>
      <c r="V13" s="5"/>
      <c r="W13" s="5">
        <f t="shared" si="1"/>
        <v>5000</v>
      </c>
      <c r="X13" s="5"/>
      <c r="Y13" s="5"/>
      <c r="Z13" s="11">
        <v>1106589.599265381</v>
      </c>
      <c r="AA13" s="39">
        <f t="shared" si="2"/>
        <v>1106589.599265381</v>
      </c>
    </row>
    <row r="14" spans="1:27" x14ac:dyDescent="0.25">
      <c r="A14" s="12" t="s">
        <v>68</v>
      </c>
      <c r="B14" s="16">
        <v>1096645505</v>
      </c>
      <c r="C14" s="10" t="s">
        <v>23</v>
      </c>
      <c r="D14" s="24"/>
      <c r="E14" s="17">
        <v>30</v>
      </c>
      <c r="F14" s="22">
        <v>1160000</v>
      </c>
      <c r="G14" s="22">
        <v>1160000</v>
      </c>
      <c r="H14" s="3">
        <v>0</v>
      </c>
      <c r="I14" s="3">
        <v>44389.599265380995</v>
      </c>
      <c r="J14" s="4">
        <f t="shared" si="0"/>
        <v>44389.599265380995</v>
      </c>
      <c r="K14" s="4"/>
      <c r="L14" s="2">
        <v>46400</v>
      </c>
      <c r="M14" s="2">
        <v>46400</v>
      </c>
      <c r="N14" s="38">
        <v>50000</v>
      </c>
      <c r="O14" s="31">
        <v>17478</v>
      </c>
      <c r="P14" s="5"/>
      <c r="Q14" s="9">
        <v>2000</v>
      </c>
      <c r="R14" s="5"/>
      <c r="S14" s="5"/>
      <c r="T14" s="9">
        <v>3000</v>
      </c>
      <c r="U14" s="5"/>
      <c r="V14" s="5">
        <f t="shared" ref="V14:V52" si="4">R14+O14+N14</f>
        <v>67478</v>
      </c>
      <c r="W14" s="5">
        <f t="shared" si="1"/>
        <v>5000</v>
      </c>
      <c r="X14" s="5"/>
      <c r="Y14" s="5"/>
      <c r="Z14" s="11">
        <v>1039111.599265381</v>
      </c>
      <c r="AA14" s="39">
        <f t="shared" si="2"/>
        <v>1039111.599265381</v>
      </c>
    </row>
    <row r="15" spans="1:27" x14ac:dyDescent="0.25">
      <c r="A15" s="12" t="s">
        <v>52</v>
      </c>
      <c r="B15" s="16">
        <v>1098313390</v>
      </c>
      <c r="C15" s="10" t="s">
        <v>24</v>
      </c>
      <c r="D15" s="24"/>
      <c r="E15" s="17">
        <v>30</v>
      </c>
      <c r="F15" s="22">
        <v>1160000</v>
      </c>
      <c r="G15" s="22">
        <v>1160000</v>
      </c>
      <c r="H15" s="3">
        <v>0</v>
      </c>
      <c r="I15" s="3">
        <v>199707.32194674015</v>
      </c>
      <c r="J15" s="4">
        <f t="shared" si="0"/>
        <v>199707.32194674015</v>
      </c>
      <c r="K15" s="4"/>
      <c r="L15" s="2">
        <v>46400</v>
      </c>
      <c r="M15" s="2">
        <v>46400</v>
      </c>
      <c r="N15" s="8"/>
      <c r="O15" s="31">
        <v>67785</v>
      </c>
      <c r="P15" s="5"/>
      <c r="Q15" s="9">
        <v>2000</v>
      </c>
      <c r="R15" s="5"/>
      <c r="S15" s="5"/>
      <c r="T15" s="9">
        <v>3000</v>
      </c>
      <c r="U15" s="5"/>
      <c r="V15" s="5">
        <f t="shared" si="4"/>
        <v>67785</v>
      </c>
      <c r="W15" s="5">
        <f t="shared" si="1"/>
        <v>5000</v>
      </c>
      <c r="X15" s="5"/>
      <c r="Y15" s="5"/>
      <c r="Z15" s="11">
        <v>1194122.3219467402</v>
      </c>
      <c r="AA15" s="39">
        <f t="shared" si="2"/>
        <v>1194122.3219467402</v>
      </c>
    </row>
    <row r="16" spans="1:27" x14ac:dyDescent="0.25">
      <c r="A16" s="12" t="s">
        <v>55</v>
      </c>
      <c r="B16" s="16">
        <v>1098311570</v>
      </c>
      <c r="C16" s="10" t="s">
        <v>24</v>
      </c>
      <c r="D16" s="24"/>
      <c r="E16" s="17">
        <v>30</v>
      </c>
      <c r="F16" s="22">
        <v>1160000</v>
      </c>
      <c r="G16" s="22">
        <v>1160000</v>
      </c>
      <c r="H16" s="3">
        <v>0</v>
      </c>
      <c r="I16" s="3">
        <v>254229.81965105608</v>
      </c>
      <c r="J16" s="4">
        <f t="shared" si="0"/>
        <v>254229.81965105608</v>
      </c>
      <c r="K16" s="4"/>
      <c r="L16" s="2">
        <v>46400</v>
      </c>
      <c r="M16" s="2">
        <v>46400</v>
      </c>
      <c r="N16" s="8"/>
      <c r="O16" s="5"/>
      <c r="P16" s="5"/>
      <c r="Q16" s="9">
        <v>2000</v>
      </c>
      <c r="R16" s="5"/>
      <c r="S16" s="5"/>
      <c r="T16" s="9">
        <v>3000</v>
      </c>
      <c r="U16" s="5"/>
      <c r="V16" s="5"/>
      <c r="W16" s="5">
        <f t="shared" si="1"/>
        <v>5000</v>
      </c>
      <c r="X16" s="5"/>
      <c r="Y16" s="5"/>
      <c r="Z16" s="11">
        <v>1316429.8196510561</v>
      </c>
      <c r="AA16" s="39">
        <f t="shared" si="2"/>
        <v>1316429.8196510561</v>
      </c>
    </row>
    <row r="17" spans="1:27" x14ac:dyDescent="0.25">
      <c r="A17" s="12" t="s">
        <v>74</v>
      </c>
      <c r="B17" s="16">
        <v>1098312299</v>
      </c>
      <c r="C17" s="10" t="s">
        <v>24</v>
      </c>
      <c r="D17" s="37" t="s">
        <v>107</v>
      </c>
      <c r="E17" s="17">
        <v>30</v>
      </c>
      <c r="F17" s="22">
        <v>1160000</v>
      </c>
      <c r="G17" s="22">
        <v>1160000</v>
      </c>
      <c r="H17" s="3">
        <v>0</v>
      </c>
      <c r="I17" s="3">
        <v>417797.31276400341</v>
      </c>
      <c r="J17" s="4">
        <f t="shared" si="0"/>
        <v>417797.31276400341</v>
      </c>
      <c r="K17" s="4"/>
      <c r="L17" s="2">
        <v>46400</v>
      </c>
      <c r="M17" s="2">
        <v>46400</v>
      </c>
      <c r="N17" s="8"/>
      <c r="O17" s="5"/>
      <c r="P17" s="5"/>
      <c r="Q17" s="9">
        <v>2000</v>
      </c>
      <c r="R17" s="5"/>
      <c r="S17" s="5"/>
      <c r="T17" s="9">
        <v>3000</v>
      </c>
      <c r="U17" s="5"/>
      <c r="V17" s="5"/>
      <c r="W17" s="5">
        <f t="shared" si="1"/>
        <v>5000</v>
      </c>
      <c r="X17" s="5"/>
      <c r="Y17" s="5"/>
      <c r="Z17" s="11">
        <v>1479997.3127640034</v>
      </c>
      <c r="AA17" s="39">
        <f t="shared" si="2"/>
        <v>1479997.3127640034</v>
      </c>
    </row>
    <row r="18" spans="1:27" x14ac:dyDescent="0.25">
      <c r="A18" s="12" t="s">
        <v>65</v>
      </c>
      <c r="B18" s="16">
        <v>1005308137</v>
      </c>
      <c r="C18" s="10" t="s">
        <v>24</v>
      </c>
      <c r="D18" s="24"/>
      <c r="E18" s="17">
        <v>30</v>
      </c>
      <c r="F18" s="22">
        <v>1160000</v>
      </c>
      <c r="G18" s="22">
        <v>1160000</v>
      </c>
      <c r="H18" s="3">
        <v>0</v>
      </c>
      <c r="I18" s="3">
        <v>254229.81965105608</v>
      </c>
      <c r="J18" s="4">
        <f t="shared" si="0"/>
        <v>254229.81965105608</v>
      </c>
      <c r="K18" s="4"/>
      <c r="L18" s="2">
        <v>46400</v>
      </c>
      <c r="M18" s="2">
        <v>46400</v>
      </c>
      <c r="N18" s="8"/>
      <c r="O18" s="31">
        <v>76927</v>
      </c>
      <c r="P18" s="5"/>
      <c r="Q18" s="9">
        <v>2000</v>
      </c>
      <c r="R18" s="5"/>
      <c r="S18" s="5"/>
      <c r="T18" s="9">
        <v>3000</v>
      </c>
      <c r="U18" s="5"/>
      <c r="V18" s="5">
        <f t="shared" si="4"/>
        <v>76927</v>
      </c>
      <c r="W18" s="5">
        <f t="shared" si="1"/>
        <v>5000</v>
      </c>
      <c r="X18" s="5"/>
      <c r="Y18" s="5"/>
      <c r="Z18" s="11">
        <v>1239502.8196510561</v>
      </c>
      <c r="AA18" s="39">
        <f t="shared" si="2"/>
        <v>1239502.8196510561</v>
      </c>
    </row>
    <row r="19" spans="1:27" x14ac:dyDescent="0.25">
      <c r="A19" s="12" t="s">
        <v>80</v>
      </c>
      <c r="B19" s="16">
        <v>1005308333</v>
      </c>
      <c r="C19" s="10" t="s">
        <v>24</v>
      </c>
      <c r="D19" s="24"/>
      <c r="E19" s="17">
        <v>30</v>
      </c>
      <c r="F19" s="22">
        <v>1160000</v>
      </c>
      <c r="G19" s="22">
        <v>1160000</v>
      </c>
      <c r="H19" s="3">
        <v>0</v>
      </c>
      <c r="I19" s="3">
        <v>254229.81965105608</v>
      </c>
      <c r="J19" s="4">
        <f t="shared" si="0"/>
        <v>254229.81965105608</v>
      </c>
      <c r="K19" s="4"/>
      <c r="L19" s="2">
        <v>46400</v>
      </c>
      <c r="M19" s="2">
        <v>46400</v>
      </c>
      <c r="N19" s="8"/>
      <c r="O19" s="5"/>
      <c r="P19" s="5"/>
      <c r="Q19" s="9">
        <v>2000</v>
      </c>
      <c r="R19" s="5"/>
      <c r="S19" s="5"/>
      <c r="T19" s="9">
        <v>3000</v>
      </c>
      <c r="U19" s="5"/>
      <c r="V19" s="5"/>
      <c r="W19" s="5">
        <f t="shared" si="1"/>
        <v>5000</v>
      </c>
      <c r="X19" s="5"/>
      <c r="Y19" s="5"/>
      <c r="Z19" s="11">
        <v>1316429.8196510561</v>
      </c>
      <c r="AA19" s="39">
        <f t="shared" si="2"/>
        <v>1316429.8196510561</v>
      </c>
    </row>
    <row r="20" spans="1:27" x14ac:dyDescent="0.25">
      <c r="A20" s="12" t="s">
        <v>37</v>
      </c>
      <c r="B20" s="16">
        <v>1098311479</v>
      </c>
      <c r="C20" s="10" t="s">
        <v>24</v>
      </c>
      <c r="D20" s="24"/>
      <c r="E20" s="17">
        <v>30</v>
      </c>
      <c r="F20" s="22">
        <v>1160000</v>
      </c>
      <c r="G20" s="22">
        <v>1160000</v>
      </c>
      <c r="H20" s="3">
        <v>0</v>
      </c>
      <c r="I20" s="3">
        <v>254229.81965105608</v>
      </c>
      <c r="J20" s="4">
        <f t="shared" si="0"/>
        <v>254229.81965105608</v>
      </c>
      <c r="K20" s="4"/>
      <c r="L20" s="2">
        <v>46400</v>
      </c>
      <c r="M20" s="2">
        <v>46400</v>
      </c>
      <c r="N20" s="8"/>
      <c r="O20" s="5"/>
      <c r="P20" s="5"/>
      <c r="Q20" s="9">
        <v>2000</v>
      </c>
      <c r="R20" s="5"/>
      <c r="S20" s="5"/>
      <c r="T20" s="9">
        <v>3000</v>
      </c>
      <c r="U20" s="5"/>
      <c r="V20" s="5"/>
      <c r="W20" s="5">
        <f t="shared" si="1"/>
        <v>5000</v>
      </c>
      <c r="X20" s="5"/>
      <c r="Y20" s="5"/>
      <c r="Z20" s="11">
        <v>1316429.8196510561</v>
      </c>
      <c r="AA20" s="39">
        <f t="shared" si="2"/>
        <v>1316429.8196510561</v>
      </c>
    </row>
    <row r="21" spans="1:27" x14ac:dyDescent="0.25">
      <c r="A21" s="12" t="s">
        <v>96</v>
      </c>
      <c r="B21" s="16">
        <v>1098311849</v>
      </c>
      <c r="C21" s="10" t="s">
        <v>24</v>
      </c>
      <c r="D21" s="24"/>
      <c r="E21" s="17">
        <v>30</v>
      </c>
      <c r="F21" s="22">
        <v>1160000</v>
      </c>
      <c r="G21" s="22">
        <v>1160000</v>
      </c>
      <c r="H21" s="3">
        <v>0</v>
      </c>
      <c r="I21" s="3">
        <v>199707.32194674015</v>
      </c>
      <c r="J21" s="4">
        <f t="shared" si="0"/>
        <v>199707.32194674015</v>
      </c>
      <c r="K21" s="4"/>
      <c r="L21" s="2">
        <v>46400</v>
      </c>
      <c r="M21" s="2">
        <v>46400</v>
      </c>
      <c r="N21" s="8"/>
      <c r="O21" s="5"/>
      <c r="P21" s="5"/>
      <c r="Q21" s="9">
        <v>2000</v>
      </c>
      <c r="R21" s="5"/>
      <c r="S21" s="5"/>
      <c r="T21" s="9">
        <v>3000</v>
      </c>
      <c r="U21" s="5"/>
      <c r="V21" s="5"/>
      <c r="W21" s="5">
        <f t="shared" si="1"/>
        <v>5000</v>
      </c>
      <c r="X21" s="5"/>
      <c r="Y21" s="5"/>
      <c r="Z21" s="11">
        <v>1261907.3219467402</v>
      </c>
      <c r="AA21" s="39">
        <f t="shared" si="2"/>
        <v>1261907.3219467402</v>
      </c>
    </row>
    <row r="22" spans="1:27" x14ac:dyDescent="0.25">
      <c r="A22" s="12" t="s">
        <v>47</v>
      </c>
      <c r="B22" s="16">
        <v>24606910</v>
      </c>
      <c r="C22" s="10" t="s">
        <v>24</v>
      </c>
      <c r="D22" s="24"/>
      <c r="E22" s="17">
        <v>30</v>
      </c>
      <c r="F22" s="22">
        <v>1160000</v>
      </c>
      <c r="G22" s="22">
        <v>1160000</v>
      </c>
      <c r="H22" s="3">
        <v>0</v>
      </c>
      <c r="I22" s="3">
        <v>254229.81965105608</v>
      </c>
      <c r="J22" s="4">
        <f t="shared" si="0"/>
        <v>254229.81965105608</v>
      </c>
      <c r="K22" s="4"/>
      <c r="L22" s="2">
        <v>46400</v>
      </c>
      <c r="M22" s="2">
        <v>46400</v>
      </c>
      <c r="N22" s="8"/>
      <c r="O22" s="5"/>
      <c r="P22" s="5"/>
      <c r="Q22" s="9">
        <v>2000</v>
      </c>
      <c r="R22" s="5"/>
      <c r="S22" s="5"/>
      <c r="T22" s="9">
        <v>3000</v>
      </c>
      <c r="U22" s="5"/>
      <c r="V22" s="5"/>
      <c r="W22" s="5">
        <f t="shared" si="1"/>
        <v>5000</v>
      </c>
      <c r="X22" s="5"/>
      <c r="Y22" s="5"/>
      <c r="Z22" s="11">
        <v>1316429.8196510561</v>
      </c>
      <c r="AA22" s="39">
        <f t="shared" si="2"/>
        <v>1316429.8196510561</v>
      </c>
    </row>
    <row r="23" spans="1:27" x14ac:dyDescent="0.25">
      <c r="A23" s="12" t="s">
        <v>22</v>
      </c>
      <c r="B23" s="16">
        <v>42117302</v>
      </c>
      <c r="C23" s="10" t="s">
        <v>24</v>
      </c>
      <c r="D23" s="24"/>
      <c r="E23" s="17">
        <v>30</v>
      </c>
      <c r="F23" s="22">
        <v>1160000</v>
      </c>
      <c r="G23" s="22">
        <v>1160000</v>
      </c>
      <c r="H23" s="3">
        <v>0</v>
      </c>
      <c r="I23" s="3">
        <v>308752.31735537178</v>
      </c>
      <c r="J23" s="4">
        <f t="shared" si="0"/>
        <v>308752.31735537178</v>
      </c>
      <c r="K23" s="4"/>
      <c r="L23" s="2">
        <v>46400</v>
      </c>
      <c r="M23" s="2">
        <v>46400</v>
      </c>
      <c r="N23" s="38">
        <v>50000</v>
      </c>
      <c r="O23" s="5"/>
      <c r="P23" s="5"/>
      <c r="Q23" s="9">
        <v>2000</v>
      </c>
      <c r="R23" s="5"/>
      <c r="S23" s="5"/>
      <c r="T23" s="9">
        <v>3000</v>
      </c>
      <c r="U23" s="5"/>
      <c r="V23" s="5">
        <f t="shared" si="4"/>
        <v>50000</v>
      </c>
      <c r="W23" s="5">
        <f t="shared" si="1"/>
        <v>5000</v>
      </c>
      <c r="X23" s="5"/>
      <c r="Y23" s="5"/>
      <c r="Z23" s="11">
        <v>1320952.3173553718</v>
      </c>
      <c r="AA23" s="39">
        <f t="shared" si="2"/>
        <v>1320952.3173553718</v>
      </c>
    </row>
    <row r="24" spans="1:27" x14ac:dyDescent="0.25">
      <c r="A24" s="12" t="s">
        <v>98</v>
      </c>
      <c r="B24" s="16">
        <v>1113689017</v>
      </c>
      <c r="C24" s="10" t="s">
        <v>24</v>
      </c>
      <c r="D24" s="36" t="s">
        <v>99</v>
      </c>
      <c r="E24" s="17">
        <v>30</v>
      </c>
      <c r="F24" s="22">
        <v>1160000</v>
      </c>
      <c r="G24" s="22">
        <v>1160000</v>
      </c>
      <c r="H24" s="3">
        <v>140606</v>
      </c>
      <c r="I24" s="3">
        <v>150355.84555515158</v>
      </c>
      <c r="J24" s="4">
        <f t="shared" si="0"/>
        <v>150355.84555515158</v>
      </c>
      <c r="K24" s="4"/>
      <c r="L24" s="2">
        <v>46400</v>
      </c>
      <c r="M24" s="2">
        <v>46400</v>
      </c>
      <c r="N24" s="8"/>
      <c r="O24" s="5"/>
      <c r="P24" s="5"/>
      <c r="Q24" s="9">
        <v>2000</v>
      </c>
      <c r="R24" s="5"/>
      <c r="S24" s="5"/>
      <c r="T24" s="9">
        <v>3000</v>
      </c>
      <c r="U24" s="31">
        <v>30000</v>
      </c>
      <c r="V24" s="5"/>
      <c r="W24" s="5">
        <f t="shared" si="1"/>
        <v>5000</v>
      </c>
      <c r="X24" s="5">
        <f t="shared" si="3"/>
        <v>30000</v>
      </c>
      <c r="Y24" s="5"/>
      <c r="Z24" s="11">
        <v>1323161.8455551516</v>
      </c>
      <c r="AA24" s="39">
        <f t="shared" si="2"/>
        <v>1323161.8455551516</v>
      </c>
    </row>
    <row r="25" spans="1:27" x14ac:dyDescent="0.25">
      <c r="A25" s="12" t="s">
        <v>21</v>
      </c>
      <c r="B25" s="16">
        <v>1098307819</v>
      </c>
      <c r="C25" s="10" t="s">
        <v>24</v>
      </c>
      <c r="D25" s="24"/>
      <c r="E25" s="17">
        <v>30</v>
      </c>
      <c r="F25" s="22">
        <v>1160000</v>
      </c>
      <c r="G25" s="22">
        <v>1160000</v>
      </c>
      <c r="H25" s="3">
        <v>0</v>
      </c>
      <c r="I25" s="3">
        <v>254229.81965105608</v>
      </c>
      <c r="J25" s="4">
        <f t="shared" si="0"/>
        <v>254229.81965105608</v>
      </c>
      <c r="K25" s="4"/>
      <c r="L25" s="2">
        <v>46400</v>
      </c>
      <c r="M25" s="2">
        <v>46400</v>
      </c>
      <c r="N25" s="8"/>
      <c r="O25" s="5"/>
      <c r="P25" s="5"/>
      <c r="Q25" s="9">
        <v>2000</v>
      </c>
      <c r="R25" s="31">
        <v>373331</v>
      </c>
      <c r="S25" s="5"/>
      <c r="T25" s="9">
        <v>3000</v>
      </c>
      <c r="U25" s="5"/>
      <c r="V25" s="5">
        <f t="shared" si="4"/>
        <v>373331</v>
      </c>
      <c r="W25" s="5">
        <f t="shared" si="1"/>
        <v>5000</v>
      </c>
      <c r="X25" s="5"/>
      <c r="Y25" s="5"/>
      <c r="Z25" s="11">
        <v>943098.81965105608</v>
      </c>
      <c r="AA25" s="39">
        <f t="shared" si="2"/>
        <v>943098.81965105608</v>
      </c>
    </row>
    <row r="26" spans="1:27" x14ac:dyDescent="0.25">
      <c r="A26" s="12" t="s">
        <v>34</v>
      </c>
      <c r="B26" s="16">
        <v>1098309252</v>
      </c>
      <c r="C26" s="10" t="s">
        <v>24</v>
      </c>
      <c r="D26" s="24"/>
      <c r="E26" s="17">
        <v>30</v>
      </c>
      <c r="F26" s="22">
        <v>1160000</v>
      </c>
      <c r="G26" s="22">
        <v>1160000</v>
      </c>
      <c r="H26" s="3">
        <v>0</v>
      </c>
      <c r="I26" s="3">
        <v>254229.81965105608</v>
      </c>
      <c r="J26" s="4">
        <f t="shared" si="0"/>
        <v>254229.81965105608</v>
      </c>
      <c r="K26" s="4"/>
      <c r="L26" s="2">
        <v>46400</v>
      </c>
      <c r="M26" s="2">
        <v>46400</v>
      </c>
      <c r="N26" s="38">
        <v>20000</v>
      </c>
      <c r="O26" s="5"/>
      <c r="P26" s="5"/>
      <c r="Q26" s="9">
        <v>2000</v>
      </c>
      <c r="R26" s="5"/>
      <c r="S26" s="5"/>
      <c r="T26" s="9">
        <v>3000</v>
      </c>
      <c r="U26" s="5"/>
      <c r="V26" s="5">
        <f t="shared" si="4"/>
        <v>20000</v>
      </c>
      <c r="W26" s="5">
        <f t="shared" si="1"/>
        <v>5000</v>
      </c>
      <c r="X26" s="5"/>
      <c r="Y26" s="5"/>
      <c r="Z26" s="11">
        <v>1296429.8196510561</v>
      </c>
      <c r="AA26" s="39">
        <f t="shared" si="2"/>
        <v>1296429.8196510561</v>
      </c>
    </row>
    <row r="27" spans="1:27" x14ac:dyDescent="0.25">
      <c r="A27" s="12" t="s">
        <v>73</v>
      </c>
      <c r="B27" s="16">
        <v>1094929711</v>
      </c>
      <c r="C27" s="10" t="s">
        <v>24</v>
      </c>
      <c r="D27" s="24"/>
      <c r="E27" s="17">
        <v>30</v>
      </c>
      <c r="F27" s="22">
        <v>1160000</v>
      </c>
      <c r="G27" s="22">
        <v>1160000</v>
      </c>
      <c r="H27" s="3">
        <v>140606</v>
      </c>
      <c r="I27" s="3">
        <v>210048.53954045917</v>
      </c>
      <c r="J27" s="4">
        <f t="shared" si="0"/>
        <v>210048.53954045917</v>
      </c>
      <c r="K27" s="4"/>
      <c r="L27" s="2">
        <v>46400</v>
      </c>
      <c r="M27" s="2">
        <v>46400</v>
      </c>
      <c r="N27" s="8"/>
      <c r="O27" s="5"/>
      <c r="P27" s="5"/>
      <c r="Q27" s="9">
        <v>2000</v>
      </c>
      <c r="R27" s="5"/>
      <c r="S27" s="5"/>
      <c r="T27" s="9">
        <v>3000</v>
      </c>
      <c r="U27" s="5"/>
      <c r="V27" s="5"/>
      <c r="W27" s="5">
        <f t="shared" si="1"/>
        <v>5000</v>
      </c>
      <c r="X27" s="5"/>
      <c r="Y27" s="5"/>
      <c r="Z27" s="11">
        <v>1412854.5395404592</v>
      </c>
      <c r="AA27" s="39">
        <f t="shared" si="2"/>
        <v>1412854.5395404592</v>
      </c>
    </row>
    <row r="28" spans="1:27" x14ac:dyDescent="0.25">
      <c r="A28" s="12" t="s">
        <v>44</v>
      </c>
      <c r="B28" s="16">
        <v>1098312631</v>
      </c>
      <c r="C28" s="10" t="s">
        <v>24</v>
      </c>
      <c r="D28" s="24" t="s">
        <v>103</v>
      </c>
      <c r="E28" s="17">
        <v>30</v>
      </c>
      <c r="F28" s="22">
        <v>1160000</v>
      </c>
      <c r="G28" s="22">
        <v>1160000</v>
      </c>
      <c r="H28" s="3">
        <v>0</v>
      </c>
      <c r="I28" s="3">
        <v>499581.0593204773</v>
      </c>
      <c r="J28" s="4">
        <f t="shared" si="0"/>
        <v>499581.0593204773</v>
      </c>
      <c r="K28" s="4"/>
      <c r="L28" s="2">
        <v>46400</v>
      </c>
      <c r="M28" s="2">
        <v>46400</v>
      </c>
      <c r="N28" s="38">
        <v>215651</v>
      </c>
      <c r="O28" s="5"/>
      <c r="P28" s="5"/>
      <c r="Q28" s="9">
        <v>2000</v>
      </c>
      <c r="R28" s="5"/>
      <c r="S28" s="5"/>
      <c r="T28" s="9">
        <v>3000</v>
      </c>
      <c r="U28" s="5"/>
      <c r="V28" s="5">
        <f t="shared" si="4"/>
        <v>215651</v>
      </c>
      <c r="W28" s="5">
        <f t="shared" si="1"/>
        <v>5000</v>
      </c>
      <c r="X28" s="5"/>
      <c r="Y28" s="5"/>
      <c r="Z28" s="11">
        <v>1346130.0593204773</v>
      </c>
      <c r="AA28" s="39">
        <f t="shared" si="2"/>
        <v>1346130.0593204773</v>
      </c>
    </row>
    <row r="29" spans="1:27" x14ac:dyDescent="0.25">
      <c r="A29" s="12" t="s">
        <v>87</v>
      </c>
      <c r="B29" s="16">
        <v>24606096</v>
      </c>
      <c r="C29" s="10" t="s">
        <v>24</v>
      </c>
      <c r="D29" s="24"/>
      <c r="E29" s="17">
        <v>30</v>
      </c>
      <c r="F29" s="22">
        <v>1160000</v>
      </c>
      <c r="G29" s="22">
        <v>1160000</v>
      </c>
      <c r="H29" s="3">
        <v>0</v>
      </c>
      <c r="I29" s="3">
        <v>308752.31735537178</v>
      </c>
      <c r="J29" s="4">
        <f t="shared" si="0"/>
        <v>308752.31735537178</v>
      </c>
      <c r="K29" s="4"/>
      <c r="L29" s="2">
        <v>46400</v>
      </c>
      <c r="M29" s="2">
        <v>46400</v>
      </c>
      <c r="N29" s="8"/>
      <c r="O29" s="5"/>
      <c r="P29" s="5"/>
      <c r="Q29" s="9">
        <v>2000</v>
      </c>
      <c r="R29" s="5"/>
      <c r="S29" s="5"/>
      <c r="T29" s="9">
        <v>3000</v>
      </c>
      <c r="U29" s="5"/>
      <c r="V29" s="5"/>
      <c r="W29" s="5">
        <f t="shared" si="1"/>
        <v>5000</v>
      </c>
      <c r="X29" s="5"/>
      <c r="Y29" s="5"/>
      <c r="Z29" s="11">
        <v>1370952.3173553718</v>
      </c>
      <c r="AA29" s="39">
        <f t="shared" si="2"/>
        <v>1370952.3173553718</v>
      </c>
    </row>
    <row r="30" spans="1:27" x14ac:dyDescent="0.25">
      <c r="A30" s="12" t="s">
        <v>27</v>
      </c>
      <c r="B30" s="16">
        <v>24606224</v>
      </c>
      <c r="C30" s="10" t="s">
        <v>25</v>
      </c>
      <c r="D30" s="24"/>
      <c r="E30" s="17">
        <v>30</v>
      </c>
      <c r="F30" s="22">
        <v>1160000</v>
      </c>
      <c r="G30" s="22">
        <v>1160000</v>
      </c>
      <c r="H30" s="3">
        <v>0</v>
      </c>
      <c r="I30" s="3">
        <v>44389.599265380995</v>
      </c>
      <c r="J30" s="4">
        <f t="shared" si="0"/>
        <v>44389.599265380995</v>
      </c>
      <c r="K30" s="4"/>
      <c r="L30" s="2">
        <v>46400</v>
      </c>
      <c r="M30" s="2">
        <v>46400</v>
      </c>
      <c r="N30" s="8"/>
      <c r="O30" s="5"/>
      <c r="P30" s="5"/>
      <c r="Q30" s="9">
        <v>2000</v>
      </c>
      <c r="R30" s="5"/>
      <c r="S30" s="5"/>
      <c r="T30" s="9">
        <v>3000</v>
      </c>
      <c r="U30" s="5"/>
      <c r="V30" s="5"/>
      <c r="W30" s="5">
        <f t="shared" si="1"/>
        <v>5000</v>
      </c>
      <c r="X30" s="5"/>
      <c r="Y30" s="5"/>
      <c r="Z30" s="11">
        <v>1106589.599265381</v>
      </c>
      <c r="AA30" s="39">
        <f t="shared" si="2"/>
        <v>1106589.599265381</v>
      </c>
    </row>
    <row r="31" spans="1:27" x14ac:dyDescent="0.25">
      <c r="A31" s="12" t="s">
        <v>28</v>
      </c>
      <c r="B31" s="16">
        <v>24605738</v>
      </c>
      <c r="C31" s="10" t="s">
        <v>26</v>
      </c>
      <c r="D31" s="24"/>
      <c r="E31" s="17">
        <v>30</v>
      </c>
      <c r="F31" s="22">
        <v>1160000</v>
      </c>
      <c r="G31" s="22">
        <v>1160000</v>
      </c>
      <c r="H31" s="3">
        <v>0</v>
      </c>
      <c r="I31" s="3">
        <v>44389.599265380995</v>
      </c>
      <c r="J31" s="4">
        <f t="shared" si="0"/>
        <v>44389.599265380995</v>
      </c>
      <c r="K31" s="4"/>
      <c r="L31" s="2">
        <v>46400</v>
      </c>
      <c r="M31" s="2">
        <v>46400</v>
      </c>
      <c r="N31" s="8"/>
      <c r="O31" s="5"/>
      <c r="P31" s="5"/>
      <c r="Q31" s="9">
        <v>2000</v>
      </c>
      <c r="R31" s="5"/>
      <c r="S31" s="5"/>
      <c r="T31" s="9">
        <v>3000</v>
      </c>
      <c r="U31" s="5"/>
      <c r="V31" s="5"/>
      <c r="W31" s="5">
        <f t="shared" si="1"/>
        <v>5000</v>
      </c>
      <c r="X31" s="5"/>
      <c r="Y31" s="5"/>
      <c r="Z31" s="11">
        <v>1106589.599265381</v>
      </c>
      <c r="AA31" s="39">
        <f t="shared" si="2"/>
        <v>1106589.599265381</v>
      </c>
    </row>
    <row r="32" spans="1:27" x14ac:dyDescent="0.25">
      <c r="A32" s="12" t="s">
        <v>71</v>
      </c>
      <c r="B32" s="16">
        <v>1098313200</v>
      </c>
      <c r="C32" s="10" t="s">
        <v>29</v>
      </c>
      <c r="D32" s="24"/>
      <c r="E32" s="17">
        <v>30</v>
      </c>
      <c r="F32" s="22">
        <v>1160000</v>
      </c>
      <c r="G32" s="22">
        <v>1160000</v>
      </c>
      <c r="H32" s="3">
        <v>0</v>
      </c>
      <c r="I32" s="3">
        <v>44389.599265380995</v>
      </c>
      <c r="J32" s="4">
        <f t="shared" si="0"/>
        <v>44389.599265380995</v>
      </c>
      <c r="K32" s="4"/>
      <c r="L32" s="2">
        <v>46400</v>
      </c>
      <c r="M32" s="2">
        <v>46400</v>
      </c>
      <c r="N32" s="8"/>
      <c r="O32" s="5"/>
      <c r="P32" s="5"/>
      <c r="Q32" s="9">
        <v>2000</v>
      </c>
      <c r="R32" s="5"/>
      <c r="S32" s="5"/>
      <c r="T32" s="9">
        <v>3000</v>
      </c>
      <c r="U32" s="5"/>
      <c r="V32" s="5"/>
      <c r="W32" s="5">
        <f t="shared" si="1"/>
        <v>5000</v>
      </c>
      <c r="X32" s="5"/>
      <c r="Y32" s="5"/>
      <c r="Z32" s="11">
        <v>1106589.599265381</v>
      </c>
      <c r="AA32" s="39">
        <f t="shared" si="2"/>
        <v>1106589.599265381</v>
      </c>
    </row>
    <row r="33" spans="1:27" x14ac:dyDescent="0.25">
      <c r="A33" s="12" t="s">
        <v>76</v>
      </c>
      <c r="B33" s="16">
        <v>1098307941</v>
      </c>
      <c r="C33" s="10" t="s">
        <v>29</v>
      </c>
      <c r="D33" s="24"/>
      <c r="E33" s="17">
        <v>30</v>
      </c>
      <c r="F33" s="22">
        <v>1160000</v>
      </c>
      <c r="G33" s="22">
        <v>1160000</v>
      </c>
      <c r="H33" s="3">
        <v>0</v>
      </c>
      <c r="I33" s="3">
        <v>44389.599265380995</v>
      </c>
      <c r="J33" s="4">
        <f t="shared" si="0"/>
        <v>44389.599265380995</v>
      </c>
      <c r="K33" s="4"/>
      <c r="L33" s="2">
        <v>46400</v>
      </c>
      <c r="M33" s="2">
        <v>46400</v>
      </c>
      <c r="N33" s="8"/>
      <c r="O33" s="5"/>
      <c r="P33" s="5"/>
      <c r="Q33" s="9">
        <v>2000</v>
      </c>
      <c r="R33" s="5"/>
      <c r="S33" s="5"/>
      <c r="T33" s="9">
        <v>3000</v>
      </c>
      <c r="U33" s="5"/>
      <c r="V33" s="5"/>
      <c r="W33" s="5">
        <f t="shared" si="1"/>
        <v>5000</v>
      </c>
      <c r="X33" s="5"/>
      <c r="Y33" s="5"/>
      <c r="Z33" s="11">
        <v>1106589.599265381</v>
      </c>
      <c r="AA33" s="39">
        <f t="shared" si="2"/>
        <v>1106589.599265381</v>
      </c>
    </row>
    <row r="34" spans="1:27" x14ac:dyDescent="0.25">
      <c r="A34" s="12" t="s">
        <v>91</v>
      </c>
      <c r="B34" s="16">
        <v>37290478</v>
      </c>
      <c r="C34" s="10" t="s">
        <v>36</v>
      </c>
      <c r="D34" s="24"/>
      <c r="E34" s="17">
        <v>30</v>
      </c>
      <c r="F34" s="22">
        <v>1160000</v>
      </c>
      <c r="G34" s="22">
        <v>1160000</v>
      </c>
      <c r="H34" s="3">
        <v>0</v>
      </c>
      <c r="I34" s="3">
        <v>365770.6828282827</v>
      </c>
      <c r="J34" s="4">
        <f t="shared" si="0"/>
        <v>365770.6828282827</v>
      </c>
      <c r="K34" s="4"/>
      <c r="L34" s="2">
        <v>46400</v>
      </c>
      <c r="M34" s="2">
        <v>46400</v>
      </c>
      <c r="N34" s="8"/>
      <c r="O34" s="5"/>
      <c r="P34" s="5"/>
      <c r="Q34" s="9">
        <v>2000</v>
      </c>
      <c r="R34" s="5"/>
      <c r="S34" s="5"/>
      <c r="T34" s="9">
        <v>3000</v>
      </c>
      <c r="U34" s="5"/>
      <c r="V34" s="5"/>
      <c r="W34" s="5">
        <f t="shared" si="1"/>
        <v>5000</v>
      </c>
      <c r="X34" s="5"/>
      <c r="Y34" s="5"/>
      <c r="Z34" s="11">
        <v>1427970.6828282827</v>
      </c>
      <c r="AA34" s="39">
        <f t="shared" si="2"/>
        <v>1427970.6828282827</v>
      </c>
    </row>
    <row r="35" spans="1:27" x14ac:dyDescent="0.25">
      <c r="A35" s="12" t="s">
        <v>86</v>
      </c>
      <c r="B35" s="16">
        <v>33818701</v>
      </c>
      <c r="C35" s="10" t="s">
        <v>63</v>
      </c>
      <c r="D35" s="24"/>
      <c r="E35" s="17">
        <v>30</v>
      </c>
      <c r="F35" s="22">
        <v>1160000</v>
      </c>
      <c r="G35" s="22">
        <v>1160000</v>
      </c>
      <c r="H35" s="3">
        <v>140606</v>
      </c>
      <c r="I35" s="3">
        <v>44389.506023471011</v>
      </c>
      <c r="J35" s="4">
        <f t="shared" si="0"/>
        <v>44389.506023471011</v>
      </c>
      <c r="K35" s="4"/>
      <c r="L35" s="2">
        <v>46400</v>
      </c>
      <c r="M35" s="2">
        <v>46400</v>
      </c>
      <c r="N35" s="8"/>
      <c r="O35" s="5"/>
      <c r="P35" s="5"/>
      <c r="Q35" s="9">
        <v>2000</v>
      </c>
      <c r="R35" s="5"/>
      <c r="S35" s="5"/>
      <c r="T35" s="9">
        <v>3000</v>
      </c>
      <c r="U35" s="5"/>
      <c r="V35" s="5"/>
      <c r="W35" s="5">
        <f t="shared" si="1"/>
        <v>5000</v>
      </c>
      <c r="X35" s="5"/>
      <c r="Y35" s="5"/>
      <c r="Z35" s="11">
        <v>1247195.506023471</v>
      </c>
      <c r="AA35" s="39">
        <f t="shared" si="2"/>
        <v>1247195.506023471</v>
      </c>
    </row>
    <row r="36" spans="1:27" x14ac:dyDescent="0.25">
      <c r="A36" s="12" t="s">
        <v>75</v>
      </c>
      <c r="B36" s="16">
        <v>1098307704</v>
      </c>
      <c r="C36" s="10" t="s">
        <v>63</v>
      </c>
      <c r="D36" s="24"/>
      <c r="E36" s="17">
        <v>30</v>
      </c>
      <c r="F36" s="22">
        <v>1160000</v>
      </c>
      <c r="G36" s="22">
        <v>1160000</v>
      </c>
      <c r="H36" s="3">
        <v>0</v>
      </c>
      <c r="I36" s="3">
        <v>44389.599265380995</v>
      </c>
      <c r="J36" s="4">
        <f t="shared" si="0"/>
        <v>44389.599265380995</v>
      </c>
      <c r="K36" s="4"/>
      <c r="L36" s="2">
        <v>46400</v>
      </c>
      <c r="M36" s="2">
        <v>46400</v>
      </c>
      <c r="N36" s="8"/>
      <c r="O36" s="5"/>
      <c r="P36" s="5"/>
      <c r="Q36" s="9">
        <v>2000</v>
      </c>
      <c r="R36" s="5"/>
      <c r="S36" s="5"/>
      <c r="T36" s="9">
        <v>3000</v>
      </c>
      <c r="U36" s="5"/>
      <c r="V36" s="5"/>
      <c r="W36" s="5">
        <f t="shared" si="1"/>
        <v>5000</v>
      </c>
      <c r="X36" s="5"/>
      <c r="Y36" s="5"/>
      <c r="Z36" s="11">
        <v>1106589.599265381</v>
      </c>
      <c r="AA36" s="39">
        <f t="shared" si="2"/>
        <v>1106589.599265381</v>
      </c>
    </row>
    <row r="37" spans="1:27" x14ac:dyDescent="0.25">
      <c r="A37" s="12" t="s">
        <v>42</v>
      </c>
      <c r="B37" s="16">
        <v>18491138</v>
      </c>
      <c r="C37" s="10" t="s">
        <v>30</v>
      </c>
      <c r="D37" s="24"/>
      <c r="E37" s="17">
        <v>30</v>
      </c>
      <c r="F37" s="22">
        <v>1160000</v>
      </c>
      <c r="G37" s="22">
        <v>1160000</v>
      </c>
      <c r="H37" s="3">
        <v>0</v>
      </c>
      <c r="I37" s="3">
        <v>44390.137741046958</v>
      </c>
      <c r="J37" s="4">
        <f t="shared" si="0"/>
        <v>44390.137741046958</v>
      </c>
      <c r="K37" s="4"/>
      <c r="L37" s="2">
        <v>46400</v>
      </c>
      <c r="M37" s="2">
        <v>46400</v>
      </c>
      <c r="N37" s="8"/>
      <c r="O37" s="5"/>
      <c r="P37" s="5"/>
      <c r="Q37" s="9">
        <v>2000</v>
      </c>
      <c r="R37" s="5"/>
      <c r="S37" s="5"/>
      <c r="T37" s="9">
        <v>3000</v>
      </c>
      <c r="U37" s="5"/>
      <c r="V37" s="5"/>
      <c r="W37" s="5">
        <f t="shared" si="1"/>
        <v>5000</v>
      </c>
      <c r="X37" s="5"/>
      <c r="Y37" s="5"/>
      <c r="Z37" s="11">
        <v>1106590.137741047</v>
      </c>
      <c r="AA37" s="39">
        <f t="shared" si="2"/>
        <v>1106590.137741047</v>
      </c>
    </row>
    <row r="38" spans="1:27" x14ac:dyDescent="0.25">
      <c r="A38" s="12" t="s">
        <v>97</v>
      </c>
      <c r="B38" s="16">
        <v>6013944</v>
      </c>
      <c r="C38" s="10" t="s">
        <v>30</v>
      </c>
      <c r="D38" s="24" t="s">
        <v>101</v>
      </c>
      <c r="E38" s="17">
        <v>30</v>
      </c>
      <c r="F38" s="22">
        <v>1160000</v>
      </c>
      <c r="G38" s="22">
        <v>1160000</v>
      </c>
      <c r="H38" s="3">
        <v>0</v>
      </c>
      <c r="I38" s="3">
        <v>101745.14233241533</v>
      </c>
      <c r="J38" s="4">
        <f t="shared" si="0"/>
        <v>101745.14233241533</v>
      </c>
      <c r="K38" s="4"/>
      <c r="L38" s="2">
        <v>46400</v>
      </c>
      <c r="M38" s="2">
        <v>46400</v>
      </c>
      <c r="N38" s="8"/>
      <c r="O38" s="5"/>
      <c r="P38" s="5"/>
      <c r="Q38" s="9">
        <v>2000</v>
      </c>
      <c r="R38" s="5"/>
      <c r="S38" s="5"/>
      <c r="T38" s="9">
        <v>3000</v>
      </c>
      <c r="U38" s="5"/>
      <c r="V38" s="5"/>
      <c r="W38" s="5">
        <f t="shared" si="1"/>
        <v>5000</v>
      </c>
      <c r="X38" s="5"/>
      <c r="Y38" s="5"/>
      <c r="Z38" s="11">
        <v>1163945.1423324153</v>
      </c>
      <c r="AA38" s="39">
        <f t="shared" si="2"/>
        <v>1163945.1423324153</v>
      </c>
    </row>
    <row r="39" spans="1:27" x14ac:dyDescent="0.25">
      <c r="A39" s="12" t="s">
        <v>43</v>
      </c>
      <c r="B39" s="16">
        <v>14893628</v>
      </c>
      <c r="C39" s="10" t="s">
        <v>30</v>
      </c>
      <c r="D39" s="24"/>
      <c r="E39" s="17">
        <v>30</v>
      </c>
      <c r="F39" s="22">
        <v>1160000</v>
      </c>
      <c r="G39" s="22">
        <v>1160000</v>
      </c>
      <c r="H39" s="3">
        <v>0</v>
      </c>
      <c r="I39" s="3">
        <v>44390.137741046958</v>
      </c>
      <c r="J39" s="4">
        <f t="shared" si="0"/>
        <v>44390.137741046958</v>
      </c>
      <c r="K39" s="4"/>
      <c r="L39" s="2">
        <v>46400</v>
      </c>
      <c r="M39" s="2">
        <v>46400</v>
      </c>
      <c r="N39" s="8"/>
      <c r="O39" s="5"/>
      <c r="P39" s="5"/>
      <c r="Q39" s="9">
        <v>2000</v>
      </c>
      <c r="R39" s="5"/>
      <c r="S39" s="5"/>
      <c r="T39" s="9">
        <v>3000</v>
      </c>
      <c r="U39" s="5"/>
      <c r="V39" s="5"/>
      <c r="W39" s="5">
        <f t="shared" si="1"/>
        <v>5000</v>
      </c>
      <c r="X39" s="5"/>
      <c r="Y39" s="5"/>
      <c r="Z39" s="11">
        <v>1106590.137741047</v>
      </c>
      <c r="AA39" s="39">
        <f t="shared" si="2"/>
        <v>1106590.137741047</v>
      </c>
    </row>
    <row r="40" spans="1:27" x14ac:dyDescent="0.25">
      <c r="A40" s="12" t="s">
        <v>53</v>
      </c>
      <c r="B40" s="16">
        <v>7541221</v>
      </c>
      <c r="C40" s="10" t="s">
        <v>30</v>
      </c>
      <c r="D40" s="24" t="s">
        <v>101</v>
      </c>
      <c r="E40" s="17">
        <v>30</v>
      </c>
      <c r="F40" s="22">
        <v>1160000</v>
      </c>
      <c r="G40" s="22">
        <v>1160000</v>
      </c>
      <c r="H40" s="3">
        <v>0</v>
      </c>
      <c r="I40" s="3">
        <v>101745.14233241533</v>
      </c>
      <c r="J40" s="4">
        <f t="shared" si="0"/>
        <v>101745.14233241533</v>
      </c>
      <c r="K40" s="4"/>
      <c r="L40" s="2">
        <v>46400</v>
      </c>
      <c r="M40" s="2">
        <v>46400</v>
      </c>
      <c r="N40" s="8"/>
      <c r="O40" s="31">
        <v>17478</v>
      </c>
      <c r="P40" s="5"/>
      <c r="Q40" s="9">
        <v>2000</v>
      </c>
      <c r="R40" s="5"/>
      <c r="S40" s="5"/>
      <c r="T40" s="9">
        <v>3000</v>
      </c>
      <c r="U40" s="5"/>
      <c r="V40" s="5">
        <f t="shared" si="4"/>
        <v>17478</v>
      </c>
      <c r="W40" s="5">
        <f t="shared" si="1"/>
        <v>5000</v>
      </c>
      <c r="X40" s="5"/>
      <c r="Y40" s="5"/>
      <c r="Z40" s="11">
        <v>1146467.1423324153</v>
      </c>
      <c r="AA40" s="39">
        <f t="shared" si="2"/>
        <v>1146467.1423324153</v>
      </c>
    </row>
    <row r="41" spans="1:27" x14ac:dyDescent="0.25">
      <c r="A41" s="12" t="s">
        <v>54</v>
      </c>
      <c r="B41" s="16">
        <v>1098311263</v>
      </c>
      <c r="C41" s="10" t="s">
        <v>38</v>
      </c>
      <c r="D41" s="24" t="s">
        <v>102</v>
      </c>
      <c r="E41" s="17">
        <v>30</v>
      </c>
      <c r="F41" s="22">
        <v>1160000</v>
      </c>
      <c r="G41" s="22">
        <v>1160000</v>
      </c>
      <c r="H41" s="3">
        <v>0</v>
      </c>
      <c r="I41" s="3">
        <v>101004.50590756047</v>
      </c>
      <c r="J41" s="4">
        <f t="shared" si="0"/>
        <v>101004.50590756047</v>
      </c>
      <c r="K41" s="4"/>
      <c r="L41" s="2">
        <v>46400</v>
      </c>
      <c r="M41" s="2">
        <v>46400</v>
      </c>
      <c r="N41" s="8"/>
      <c r="O41" s="5"/>
      <c r="P41" s="5"/>
      <c r="Q41" s="9">
        <v>2000</v>
      </c>
      <c r="R41" s="5"/>
      <c r="S41" s="5"/>
      <c r="T41" s="9">
        <v>3000</v>
      </c>
      <c r="U41" s="5"/>
      <c r="V41" s="5"/>
      <c r="W41" s="5">
        <f t="shared" si="1"/>
        <v>5000</v>
      </c>
      <c r="X41" s="5"/>
      <c r="Y41" s="5"/>
      <c r="Z41" s="11">
        <v>1163204.5059075605</v>
      </c>
      <c r="AA41" s="39">
        <f t="shared" si="2"/>
        <v>1163204.5059075605</v>
      </c>
    </row>
    <row r="42" spans="1:27" x14ac:dyDescent="0.25">
      <c r="A42" s="12" t="s">
        <v>57</v>
      </c>
      <c r="B42" s="16">
        <v>1098312445</v>
      </c>
      <c r="C42" s="10" t="s">
        <v>38</v>
      </c>
      <c r="D42" s="24"/>
      <c r="E42" s="17">
        <v>30</v>
      </c>
      <c r="F42" s="22">
        <v>1160000</v>
      </c>
      <c r="G42" s="22">
        <v>1160000</v>
      </c>
      <c r="H42" s="3">
        <v>0</v>
      </c>
      <c r="I42" s="3">
        <v>44389.599265380995</v>
      </c>
      <c r="J42" s="4">
        <f t="shared" si="0"/>
        <v>44389.599265380995</v>
      </c>
      <c r="K42" s="4"/>
      <c r="L42" s="2">
        <v>46400</v>
      </c>
      <c r="M42" s="2">
        <v>46400</v>
      </c>
      <c r="N42" s="8"/>
      <c r="O42" s="5"/>
      <c r="P42" s="5"/>
      <c r="Q42" s="9">
        <v>2000</v>
      </c>
      <c r="R42" s="5"/>
      <c r="S42" s="5"/>
      <c r="T42" s="9">
        <v>3000</v>
      </c>
      <c r="U42" s="5"/>
      <c r="V42" s="5"/>
      <c r="W42" s="5">
        <f t="shared" si="1"/>
        <v>5000</v>
      </c>
      <c r="X42" s="5"/>
      <c r="Y42" s="5"/>
      <c r="Z42" s="11">
        <v>1106589.599265381</v>
      </c>
      <c r="AA42" s="39">
        <f t="shared" si="2"/>
        <v>1106589.599265381</v>
      </c>
    </row>
    <row r="43" spans="1:27" x14ac:dyDescent="0.25">
      <c r="A43" s="12" t="s">
        <v>49</v>
      </c>
      <c r="B43" s="16">
        <v>1098306795</v>
      </c>
      <c r="C43" s="10" t="s">
        <v>38</v>
      </c>
      <c r="D43" s="24"/>
      <c r="E43" s="17">
        <v>30</v>
      </c>
      <c r="F43" s="22">
        <v>1160000</v>
      </c>
      <c r="G43" s="22">
        <v>1160000</v>
      </c>
      <c r="H43" s="3">
        <v>0</v>
      </c>
      <c r="I43" s="3">
        <v>44389.599265380995</v>
      </c>
      <c r="J43" s="4">
        <f t="shared" si="0"/>
        <v>44389.599265380995</v>
      </c>
      <c r="K43" s="4"/>
      <c r="L43" s="2">
        <v>46400</v>
      </c>
      <c r="M43" s="2">
        <v>46400</v>
      </c>
      <c r="N43" s="8"/>
      <c r="O43" s="5"/>
      <c r="P43" s="5"/>
      <c r="Q43" s="9">
        <v>2000</v>
      </c>
      <c r="R43" s="5"/>
      <c r="S43" s="5"/>
      <c r="T43" s="9">
        <v>3000</v>
      </c>
      <c r="U43" s="5"/>
      <c r="V43" s="5"/>
      <c r="W43" s="5">
        <f t="shared" si="1"/>
        <v>5000</v>
      </c>
      <c r="X43" s="5"/>
      <c r="Y43" s="5"/>
      <c r="Z43" s="11">
        <v>1106589.599265381</v>
      </c>
      <c r="AA43" s="39">
        <f t="shared" si="2"/>
        <v>1106589.599265381</v>
      </c>
    </row>
    <row r="44" spans="1:27" x14ac:dyDescent="0.25">
      <c r="A44" s="12" t="s">
        <v>39</v>
      </c>
      <c r="B44" s="16">
        <v>24606605</v>
      </c>
      <c r="C44" s="10" t="s">
        <v>38</v>
      </c>
      <c r="D44" s="37" t="s">
        <v>105</v>
      </c>
      <c r="E44" s="17">
        <v>30</v>
      </c>
      <c r="F44" s="22">
        <v>1160000</v>
      </c>
      <c r="G44" s="22">
        <v>1160000</v>
      </c>
      <c r="H44" s="3">
        <v>0</v>
      </c>
      <c r="I44" s="3">
        <v>129311.95922864997</v>
      </c>
      <c r="J44" s="4">
        <f t="shared" si="0"/>
        <v>129311.95922864997</v>
      </c>
      <c r="K44" s="4"/>
      <c r="L44" s="2">
        <v>46400</v>
      </c>
      <c r="M44" s="2">
        <v>46400</v>
      </c>
      <c r="N44" s="8"/>
      <c r="O44" s="5"/>
      <c r="P44" s="5"/>
      <c r="Q44" s="9">
        <v>2000</v>
      </c>
      <c r="R44" s="5"/>
      <c r="S44" s="5"/>
      <c r="T44" s="9">
        <v>3000</v>
      </c>
      <c r="U44" s="5"/>
      <c r="V44" s="5"/>
      <c r="W44" s="5">
        <f t="shared" si="1"/>
        <v>5000</v>
      </c>
      <c r="X44" s="5"/>
      <c r="Y44" s="5"/>
      <c r="Z44" s="11">
        <v>1191511.95922865</v>
      </c>
      <c r="AA44" s="39">
        <f t="shared" si="2"/>
        <v>1191511.95922865</v>
      </c>
    </row>
    <row r="45" spans="1:27" x14ac:dyDescent="0.25">
      <c r="A45" s="12" t="s">
        <v>58</v>
      </c>
      <c r="B45" s="16">
        <v>1127537634</v>
      </c>
      <c r="C45" s="10" t="s">
        <v>38</v>
      </c>
      <c r="D45" s="36" t="s">
        <v>106</v>
      </c>
      <c r="E45" s="25">
        <v>24</v>
      </c>
      <c r="F45" s="22">
        <v>1160000</v>
      </c>
      <c r="G45" s="27">
        <v>928000</v>
      </c>
      <c r="H45" s="3">
        <v>0</v>
      </c>
      <c r="I45" s="3">
        <v>30511.679412304773</v>
      </c>
      <c r="J45" s="4">
        <f t="shared" si="0"/>
        <v>30511.679412304773</v>
      </c>
      <c r="K45" s="4"/>
      <c r="L45" s="31">
        <v>46400</v>
      </c>
      <c r="M45" s="31">
        <v>46400</v>
      </c>
      <c r="N45" s="8"/>
      <c r="O45" s="5"/>
      <c r="P45" s="5"/>
      <c r="Q45" s="9">
        <v>2000</v>
      </c>
      <c r="R45" s="5"/>
      <c r="S45" s="5"/>
      <c r="T45" s="9">
        <v>3000</v>
      </c>
      <c r="U45" s="5"/>
      <c r="V45" s="5"/>
      <c r="W45" s="5">
        <f t="shared" si="1"/>
        <v>5000</v>
      </c>
      <c r="X45" s="5"/>
      <c r="Y45" s="27">
        <v>232000</v>
      </c>
      <c r="Z45" s="11">
        <v>1092711.6794123049</v>
      </c>
      <c r="AA45" s="39">
        <f t="shared" si="2"/>
        <v>1092711.6794123049</v>
      </c>
    </row>
    <row r="46" spans="1:27" x14ac:dyDescent="0.25">
      <c r="A46" s="12" t="s">
        <v>46</v>
      </c>
      <c r="B46" s="16">
        <v>1098313097</v>
      </c>
      <c r="C46" s="10" t="s">
        <v>41</v>
      </c>
      <c r="D46" s="37" t="s">
        <v>108</v>
      </c>
      <c r="E46" s="25">
        <v>6</v>
      </c>
      <c r="F46" s="22">
        <v>232000</v>
      </c>
      <c r="G46" s="27">
        <v>220877.91985307619</v>
      </c>
      <c r="H46" s="3">
        <v>0</v>
      </c>
      <c r="I46" s="3">
        <v>-11122.080146923807</v>
      </c>
      <c r="J46" s="4"/>
      <c r="K46" s="4"/>
      <c r="L46" s="2">
        <v>9280</v>
      </c>
      <c r="M46" s="2">
        <v>9280</v>
      </c>
      <c r="N46" s="8"/>
      <c r="O46" s="5"/>
      <c r="P46" s="5"/>
      <c r="Q46" s="9">
        <v>2000</v>
      </c>
      <c r="R46" s="5"/>
      <c r="S46" s="5"/>
      <c r="T46" s="9">
        <v>3000</v>
      </c>
      <c r="U46" s="5"/>
      <c r="V46" s="5"/>
      <c r="W46" s="5">
        <f t="shared" si="1"/>
        <v>5000</v>
      </c>
      <c r="X46" s="5"/>
      <c r="Y46" s="5"/>
      <c r="Z46" s="11">
        <f>G46-SUM(L46:V46)</f>
        <v>197317.91985307619</v>
      </c>
      <c r="AA46" s="39">
        <f t="shared" si="2"/>
        <v>197317.91985307619</v>
      </c>
    </row>
    <row r="47" spans="1:27" x14ac:dyDescent="0.25">
      <c r="A47" s="12" t="s">
        <v>77</v>
      </c>
      <c r="B47" s="16">
        <v>24584726</v>
      </c>
      <c r="C47" s="10" t="s">
        <v>41</v>
      </c>
      <c r="D47" s="24"/>
      <c r="E47" s="17">
        <v>30</v>
      </c>
      <c r="F47" s="22">
        <v>1160000</v>
      </c>
      <c r="G47" s="22">
        <v>1160000</v>
      </c>
      <c r="H47" s="3">
        <v>140606</v>
      </c>
      <c r="I47" s="3">
        <v>44389.506023471011</v>
      </c>
      <c r="J47" s="4">
        <f t="shared" si="0"/>
        <v>44389.506023471011</v>
      </c>
      <c r="K47" s="4"/>
      <c r="L47" s="2">
        <v>46400</v>
      </c>
      <c r="M47" s="2">
        <v>46400</v>
      </c>
      <c r="N47" s="8"/>
      <c r="O47" s="5"/>
      <c r="P47" s="5"/>
      <c r="Q47" s="9">
        <v>2000</v>
      </c>
      <c r="R47" s="5"/>
      <c r="S47" s="5"/>
      <c r="T47" s="9">
        <v>3000</v>
      </c>
      <c r="U47" s="5"/>
      <c r="V47" s="5"/>
      <c r="W47" s="5">
        <f t="shared" si="1"/>
        <v>5000</v>
      </c>
      <c r="X47" s="5"/>
      <c r="Y47" s="5"/>
      <c r="Z47" s="11">
        <v>1247195.506023471</v>
      </c>
      <c r="AA47" s="39">
        <f t="shared" si="2"/>
        <v>1247195.506023471</v>
      </c>
    </row>
    <row r="48" spans="1:27" x14ac:dyDescent="0.25">
      <c r="A48" s="12" t="s">
        <v>59</v>
      </c>
      <c r="B48" s="16">
        <v>24606828</v>
      </c>
      <c r="C48" s="10" t="s">
        <v>41</v>
      </c>
      <c r="D48" s="24"/>
      <c r="E48" s="17">
        <v>30</v>
      </c>
      <c r="F48" s="22">
        <v>1160000</v>
      </c>
      <c r="G48" s="22">
        <v>1160000</v>
      </c>
      <c r="H48" s="3">
        <v>0</v>
      </c>
      <c r="I48" s="3">
        <v>44389.599265380995</v>
      </c>
      <c r="J48" s="4">
        <f t="shared" si="0"/>
        <v>44389.599265380995</v>
      </c>
      <c r="K48" s="4"/>
      <c r="L48" s="2">
        <v>46400</v>
      </c>
      <c r="M48" s="2">
        <v>46400</v>
      </c>
      <c r="N48" s="8"/>
      <c r="O48" s="5"/>
      <c r="P48" s="5"/>
      <c r="Q48" s="9">
        <v>2000</v>
      </c>
      <c r="R48" s="5"/>
      <c r="S48" s="5"/>
      <c r="T48" s="9">
        <v>3000</v>
      </c>
      <c r="U48" s="5"/>
      <c r="V48" s="5"/>
      <c r="W48" s="5">
        <f t="shared" si="1"/>
        <v>5000</v>
      </c>
      <c r="X48" s="5"/>
      <c r="Y48" s="5"/>
      <c r="Z48" s="11">
        <v>1106589.599265381</v>
      </c>
      <c r="AA48" s="39">
        <f t="shared" si="2"/>
        <v>1106589.599265381</v>
      </c>
    </row>
    <row r="49" spans="1:27" x14ac:dyDescent="0.25">
      <c r="A49" s="12" t="s">
        <v>61</v>
      </c>
      <c r="B49" s="16">
        <v>41903008</v>
      </c>
      <c r="C49" s="10" t="s">
        <v>62</v>
      </c>
      <c r="D49" s="24"/>
      <c r="E49" s="17">
        <v>30</v>
      </c>
      <c r="F49" s="22">
        <v>1160000</v>
      </c>
      <c r="G49" s="22">
        <v>1160000</v>
      </c>
      <c r="H49" s="3">
        <v>0</v>
      </c>
      <c r="I49" s="3">
        <v>44389.599265380995</v>
      </c>
      <c r="J49" s="4">
        <f t="shared" si="0"/>
        <v>44389.599265380995</v>
      </c>
      <c r="K49" s="4"/>
      <c r="L49" s="2">
        <v>46400</v>
      </c>
      <c r="M49" s="2">
        <v>46400</v>
      </c>
      <c r="N49" s="8"/>
      <c r="O49" s="5"/>
      <c r="P49" s="5"/>
      <c r="Q49" s="9">
        <v>2000</v>
      </c>
      <c r="R49" s="5"/>
      <c r="S49" s="5"/>
      <c r="T49" s="9">
        <v>3000</v>
      </c>
      <c r="U49" s="5"/>
      <c r="V49" s="5"/>
      <c r="W49" s="5">
        <f t="shared" si="1"/>
        <v>5000</v>
      </c>
      <c r="X49" s="5"/>
      <c r="Y49" s="5"/>
      <c r="Z49" s="11">
        <v>1106589.599265381</v>
      </c>
      <c r="AA49" s="39">
        <f t="shared" si="2"/>
        <v>1106589.599265381</v>
      </c>
    </row>
    <row r="50" spans="1:27" x14ac:dyDescent="0.25">
      <c r="A50" s="12" t="s">
        <v>78</v>
      </c>
      <c r="B50" s="16">
        <v>24606089</v>
      </c>
      <c r="C50" s="10" t="s">
        <v>62</v>
      </c>
      <c r="D50" s="24"/>
      <c r="E50" s="17">
        <v>30</v>
      </c>
      <c r="F50" s="22">
        <v>1160000</v>
      </c>
      <c r="G50" s="22">
        <v>1160000</v>
      </c>
      <c r="H50" s="3">
        <v>0</v>
      </c>
      <c r="I50" s="3">
        <v>44389.599265380995</v>
      </c>
      <c r="J50" s="4">
        <f t="shared" si="0"/>
        <v>44389.599265380995</v>
      </c>
      <c r="K50" s="4"/>
      <c r="L50" s="2">
        <v>46400</v>
      </c>
      <c r="M50" s="2">
        <v>46400</v>
      </c>
      <c r="N50" s="8"/>
      <c r="O50" s="5"/>
      <c r="P50" s="5"/>
      <c r="Q50" s="9">
        <v>2000</v>
      </c>
      <c r="R50" s="5"/>
      <c r="S50" s="5"/>
      <c r="T50" s="9">
        <v>3000</v>
      </c>
      <c r="U50" s="5"/>
      <c r="V50" s="5"/>
      <c r="W50" s="5">
        <f t="shared" si="1"/>
        <v>5000</v>
      </c>
      <c r="X50" s="5"/>
      <c r="Y50" s="5"/>
      <c r="Z50" s="11">
        <v>1106589.599265381</v>
      </c>
      <c r="AA50" s="39">
        <f t="shared" si="2"/>
        <v>1106589.599265381</v>
      </c>
    </row>
    <row r="51" spans="1:27" x14ac:dyDescent="0.25">
      <c r="A51" s="12" t="s">
        <v>64</v>
      </c>
      <c r="B51" s="16">
        <v>1098310354</v>
      </c>
      <c r="C51" s="10" t="s">
        <v>62</v>
      </c>
      <c r="D51" s="24"/>
      <c r="E51" s="17">
        <v>30</v>
      </c>
      <c r="F51" s="22">
        <v>1160000</v>
      </c>
      <c r="G51" s="22">
        <v>1160000</v>
      </c>
      <c r="H51" s="3">
        <v>0</v>
      </c>
      <c r="I51" s="3">
        <v>44389.599265380995</v>
      </c>
      <c r="J51" s="4">
        <f t="shared" si="0"/>
        <v>44389.599265380995</v>
      </c>
      <c r="K51" s="4"/>
      <c r="L51" s="2">
        <v>46400</v>
      </c>
      <c r="M51" s="2">
        <v>46400</v>
      </c>
      <c r="N51" s="8"/>
      <c r="O51" s="5"/>
      <c r="P51" s="5"/>
      <c r="Q51" s="9">
        <v>2000</v>
      </c>
      <c r="R51" s="5"/>
      <c r="S51" s="5"/>
      <c r="T51" s="9">
        <v>3000</v>
      </c>
      <c r="U51" s="5"/>
      <c r="V51" s="5"/>
      <c r="W51" s="5">
        <f t="shared" si="1"/>
        <v>5000</v>
      </c>
      <c r="X51" s="5"/>
      <c r="Y51" s="5"/>
      <c r="Z51" s="11">
        <v>1106589.599265381</v>
      </c>
      <c r="AA51" s="39">
        <f t="shared" si="2"/>
        <v>1106589.599265381</v>
      </c>
    </row>
    <row r="52" spans="1:27" x14ac:dyDescent="0.25">
      <c r="A52" s="12" t="s">
        <v>33</v>
      </c>
      <c r="B52" s="16">
        <v>18491086</v>
      </c>
      <c r="C52" s="10" t="s">
        <v>18</v>
      </c>
      <c r="D52" s="24"/>
      <c r="E52" s="17">
        <v>30</v>
      </c>
      <c r="F52" s="22">
        <v>1160000</v>
      </c>
      <c r="G52" s="22">
        <v>1160000</v>
      </c>
      <c r="H52" s="3">
        <v>0</v>
      </c>
      <c r="I52" s="3">
        <v>202610.90321395779</v>
      </c>
      <c r="J52" s="4">
        <f t="shared" si="0"/>
        <v>202610.90321395779</v>
      </c>
      <c r="K52" s="4"/>
      <c r="L52" s="2">
        <v>46400</v>
      </c>
      <c r="M52" s="2">
        <v>46400</v>
      </c>
      <c r="N52" s="38">
        <v>368906</v>
      </c>
      <c r="O52" s="5"/>
      <c r="P52" s="5"/>
      <c r="Q52" s="9">
        <v>2000</v>
      </c>
      <c r="R52" s="5"/>
      <c r="S52" s="5"/>
      <c r="T52" s="9">
        <v>3000</v>
      </c>
      <c r="U52" s="5"/>
      <c r="V52" s="5">
        <f t="shared" si="4"/>
        <v>368906</v>
      </c>
      <c r="W52" s="5">
        <f t="shared" si="1"/>
        <v>5000</v>
      </c>
      <c r="X52" s="5"/>
      <c r="Y52" s="5"/>
      <c r="Z52" s="11">
        <v>895904.90321395779</v>
      </c>
      <c r="AA52" s="39">
        <f t="shared" si="2"/>
        <v>895904.90321395779</v>
      </c>
    </row>
    <row r="53" spans="1:27" x14ac:dyDescent="0.25">
      <c r="A53" s="12" t="s">
        <v>32</v>
      </c>
      <c r="B53" s="16">
        <v>52224528</v>
      </c>
      <c r="C53" s="10" t="s">
        <v>31</v>
      </c>
      <c r="D53" s="24"/>
      <c r="E53" s="17">
        <v>30</v>
      </c>
      <c r="F53" s="22">
        <v>1160000</v>
      </c>
      <c r="G53" s="22">
        <v>1160000</v>
      </c>
      <c r="H53" s="3">
        <v>0</v>
      </c>
      <c r="I53" s="3">
        <v>44389.599265380995</v>
      </c>
      <c r="J53" s="4">
        <f t="shared" si="0"/>
        <v>44389.599265380995</v>
      </c>
      <c r="K53" s="4"/>
      <c r="L53" s="2">
        <v>46400</v>
      </c>
      <c r="M53" s="2">
        <v>46400</v>
      </c>
      <c r="N53" s="8"/>
      <c r="O53" s="5"/>
      <c r="P53" s="5"/>
      <c r="Q53" s="9">
        <v>2000</v>
      </c>
      <c r="R53" s="5"/>
      <c r="S53" s="5"/>
      <c r="T53" s="9">
        <v>3000</v>
      </c>
      <c r="U53" s="5"/>
      <c r="V53" s="5"/>
      <c r="W53" s="5">
        <f t="shared" si="1"/>
        <v>5000</v>
      </c>
      <c r="X53" s="5"/>
      <c r="Y53" s="5"/>
      <c r="Z53" s="11">
        <v>1106589.599265381</v>
      </c>
      <c r="AA53" s="39">
        <f t="shared" si="2"/>
        <v>1106589.599265381</v>
      </c>
    </row>
    <row r="54" spans="1:27" s="34" customFormat="1" x14ac:dyDescent="0.25">
      <c r="A54" s="12" t="s">
        <v>89</v>
      </c>
      <c r="B54" s="32">
        <v>1110535037</v>
      </c>
      <c r="C54" s="10" t="s">
        <v>31</v>
      </c>
      <c r="D54" s="24"/>
      <c r="E54" s="17">
        <v>30</v>
      </c>
      <c r="F54" s="22">
        <v>1160000</v>
      </c>
      <c r="G54" s="22">
        <v>1160000</v>
      </c>
      <c r="H54" s="3">
        <v>140606</v>
      </c>
      <c r="I54" s="3">
        <v>0.15799775905907154</v>
      </c>
      <c r="J54" s="4"/>
      <c r="K54" s="4"/>
      <c r="L54" s="2">
        <v>46400</v>
      </c>
      <c r="M54" s="2">
        <v>46400</v>
      </c>
      <c r="N54" s="8"/>
      <c r="O54" s="5"/>
      <c r="P54" s="5"/>
      <c r="Q54" s="9">
        <v>2000</v>
      </c>
      <c r="R54" s="5"/>
      <c r="S54" s="33"/>
      <c r="T54" s="9">
        <v>3000</v>
      </c>
      <c r="U54" s="5"/>
      <c r="V54" s="5"/>
      <c r="W54" s="5">
        <f t="shared" si="1"/>
        <v>5000</v>
      </c>
      <c r="X54" s="5"/>
      <c r="Y54" s="5"/>
      <c r="Z54" s="11">
        <v>1202806.1579977591</v>
      </c>
      <c r="AA54" s="39">
        <f t="shared" si="2"/>
        <v>1202806.1579977591</v>
      </c>
    </row>
    <row r="55" spans="1:27" x14ac:dyDescent="0.25">
      <c r="A55" s="12" t="s">
        <v>45</v>
      </c>
      <c r="B55" s="16">
        <v>4407503</v>
      </c>
      <c r="C55" s="10" t="s">
        <v>17</v>
      </c>
      <c r="D55" s="24"/>
      <c r="E55" s="17">
        <v>30</v>
      </c>
      <c r="F55" s="22">
        <v>1160000</v>
      </c>
      <c r="G55" s="22">
        <v>1160000</v>
      </c>
      <c r="H55" s="3">
        <v>0</v>
      </c>
      <c r="I55" s="3">
        <v>44389.599265380995</v>
      </c>
      <c r="J55" s="4">
        <f t="shared" si="0"/>
        <v>44389.599265380995</v>
      </c>
      <c r="K55" s="4"/>
      <c r="L55" s="2">
        <v>46400</v>
      </c>
      <c r="M55" s="2">
        <v>46400</v>
      </c>
      <c r="N55" s="8"/>
      <c r="O55" s="5"/>
      <c r="P55" s="5"/>
      <c r="Q55" s="9">
        <v>2000</v>
      </c>
      <c r="R55" s="5"/>
      <c r="S55" s="5"/>
      <c r="T55" s="9">
        <v>3000</v>
      </c>
      <c r="U55" s="5"/>
      <c r="V55" s="5"/>
      <c r="W55" s="5">
        <f t="shared" si="1"/>
        <v>5000</v>
      </c>
      <c r="X55" s="5"/>
      <c r="Y55" s="5"/>
      <c r="Z55" s="11">
        <v>1106589.599265381</v>
      </c>
      <c r="AA55" s="39">
        <f t="shared" si="2"/>
        <v>1106589.599265381</v>
      </c>
    </row>
    <row r="56" spans="1:27" x14ac:dyDescent="0.25">
      <c r="A56" s="12" t="s">
        <v>95</v>
      </c>
      <c r="B56" s="16">
        <v>18491376</v>
      </c>
      <c r="C56" s="10" t="s">
        <v>17</v>
      </c>
      <c r="D56" s="24"/>
      <c r="E56" s="17">
        <v>30</v>
      </c>
      <c r="F56" s="22">
        <v>1160000</v>
      </c>
      <c r="G56" s="22">
        <v>1160000</v>
      </c>
      <c r="H56" s="3">
        <v>0</v>
      </c>
      <c r="I56" s="3">
        <v>44389.599265380995</v>
      </c>
      <c r="J56" s="4">
        <f t="shared" si="0"/>
        <v>44389.599265380995</v>
      </c>
      <c r="K56" s="4"/>
      <c r="L56" s="2">
        <v>46400</v>
      </c>
      <c r="M56" s="2">
        <v>46400</v>
      </c>
      <c r="N56" s="8"/>
      <c r="O56" s="5"/>
      <c r="P56" s="5"/>
      <c r="Q56" s="9">
        <v>2000</v>
      </c>
      <c r="R56" s="5"/>
      <c r="S56" s="5"/>
      <c r="T56" s="9">
        <v>3000</v>
      </c>
      <c r="U56" s="5"/>
      <c r="V56" s="5"/>
      <c r="W56" s="5">
        <f t="shared" si="1"/>
        <v>5000</v>
      </c>
      <c r="X56" s="5"/>
      <c r="Y56" s="5"/>
      <c r="Z56" s="11">
        <v>1106589.599265381</v>
      </c>
      <c r="AA56" s="39">
        <f t="shared" si="2"/>
        <v>1106589.599265381</v>
      </c>
    </row>
    <row r="57" spans="1:27" x14ac:dyDescent="0.25">
      <c r="A57" s="12" t="s">
        <v>40</v>
      </c>
      <c r="B57" s="16">
        <v>18491502</v>
      </c>
      <c r="C57" s="10" t="s">
        <v>17</v>
      </c>
      <c r="D57" s="24"/>
      <c r="E57" s="17">
        <v>30</v>
      </c>
      <c r="F57" s="22">
        <v>1160000</v>
      </c>
      <c r="G57" s="22">
        <v>1160000</v>
      </c>
      <c r="H57" s="3">
        <v>0</v>
      </c>
      <c r="I57" s="3">
        <v>44389.599265380995</v>
      </c>
      <c r="J57" s="4">
        <f t="shared" si="0"/>
        <v>44389.599265380995</v>
      </c>
      <c r="K57" s="4"/>
      <c r="L57" s="2">
        <v>46400</v>
      </c>
      <c r="M57" s="2">
        <v>46400</v>
      </c>
      <c r="N57" s="8"/>
      <c r="O57" s="5"/>
      <c r="P57" s="5"/>
      <c r="Q57" s="9">
        <v>2000</v>
      </c>
      <c r="R57" s="5"/>
      <c r="S57" s="5"/>
      <c r="T57" s="9">
        <v>3000</v>
      </c>
      <c r="U57" s="5"/>
      <c r="V57" s="5"/>
      <c r="W57" s="5">
        <f t="shared" si="1"/>
        <v>5000</v>
      </c>
      <c r="X57" s="5"/>
      <c r="Y57" s="5"/>
      <c r="Z57" s="11">
        <v>1106589.599265381</v>
      </c>
      <c r="AA57" s="39">
        <f t="shared" si="2"/>
        <v>1106589.599265381</v>
      </c>
    </row>
  </sheetData>
  <autoFilter ref="A1:Z57" xr:uid="{00000000-0001-0000-0000-000000000000}"/>
  <sortState xmlns:xlrd2="http://schemas.microsoft.com/office/spreadsheetml/2017/richdata2" ref="A14:Z30">
    <sortCondition ref="C14:C30"/>
    <sortCondition ref="A14:A30"/>
  </sortState>
  <dataConsolidate/>
  <conditionalFormatting sqref="A4:B4">
    <cfRule type="duplicateValues" dxfId="40" priority="160"/>
  </conditionalFormatting>
  <conditionalFormatting sqref="A3:B3">
    <cfRule type="duplicateValues" dxfId="39" priority="140"/>
  </conditionalFormatting>
  <conditionalFormatting sqref="A2:B2">
    <cfRule type="duplicateValues" dxfId="38" priority="474"/>
  </conditionalFormatting>
  <conditionalFormatting sqref="B57:B1048576 B26 B34 B23 B17 B48:B49 B51:B53 B19 B14:B15 B43:B46 B29:B31 B55 B10 B37 B21 B39:B41 B1:B4">
    <cfRule type="duplicateValues" dxfId="37" priority="100"/>
  </conditionalFormatting>
  <conditionalFormatting sqref="B22">
    <cfRule type="duplicateValues" dxfId="36" priority="98"/>
  </conditionalFormatting>
  <conditionalFormatting sqref="B32">
    <cfRule type="duplicateValues" dxfId="35" priority="90"/>
  </conditionalFormatting>
  <conditionalFormatting sqref="B25">
    <cfRule type="duplicateValues" dxfId="34" priority="83"/>
  </conditionalFormatting>
  <conditionalFormatting sqref="B16">
    <cfRule type="duplicateValues" dxfId="33" priority="69"/>
  </conditionalFormatting>
  <conditionalFormatting sqref="B33">
    <cfRule type="duplicateValues" dxfId="32" priority="60"/>
  </conditionalFormatting>
  <conditionalFormatting sqref="B47">
    <cfRule type="duplicateValues" dxfId="31" priority="59"/>
  </conditionalFormatting>
  <conditionalFormatting sqref="B50">
    <cfRule type="duplicateValues" dxfId="30" priority="58"/>
  </conditionalFormatting>
  <conditionalFormatting sqref="B18">
    <cfRule type="duplicateValues" dxfId="29" priority="57"/>
  </conditionalFormatting>
  <conditionalFormatting sqref="B12">
    <cfRule type="duplicateValues" dxfId="28" priority="54"/>
  </conditionalFormatting>
  <conditionalFormatting sqref="B42">
    <cfRule type="duplicateValues" dxfId="27" priority="51"/>
  </conditionalFormatting>
  <conditionalFormatting sqref="B36">
    <cfRule type="duplicateValues" dxfId="26" priority="49"/>
  </conditionalFormatting>
  <conditionalFormatting sqref="B35">
    <cfRule type="duplicateValues" dxfId="25" priority="47"/>
  </conditionalFormatting>
  <conditionalFormatting sqref="B28">
    <cfRule type="duplicateValues" dxfId="24" priority="36"/>
  </conditionalFormatting>
  <conditionalFormatting sqref="B27">
    <cfRule type="duplicateValues" dxfId="23" priority="35"/>
  </conditionalFormatting>
  <conditionalFormatting sqref="B7">
    <cfRule type="duplicateValues" dxfId="22" priority="32"/>
  </conditionalFormatting>
  <conditionalFormatting sqref="B54">
    <cfRule type="duplicateValues" dxfId="21" priority="26"/>
  </conditionalFormatting>
  <conditionalFormatting sqref="B8">
    <cfRule type="duplicateValues" dxfId="20" priority="22"/>
  </conditionalFormatting>
  <conditionalFormatting sqref="B9">
    <cfRule type="duplicateValues" dxfId="19" priority="21"/>
  </conditionalFormatting>
  <conditionalFormatting sqref="B11">
    <cfRule type="duplicateValues" dxfId="18" priority="18"/>
  </conditionalFormatting>
  <conditionalFormatting sqref="B56">
    <cfRule type="duplicateValues" dxfId="17" priority="17"/>
  </conditionalFormatting>
  <conditionalFormatting sqref="B20">
    <cfRule type="duplicateValues" dxfId="16" priority="16"/>
  </conditionalFormatting>
  <conditionalFormatting sqref="B38">
    <cfRule type="duplicateValues" dxfId="15" priority="15"/>
  </conditionalFormatting>
  <conditionalFormatting sqref="B24">
    <cfRule type="duplicateValues" dxfId="14" priority="8"/>
  </conditionalFormatting>
  <conditionalFormatting sqref="B13">
    <cfRule type="duplicateValues" dxfId="13" priority="3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193BE-E3E9-43D3-B630-B5E7FF0B4E98}">
  <dimension ref="B1:E1122"/>
  <sheetViews>
    <sheetView tabSelected="1" view="pageBreakPreview" zoomScale="60" zoomScaleNormal="100" workbookViewId="0"/>
  </sheetViews>
  <sheetFormatPr baseColWidth="10" defaultRowHeight="15" x14ac:dyDescent="0.25"/>
  <cols>
    <col min="2" max="2" width="22.28515625" bestFit="1" customWidth="1"/>
    <col min="3" max="3" width="13.7109375" style="89" customWidth="1"/>
    <col min="4" max="4" width="22.140625" bestFit="1" customWidth="1"/>
    <col min="5" max="5" width="13.7109375" style="63" customWidth="1"/>
  </cols>
  <sheetData>
    <row r="1" spans="2:5" ht="15.75" thickBot="1" x14ac:dyDescent="0.3"/>
    <row r="2" spans="2:5" x14ac:dyDescent="0.25">
      <c r="B2" s="50" t="s">
        <v>113</v>
      </c>
      <c r="C2" s="80"/>
      <c r="D2" s="51"/>
      <c r="E2" s="85"/>
    </row>
    <row r="3" spans="2:5" x14ac:dyDescent="0.25">
      <c r="B3" s="52" t="s">
        <v>122</v>
      </c>
      <c r="C3" s="59" t="s">
        <v>19</v>
      </c>
      <c r="D3" s="59"/>
      <c r="E3" s="60"/>
    </row>
    <row r="4" spans="2:5" x14ac:dyDescent="0.25">
      <c r="B4" s="52" t="s">
        <v>123</v>
      </c>
      <c r="C4" s="59">
        <v>9114644</v>
      </c>
      <c r="D4" s="59"/>
      <c r="E4" s="60"/>
    </row>
    <row r="5" spans="2:5" x14ac:dyDescent="0.25">
      <c r="B5" s="52" t="s">
        <v>124</v>
      </c>
      <c r="C5" s="59" t="s">
        <v>20</v>
      </c>
      <c r="D5" s="59"/>
      <c r="E5" s="60"/>
    </row>
    <row r="6" spans="2:5" x14ac:dyDescent="0.25">
      <c r="B6" s="52" t="s">
        <v>125</v>
      </c>
      <c r="C6" s="59" t="s">
        <v>126</v>
      </c>
      <c r="D6" s="59"/>
      <c r="E6" s="60"/>
    </row>
    <row r="7" spans="2:5" x14ac:dyDescent="0.25">
      <c r="B7" s="61" t="s">
        <v>127</v>
      </c>
      <c r="C7" s="62"/>
      <c r="D7" s="59" t="s">
        <v>128</v>
      </c>
      <c r="E7" s="60"/>
    </row>
    <row r="8" spans="2:5" x14ac:dyDescent="0.25">
      <c r="B8" s="53" t="s">
        <v>129</v>
      </c>
      <c r="C8" s="81">
        <v>1894849.9077000001</v>
      </c>
      <c r="D8" s="54" t="s">
        <v>130</v>
      </c>
      <c r="E8" s="86">
        <v>75793.996299999999</v>
      </c>
    </row>
    <row r="9" spans="2:5" x14ac:dyDescent="0.25">
      <c r="B9" s="53" t="s">
        <v>131</v>
      </c>
      <c r="C9" s="90">
        <v>30</v>
      </c>
      <c r="D9" s="54" t="s">
        <v>132</v>
      </c>
      <c r="E9" s="86">
        <v>75793.996299999999</v>
      </c>
    </row>
    <row r="10" spans="2:5" x14ac:dyDescent="0.25">
      <c r="B10" s="53" t="s">
        <v>50</v>
      </c>
      <c r="C10" s="81">
        <v>1894849.9077000001</v>
      </c>
      <c r="D10" s="54" t="s">
        <v>84</v>
      </c>
      <c r="E10" s="86">
        <v>2000</v>
      </c>
    </row>
    <row r="11" spans="2:5" x14ac:dyDescent="0.25">
      <c r="B11" s="53" t="s">
        <v>133</v>
      </c>
      <c r="C11" s="82">
        <v>0</v>
      </c>
      <c r="D11" s="54" t="s">
        <v>11</v>
      </c>
      <c r="E11" s="86">
        <v>3000</v>
      </c>
    </row>
    <row r="12" spans="2:5" ht="24" x14ac:dyDescent="0.25">
      <c r="B12" s="53" t="s">
        <v>134</v>
      </c>
      <c r="C12" s="82">
        <v>898545.96310000005</v>
      </c>
      <c r="D12" s="54" t="s">
        <v>135</v>
      </c>
      <c r="E12" s="86"/>
    </row>
    <row r="13" spans="2:5" x14ac:dyDescent="0.25">
      <c r="B13" s="53" t="s">
        <v>60</v>
      </c>
      <c r="C13" s="82"/>
      <c r="D13" s="54" t="s">
        <v>12</v>
      </c>
      <c r="E13" s="86"/>
    </row>
    <row r="14" spans="2:5" x14ac:dyDescent="0.25">
      <c r="B14" s="53"/>
      <c r="C14" s="82"/>
      <c r="D14" s="54" t="s">
        <v>82</v>
      </c>
      <c r="E14" s="86"/>
    </row>
    <row r="15" spans="2:5" x14ac:dyDescent="0.25">
      <c r="B15" s="53"/>
      <c r="C15" s="82"/>
      <c r="D15" s="54" t="s">
        <v>83</v>
      </c>
      <c r="E15" s="86"/>
    </row>
    <row r="16" spans="2:5" x14ac:dyDescent="0.25">
      <c r="B16" s="53"/>
      <c r="C16" s="82"/>
      <c r="D16" s="54" t="s">
        <v>8</v>
      </c>
      <c r="E16" s="86"/>
    </row>
    <row r="17" spans="2:5" x14ac:dyDescent="0.25">
      <c r="B17" s="53"/>
      <c r="C17" s="82"/>
      <c r="D17" s="54" t="s">
        <v>90</v>
      </c>
      <c r="E17" s="86"/>
    </row>
    <row r="18" spans="2:5" ht="15.75" thickBot="1" x14ac:dyDescent="0.3">
      <c r="B18" s="53"/>
      <c r="C18" s="82"/>
      <c r="D18" s="54" t="s">
        <v>112</v>
      </c>
      <c r="E18" s="86"/>
    </row>
    <row r="19" spans="2:5" ht="15.75" thickBot="1" x14ac:dyDescent="0.3">
      <c r="B19" s="55" t="s">
        <v>136</v>
      </c>
      <c r="C19" s="83">
        <f>SUM(C10:C18)</f>
        <v>2793395.8708000001</v>
      </c>
      <c r="D19" s="56" t="s">
        <v>137</v>
      </c>
      <c r="E19" s="87">
        <f>SUM(E8:E18)</f>
        <v>156587.9926</v>
      </c>
    </row>
    <row r="20" spans="2:5" ht="15.75" thickBot="1" x14ac:dyDescent="0.3">
      <c r="B20" s="57"/>
      <c r="C20" s="84"/>
      <c r="D20" s="58" t="s">
        <v>138</v>
      </c>
      <c r="E20" s="88">
        <f>C19-E19</f>
        <v>2636807.8782000002</v>
      </c>
    </row>
    <row r="21" spans="2:5" ht="15.75" thickBot="1" x14ac:dyDescent="0.3">
      <c r="C21" s="63"/>
    </row>
    <row r="22" spans="2:5" x14ac:dyDescent="0.25">
      <c r="B22" s="50" t="s">
        <v>113</v>
      </c>
      <c r="C22" s="80"/>
      <c r="D22" s="51"/>
      <c r="E22" s="85"/>
    </row>
    <row r="23" spans="2:5" x14ac:dyDescent="0.25">
      <c r="B23" s="52" t="s">
        <v>122</v>
      </c>
      <c r="C23" s="59" t="s">
        <v>48</v>
      </c>
      <c r="D23" s="59"/>
      <c r="E23" s="60"/>
    </row>
    <row r="24" spans="2:5" x14ac:dyDescent="0.25">
      <c r="B24" s="52" t="s">
        <v>123</v>
      </c>
      <c r="C24" s="59">
        <v>41963951</v>
      </c>
      <c r="D24" s="59"/>
      <c r="E24" s="60"/>
    </row>
    <row r="25" spans="2:5" x14ac:dyDescent="0.25">
      <c r="B25" s="52" t="s">
        <v>124</v>
      </c>
      <c r="C25" s="59" t="s">
        <v>20</v>
      </c>
      <c r="D25" s="59"/>
      <c r="E25" s="60"/>
    </row>
    <row r="26" spans="2:5" x14ac:dyDescent="0.25">
      <c r="B26" s="52" t="s">
        <v>125</v>
      </c>
      <c r="C26" s="59" t="s">
        <v>126</v>
      </c>
      <c r="D26" s="59"/>
      <c r="E26" s="60"/>
    </row>
    <row r="27" spans="2:5" x14ac:dyDescent="0.25">
      <c r="B27" s="61" t="s">
        <v>127</v>
      </c>
      <c r="C27" s="62"/>
      <c r="D27" s="59" t="s">
        <v>128</v>
      </c>
      <c r="E27" s="60"/>
    </row>
    <row r="28" spans="2:5" x14ac:dyDescent="0.25">
      <c r="B28" s="53" t="s">
        <v>129</v>
      </c>
      <c r="C28" s="81">
        <v>1133220.2019</v>
      </c>
      <c r="D28" s="54" t="s">
        <v>130</v>
      </c>
      <c r="E28" s="86">
        <v>45328.808100000002</v>
      </c>
    </row>
    <row r="29" spans="2:5" x14ac:dyDescent="0.25">
      <c r="B29" s="53" t="s">
        <v>131</v>
      </c>
      <c r="C29" s="90">
        <v>18</v>
      </c>
      <c r="D29" s="54" t="s">
        <v>132</v>
      </c>
      <c r="E29" s="86">
        <v>45328.808100000002</v>
      </c>
    </row>
    <row r="30" spans="2:5" x14ac:dyDescent="0.25">
      <c r="B30" s="53" t="s">
        <v>50</v>
      </c>
      <c r="C30" s="81">
        <v>1133220.2019</v>
      </c>
      <c r="D30" s="54" t="s">
        <v>84</v>
      </c>
      <c r="E30" s="86">
        <v>2000</v>
      </c>
    </row>
    <row r="31" spans="2:5" x14ac:dyDescent="0.25">
      <c r="B31" s="53" t="s">
        <v>133</v>
      </c>
      <c r="C31" s="82">
        <v>0</v>
      </c>
      <c r="D31" s="54" t="s">
        <v>11</v>
      </c>
      <c r="E31" s="86">
        <v>3000</v>
      </c>
    </row>
    <row r="32" spans="2:5" ht="24" x14ac:dyDescent="0.25">
      <c r="B32" s="53" t="s">
        <v>134</v>
      </c>
      <c r="C32" s="82">
        <v>537651.68079999997</v>
      </c>
      <c r="D32" s="54" t="s">
        <v>135</v>
      </c>
      <c r="E32" s="86"/>
    </row>
    <row r="33" spans="2:5" x14ac:dyDescent="0.25">
      <c r="B33" s="53" t="s">
        <v>60</v>
      </c>
      <c r="C33" s="82"/>
      <c r="D33" s="54" t="s">
        <v>12</v>
      </c>
      <c r="E33" s="86"/>
    </row>
    <row r="34" spans="2:5" x14ac:dyDescent="0.25">
      <c r="B34" s="53"/>
      <c r="C34" s="82"/>
      <c r="D34" s="54" t="s">
        <v>82</v>
      </c>
      <c r="E34" s="86"/>
    </row>
    <row r="35" spans="2:5" x14ac:dyDescent="0.25">
      <c r="B35" s="53"/>
      <c r="C35" s="82"/>
      <c r="D35" s="54" t="s">
        <v>83</v>
      </c>
      <c r="E35" s="86"/>
    </row>
    <row r="36" spans="2:5" x14ac:dyDescent="0.25">
      <c r="B36" s="53"/>
      <c r="C36" s="82"/>
      <c r="D36" s="54" t="s">
        <v>8</v>
      </c>
      <c r="E36" s="86">
        <v>216371.03810000001</v>
      </c>
    </row>
    <row r="37" spans="2:5" x14ac:dyDescent="0.25">
      <c r="B37" s="53"/>
      <c r="C37" s="82"/>
      <c r="D37" s="54" t="s">
        <v>90</v>
      </c>
      <c r="E37" s="86"/>
    </row>
    <row r="38" spans="2:5" ht="15.75" thickBot="1" x14ac:dyDescent="0.3">
      <c r="B38" s="53"/>
      <c r="C38" s="82"/>
      <c r="D38" s="54" t="s">
        <v>112</v>
      </c>
      <c r="E38" s="86"/>
    </row>
    <row r="39" spans="2:5" ht="15.75" thickBot="1" x14ac:dyDescent="0.3">
      <c r="B39" s="55" t="s">
        <v>136</v>
      </c>
      <c r="C39" s="83">
        <f>SUM(C30:C38)</f>
        <v>1670871.8827</v>
      </c>
      <c r="D39" s="56" t="s">
        <v>137</v>
      </c>
      <c r="E39" s="87">
        <f>SUM(E28:E38)</f>
        <v>312028.65429999999</v>
      </c>
    </row>
    <row r="40" spans="2:5" ht="15.75" thickBot="1" x14ac:dyDescent="0.3">
      <c r="B40" s="57"/>
      <c r="C40" s="84"/>
      <c r="D40" s="58" t="s">
        <v>138</v>
      </c>
      <c r="E40" s="88">
        <f>C39-E39</f>
        <v>1358843.2283999999</v>
      </c>
    </row>
    <row r="41" spans="2:5" ht="15.75" thickBot="1" x14ac:dyDescent="0.3">
      <c r="C41" s="63"/>
    </row>
    <row r="42" spans="2:5" x14ac:dyDescent="0.25">
      <c r="B42" s="50" t="s">
        <v>113</v>
      </c>
      <c r="C42" s="80"/>
      <c r="D42" s="51"/>
      <c r="E42" s="85"/>
    </row>
    <row r="43" spans="2:5" x14ac:dyDescent="0.25">
      <c r="B43" s="52" t="s">
        <v>122</v>
      </c>
      <c r="C43" s="59" t="s">
        <v>35</v>
      </c>
      <c r="D43" s="59"/>
      <c r="E43" s="60"/>
    </row>
    <row r="44" spans="2:5" x14ac:dyDescent="0.25">
      <c r="B44" s="52" t="s">
        <v>123</v>
      </c>
      <c r="C44" s="59">
        <v>16457201</v>
      </c>
      <c r="D44" s="59"/>
      <c r="E44" s="60"/>
    </row>
    <row r="45" spans="2:5" x14ac:dyDescent="0.25">
      <c r="B45" s="52" t="s">
        <v>124</v>
      </c>
      <c r="C45" s="59" t="s">
        <v>20</v>
      </c>
      <c r="D45" s="59"/>
      <c r="E45" s="60"/>
    </row>
    <row r="46" spans="2:5" x14ac:dyDescent="0.25">
      <c r="B46" s="52" t="s">
        <v>125</v>
      </c>
      <c r="C46" s="59" t="s">
        <v>126</v>
      </c>
      <c r="D46" s="59"/>
      <c r="E46" s="60"/>
    </row>
    <row r="47" spans="2:5" x14ac:dyDescent="0.25">
      <c r="B47" s="61" t="s">
        <v>127</v>
      </c>
      <c r="C47" s="62"/>
      <c r="D47" s="59" t="s">
        <v>128</v>
      </c>
      <c r="E47" s="60"/>
    </row>
    <row r="48" spans="2:5" x14ac:dyDescent="0.25">
      <c r="B48" s="53" t="s">
        <v>129</v>
      </c>
      <c r="C48" s="81">
        <v>2764377.0317000002</v>
      </c>
      <c r="D48" s="54" t="s">
        <v>130</v>
      </c>
      <c r="E48" s="86">
        <v>110575.08130000001</v>
      </c>
    </row>
    <row r="49" spans="2:5" x14ac:dyDescent="0.25">
      <c r="B49" s="53" t="s">
        <v>131</v>
      </c>
      <c r="C49" s="90">
        <v>30</v>
      </c>
      <c r="D49" s="54" t="s">
        <v>132</v>
      </c>
      <c r="E49" s="86">
        <v>110575.08130000001</v>
      </c>
    </row>
    <row r="50" spans="2:5" x14ac:dyDescent="0.25">
      <c r="B50" s="53" t="s">
        <v>50</v>
      </c>
      <c r="C50" s="81">
        <v>2764377.0317000002</v>
      </c>
      <c r="D50" s="54" t="s">
        <v>84</v>
      </c>
      <c r="E50" s="86">
        <v>2000</v>
      </c>
    </row>
    <row r="51" spans="2:5" x14ac:dyDescent="0.25">
      <c r="B51" s="53" t="s">
        <v>133</v>
      </c>
      <c r="C51" s="82">
        <v>0</v>
      </c>
      <c r="D51" s="54" t="s">
        <v>11</v>
      </c>
      <c r="E51" s="86">
        <v>3000</v>
      </c>
    </row>
    <row r="52" spans="2:5" ht="24" x14ac:dyDescent="0.25">
      <c r="B52" s="53" t="s">
        <v>134</v>
      </c>
      <c r="C52" s="82">
        <v>1105750.8126999999</v>
      </c>
      <c r="D52" s="54" t="s">
        <v>135</v>
      </c>
      <c r="E52" s="86"/>
    </row>
    <row r="53" spans="2:5" x14ac:dyDescent="0.25">
      <c r="B53" s="53" t="s">
        <v>60</v>
      </c>
      <c r="C53" s="82"/>
      <c r="D53" s="54" t="s">
        <v>12</v>
      </c>
      <c r="E53" s="86"/>
    </row>
    <row r="54" spans="2:5" x14ac:dyDescent="0.25">
      <c r="B54" s="53"/>
      <c r="C54" s="82"/>
      <c r="D54" s="54" t="s">
        <v>82</v>
      </c>
      <c r="E54" s="86"/>
    </row>
    <row r="55" spans="2:5" x14ac:dyDescent="0.25">
      <c r="B55" s="53"/>
      <c r="C55" s="82"/>
      <c r="D55" s="54" t="s">
        <v>83</v>
      </c>
      <c r="E55" s="86"/>
    </row>
    <row r="56" spans="2:5" x14ac:dyDescent="0.25">
      <c r="B56" s="53"/>
      <c r="C56" s="82"/>
      <c r="D56" s="54" t="s">
        <v>8</v>
      </c>
      <c r="E56" s="86"/>
    </row>
    <row r="57" spans="2:5" x14ac:dyDescent="0.25">
      <c r="B57" s="53"/>
      <c r="C57" s="82"/>
      <c r="D57" s="54" t="s">
        <v>90</v>
      </c>
      <c r="E57" s="86"/>
    </row>
    <row r="58" spans="2:5" ht="15.75" thickBot="1" x14ac:dyDescent="0.3">
      <c r="B58" s="53"/>
      <c r="C58" s="82"/>
      <c r="D58" s="54" t="s">
        <v>112</v>
      </c>
      <c r="E58" s="86"/>
    </row>
    <row r="59" spans="2:5" ht="15.75" thickBot="1" x14ac:dyDescent="0.3">
      <c r="B59" s="55" t="s">
        <v>136</v>
      </c>
      <c r="C59" s="83">
        <f>SUM(C50:C58)</f>
        <v>3870127.8443999998</v>
      </c>
      <c r="D59" s="56" t="s">
        <v>137</v>
      </c>
      <c r="E59" s="87">
        <f>SUM(E48:E58)</f>
        <v>226150.16260000001</v>
      </c>
    </row>
    <row r="60" spans="2:5" ht="15.75" thickBot="1" x14ac:dyDescent="0.3">
      <c r="B60" s="57"/>
      <c r="C60" s="84"/>
      <c r="D60" s="58" t="s">
        <v>138</v>
      </c>
      <c r="E60" s="88">
        <f>C59-E59</f>
        <v>3643977.6817999999</v>
      </c>
    </row>
    <row r="61" spans="2:5" ht="15.75" thickBot="1" x14ac:dyDescent="0.3">
      <c r="C61" s="63"/>
    </row>
    <row r="62" spans="2:5" x14ac:dyDescent="0.25">
      <c r="B62" s="50" t="s">
        <v>113</v>
      </c>
      <c r="C62" s="80"/>
      <c r="D62" s="51"/>
      <c r="E62" s="85"/>
    </row>
    <row r="63" spans="2:5" x14ac:dyDescent="0.25">
      <c r="B63" s="52" t="s">
        <v>122</v>
      </c>
      <c r="C63" s="59" t="s">
        <v>72</v>
      </c>
      <c r="D63" s="59"/>
      <c r="E63" s="60"/>
    </row>
    <row r="64" spans="2:5" x14ac:dyDescent="0.25">
      <c r="B64" s="52" t="s">
        <v>123</v>
      </c>
      <c r="C64" s="59">
        <v>41961427</v>
      </c>
      <c r="D64" s="59"/>
      <c r="E64" s="60"/>
    </row>
    <row r="65" spans="2:5" x14ac:dyDescent="0.25">
      <c r="B65" s="52" t="s">
        <v>124</v>
      </c>
      <c r="C65" s="59" t="s">
        <v>14</v>
      </c>
      <c r="D65" s="59"/>
      <c r="E65" s="60"/>
    </row>
    <row r="66" spans="2:5" x14ac:dyDescent="0.25">
      <c r="B66" s="52" t="s">
        <v>125</v>
      </c>
      <c r="C66" s="59" t="s">
        <v>126</v>
      </c>
      <c r="D66" s="59"/>
      <c r="E66" s="60"/>
    </row>
    <row r="67" spans="2:5" x14ac:dyDescent="0.25">
      <c r="B67" s="61" t="s">
        <v>127</v>
      </c>
      <c r="C67" s="62"/>
      <c r="D67" s="59" t="s">
        <v>128</v>
      </c>
      <c r="E67" s="60"/>
    </row>
    <row r="68" spans="2:5" x14ac:dyDescent="0.25">
      <c r="B68" s="53" t="s">
        <v>129</v>
      </c>
      <c r="C68" s="81">
        <v>1399949.5049999999</v>
      </c>
      <c r="D68" s="54" t="s">
        <v>130</v>
      </c>
      <c r="E68" s="86">
        <v>55997.980199999998</v>
      </c>
    </row>
    <row r="69" spans="2:5" x14ac:dyDescent="0.25">
      <c r="B69" s="53" t="s">
        <v>131</v>
      </c>
      <c r="C69" s="90">
        <v>30</v>
      </c>
      <c r="D69" s="54" t="s">
        <v>132</v>
      </c>
      <c r="E69" s="86">
        <v>55997.980199999998</v>
      </c>
    </row>
    <row r="70" spans="2:5" x14ac:dyDescent="0.25">
      <c r="B70" s="53" t="s">
        <v>50</v>
      </c>
      <c r="C70" s="81">
        <v>1399949.5049999999</v>
      </c>
      <c r="D70" s="54" t="s">
        <v>84</v>
      </c>
      <c r="E70" s="86">
        <v>2000</v>
      </c>
    </row>
    <row r="71" spans="2:5" x14ac:dyDescent="0.25">
      <c r="B71" s="53" t="s">
        <v>133</v>
      </c>
      <c r="C71" s="82">
        <v>140606</v>
      </c>
      <c r="D71" s="54" t="s">
        <v>11</v>
      </c>
      <c r="E71" s="86">
        <v>3000</v>
      </c>
    </row>
    <row r="72" spans="2:5" ht="24" x14ac:dyDescent="0.25">
      <c r="B72" s="53" t="s">
        <v>134</v>
      </c>
      <c r="C72" s="82">
        <v>559979.80200000003</v>
      </c>
      <c r="D72" s="54" t="s">
        <v>135</v>
      </c>
      <c r="E72" s="86"/>
    </row>
    <row r="73" spans="2:5" x14ac:dyDescent="0.25">
      <c r="B73" s="53" t="s">
        <v>60</v>
      </c>
      <c r="C73" s="82"/>
      <c r="D73" s="54" t="s">
        <v>12</v>
      </c>
      <c r="E73" s="86"/>
    </row>
    <row r="74" spans="2:5" x14ac:dyDescent="0.25">
      <c r="B74" s="53"/>
      <c r="C74" s="82"/>
      <c r="D74" s="54" t="s">
        <v>82</v>
      </c>
      <c r="E74" s="86"/>
    </row>
    <row r="75" spans="2:5" x14ac:dyDescent="0.25">
      <c r="B75" s="53"/>
      <c r="C75" s="82"/>
      <c r="D75" s="54" t="s">
        <v>83</v>
      </c>
      <c r="E75" s="86"/>
    </row>
    <row r="76" spans="2:5" x14ac:dyDescent="0.25">
      <c r="B76" s="53"/>
      <c r="C76" s="82"/>
      <c r="D76" s="54" t="s">
        <v>8</v>
      </c>
      <c r="E76" s="86"/>
    </row>
    <row r="77" spans="2:5" x14ac:dyDescent="0.25">
      <c r="B77" s="53"/>
      <c r="C77" s="82"/>
      <c r="D77" s="54" t="s">
        <v>90</v>
      </c>
      <c r="E77" s="86"/>
    </row>
    <row r="78" spans="2:5" ht="15.75" thickBot="1" x14ac:dyDescent="0.3">
      <c r="B78" s="53"/>
      <c r="C78" s="82"/>
      <c r="D78" s="54" t="s">
        <v>112</v>
      </c>
      <c r="E78" s="86"/>
    </row>
    <row r="79" spans="2:5" ht="15.75" thickBot="1" x14ac:dyDescent="0.3">
      <c r="B79" s="55" t="s">
        <v>136</v>
      </c>
      <c r="C79" s="83">
        <f>SUM(C70:C78)</f>
        <v>2100535.307</v>
      </c>
      <c r="D79" s="56" t="s">
        <v>137</v>
      </c>
      <c r="E79" s="87">
        <f>SUM(E68:E78)</f>
        <v>116995.9604</v>
      </c>
    </row>
    <row r="80" spans="2:5" ht="15.75" thickBot="1" x14ac:dyDescent="0.3">
      <c r="B80" s="57"/>
      <c r="C80" s="84"/>
      <c r="D80" s="58" t="s">
        <v>138</v>
      </c>
      <c r="E80" s="88">
        <f>C79-E79</f>
        <v>1983539.3466</v>
      </c>
    </row>
    <row r="81" spans="2:5" ht="15.75" thickBot="1" x14ac:dyDescent="0.3">
      <c r="C81" s="63"/>
    </row>
    <row r="82" spans="2:5" x14ac:dyDescent="0.25">
      <c r="B82" s="50" t="s">
        <v>113</v>
      </c>
      <c r="C82" s="80"/>
      <c r="D82" s="51"/>
      <c r="E82" s="85"/>
    </row>
    <row r="83" spans="2:5" x14ac:dyDescent="0.25">
      <c r="B83" s="52" t="s">
        <v>122</v>
      </c>
      <c r="C83" s="59" t="s">
        <v>85</v>
      </c>
      <c r="D83" s="59"/>
      <c r="E83" s="60"/>
    </row>
    <row r="84" spans="2:5" x14ac:dyDescent="0.25">
      <c r="B84" s="52" t="s">
        <v>123</v>
      </c>
      <c r="C84" s="59">
        <v>10546856</v>
      </c>
      <c r="D84" s="59"/>
      <c r="E84" s="60"/>
    </row>
    <row r="85" spans="2:5" x14ac:dyDescent="0.25">
      <c r="B85" s="52" t="s">
        <v>124</v>
      </c>
      <c r="C85" s="59" t="s">
        <v>14</v>
      </c>
      <c r="D85" s="59"/>
      <c r="E85" s="60"/>
    </row>
    <row r="86" spans="2:5" x14ac:dyDescent="0.25">
      <c r="B86" s="52" t="s">
        <v>125</v>
      </c>
      <c r="C86" s="59" t="s">
        <v>126</v>
      </c>
      <c r="D86" s="59"/>
      <c r="E86" s="60"/>
    </row>
    <row r="87" spans="2:5" x14ac:dyDescent="0.25">
      <c r="B87" s="61" t="s">
        <v>127</v>
      </c>
      <c r="C87" s="62"/>
      <c r="D87" s="59" t="s">
        <v>128</v>
      </c>
      <c r="E87" s="60"/>
    </row>
    <row r="88" spans="2:5" x14ac:dyDescent="0.25">
      <c r="B88" s="53" t="s">
        <v>129</v>
      </c>
      <c r="C88" s="81">
        <v>1185490.9114000001</v>
      </c>
      <c r="D88" s="54" t="s">
        <v>130</v>
      </c>
      <c r="E88" s="86">
        <v>47419.636500000001</v>
      </c>
    </row>
    <row r="89" spans="2:5" x14ac:dyDescent="0.25">
      <c r="B89" s="53" t="s">
        <v>131</v>
      </c>
      <c r="C89" s="90">
        <v>30</v>
      </c>
      <c r="D89" s="54" t="s">
        <v>132</v>
      </c>
      <c r="E89" s="86">
        <v>47419.636500000001</v>
      </c>
    </row>
    <row r="90" spans="2:5" x14ac:dyDescent="0.25">
      <c r="B90" s="53" t="s">
        <v>50</v>
      </c>
      <c r="C90" s="81">
        <v>1185490.9114000001</v>
      </c>
      <c r="D90" s="54" t="s">
        <v>84</v>
      </c>
      <c r="E90" s="86">
        <v>2000</v>
      </c>
    </row>
    <row r="91" spans="2:5" x14ac:dyDescent="0.25">
      <c r="B91" s="53" t="s">
        <v>133</v>
      </c>
      <c r="C91" s="82">
        <v>140606</v>
      </c>
      <c r="D91" s="54" t="s">
        <v>11</v>
      </c>
      <c r="E91" s="86">
        <v>3000</v>
      </c>
    </row>
    <row r="92" spans="2:5" ht="24" x14ac:dyDescent="0.25">
      <c r="B92" s="53" t="s">
        <v>134</v>
      </c>
      <c r="C92" s="82">
        <v>474196.36459999997</v>
      </c>
      <c r="D92" s="54" t="s">
        <v>135</v>
      </c>
      <c r="E92" s="86"/>
    </row>
    <row r="93" spans="2:5" x14ac:dyDescent="0.25">
      <c r="B93" s="53" t="s">
        <v>60</v>
      </c>
      <c r="C93" s="82"/>
      <c r="D93" s="54" t="s">
        <v>12</v>
      </c>
      <c r="E93" s="86"/>
    </row>
    <row r="94" spans="2:5" x14ac:dyDescent="0.25">
      <c r="B94" s="53"/>
      <c r="C94" s="82"/>
      <c r="D94" s="54" t="s">
        <v>82</v>
      </c>
      <c r="E94" s="86"/>
    </row>
    <row r="95" spans="2:5" x14ac:dyDescent="0.25">
      <c r="B95" s="53"/>
      <c r="C95" s="82"/>
      <c r="D95" s="54" t="s">
        <v>83</v>
      </c>
      <c r="E95" s="86"/>
    </row>
    <row r="96" spans="2:5" x14ac:dyDescent="0.25">
      <c r="B96" s="53"/>
      <c r="C96" s="82"/>
      <c r="D96" s="54" t="s">
        <v>8</v>
      </c>
      <c r="E96" s="86"/>
    </row>
    <row r="97" spans="2:5" x14ac:dyDescent="0.25">
      <c r="B97" s="53"/>
      <c r="C97" s="82"/>
      <c r="D97" s="54" t="s">
        <v>90</v>
      </c>
      <c r="E97" s="86"/>
    </row>
    <row r="98" spans="2:5" ht="15.75" thickBot="1" x14ac:dyDescent="0.3">
      <c r="B98" s="53"/>
      <c r="C98" s="82"/>
      <c r="D98" s="54" t="s">
        <v>112</v>
      </c>
      <c r="E98" s="86"/>
    </row>
    <row r="99" spans="2:5" ht="15.75" thickBot="1" x14ac:dyDescent="0.3">
      <c r="B99" s="55" t="s">
        <v>136</v>
      </c>
      <c r="C99" s="83">
        <f>SUM(C90:C98)</f>
        <v>1800293.2760000001</v>
      </c>
      <c r="D99" s="56" t="s">
        <v>137</v>
      </c>
      <c r="E99" s="87">
        <f>SUM(E88:E98)</f>
        <v>99839.273000000001</v>
      </c>
    </row>
    <row r="100" spans="2:5" ht="15.75" thickBot="1" x14ac:dyDescent="0.3">
      <c r="B100" s="57"/>
      <c r="C100" s="84"/>
      <c r="D100" s="58" t="s">
        <v>138</v>
      </c>
      <c r="E100" s="88">
        <f>C99-E99</f>
        <v>1700454.003</v>
      </c>
    </row>
    <row r="101" spans="2:5" ht="15.75" thickBot="1" x14ac:dyDescent="0.3">
      <c r="C101" s="63"/>
    </row>
    <row r="102" spans="2:5" x14ac:dyDescent="0.25">
      <c r="B102" s="50" t="s">
        <v>113</v>
      </c>
      <c r="C102" s="80"/>
      <c r="D102" s="51"/>
      <c r="E102" s="85"/>
    </row>
    <row r="103" spans="2:5" x14ac:dyDescent="0.25">
      <c r="B103" s="52" t="s">
        <v>122</v>
      </c>
      <c r="C103" s="59" t="s">
        <v>88</v>
      </c>
      <c r="D103" s="59"/>
      <c r="E103" s="60"/>
    </row>
    <row r="104" spans="2:5" x14ac:dyDescent="0.25">
      <c r="B104" s="52" t="s">
        <v>123</v>
      </c>
      <c r="C104" s="59">
        <v>1097040916</v>
      </c>
      <c r="D104" s="59"/>
      <c r="E104" s="60"/>
    </row>
    <row r="105" spans="2:5" x14ac:dyDescent="0.25">
      <c r="B105" s="52" t="s">
        <v>124</v>
      </c>
      <c r="C105" s="59" t="s">
        <v>15</v>
      </c>
      <c r="D105" s="59"/>
      <c r="E105" s="60"/>
    </row>
    <row r="106" spans="2:5" x14ac:dyDescent="0.25">
      <c r="B106" s="52" t="s">
        <v>125</v>
      </c>
      <c r="C106" s="59" t="s">
        <v>126</v>
      </c>
      <c r="D106" s="59"/>
      <c r="E106" s="60"/>
    </row>
    <row r="107" spans="2:5" x14ac:dyDescent="0.25">
      <c r="B107" s="61" t="s">
        <v>127</v>
      </c>
      <c r="C107" s="62"/>
      <c r="D107" s="59" t="s">
        <v>128</v>
      </c>
      <c r="E107" s="60"/>
    </row>
    <row r="108" spans="2:5" x14ac:dyDescent="0.25">
      <c r="B108" s="53" t="s">
        <v>129</v>
      </c>
      <c r="C108" s="81">
        <v>1185490.9114000001</v>
      </c>
      <c r="D108" s="54" t="s">
        <v>130</v>
      </c>
      <c r="E108" s="86">
        <v>47419.636500000001</v>
      </c>
    </row>
    <row r="109" spans="2:5" x14ac:dyDescent="0.25">
      <c r="B109" s="53" t="s">
        <v>131</v>
      </c>
      <c r="C109" s="90">
        <v>30</v>
      </c>
      <c r="D109" s="54" t="s">
        <v>132</v>
      </c>
      <c r="E109" s="86">
        <v>47419.636500000001</v>
      </c>
    </row>
    <row r="110" spans="2:5" x14ac:dyDescent="0.25">
      <c r="B110" s="53" t="s">
        <v>50</v>
      </c>
      <c r="C110" s="81">
        <v>1185490.9114000001</v>
      </c>
      <c r="D110" s="54" t="s">
        <v>84</v>
      </c>
      <c r="E110" s="86">
        <v>2000</v>
      </c>
    </row>
    <row r="111" spans="2:5" x14ac:dyDescent="0.25">
      <c r="B111" s="53" t="s">
        <v>133</v>
      </c>
      <c r="C111" s="82">
        <v>140606</v>
      </c>
      <c r="D111" s="54" t="s">
        <v>11</v>
      </c>
      <c r="E111" s="86">
        <v>3000</v>
      </c>
    </row>
    <row r="112" spans="2:5" ht="24" x14ac:dyDescent="0.25">
      <c r="B112" s="53" t="s">
        <v>134</v>
      </c>
      <c r="C112" s="82">
        <v>474196.36459999997</v>
      </c>
      <c r="D112" s="54" t="s">
        <v>135</v>
      </c>
      <c r="E112" s="86"/>
    </row>
    <row r="113" spans="2:5" x14ac:dyDescent="0.25">
      <c r="B113" s="53" t="s">
        <v>60</v>
      </c>
      <c r="C113" s="82"/>
      <c r="D113" s="54" t="s">
        <v>12</v>
      </c>
      <c r="E113" s="86"/>
    </row>
    <row r="114" spans="2:5" x14ac:dyDescent="0.25">
      <c r="B114" s="53"/>
      <c r="C114" s="82"/>
      <c r="D114" s="54" t="s">
        <v>82</v>
      </c>
      <c r="E114" s="86"/>
    </row>
    <row r="115" spans="2:5" x14ac:dyDescent="0.25">
      <c r="B115" s="53"/>
      <c r="C115" s="82"/>
      <c r="D115" s="54" t="s">
        <v>83</v>
      </c>
      <c r="E115" s="86"/>
    </row>
    <row r="116" spans="2:5" x14ac:dyDescent="0.25">
      <c r="B116" s="53"/>
      <c r="C116" s="82"/>
      <c r="D116" s="54" t="s">
        <v>8</v>
      </c>
      <c r="E116" s="86"/>
    </row>
    <row r="117" spans="2:5" x14ac:dyDescent="0.25">
      <c r="B117" s="53"/>
      <c r="C117" s="82"/>
      <c r="D117" s="54" t="s">
        <v>90</v>
      </c>
      <c r="E117" s="86"/>
    </row>
    <row r="118" spans="2:5" ht="15.75" thickBot="1" x14ac:dyDescent="0.3">
      <c r="B118" s="53"/>
      <c r="C118" s="82"/>
      <c r="D118" s="54" t="s">
        <v>112</v>
      </c>
      <c r="E118" s="86"/>
    </row>
    <row r="119" spans="2:5" ht="15.75" thickBot="1" x14ac:dyDescent="0.3">
      <c r="B119" s="55" t="s">
        <v>136</v>
      </c>
      <c r="C119" s="83">
        <f>SUM(C110:C118)</f>
        <v>1800293.2760000001</v>
      </c>
      <c r="D119" s="56" t="s">
        <v>137</v>
      </c>
      <c r="E119" s="87">
        <f>SUM(E108:E118)</f>
        <v>99839.273000000001</v>
      </c>
    </row>
    <row r="120" spans="2:5" ht="15.75" thickBot="1" x14ac:dyDescent="0.3">
      <c r="B120" s="57"/>
      <c r="C120" s="84"/>
      <c r="D120" s="58" t="s">
        <v>138</v>
      </c>
      <c r="E120" s="88">
        <f>C119-E119</f>
        <v>1700454.003</v>
      </c>
    </row>
    <row r="121" spans="2:5" ht="15.75" thickBot="1" x14ac:dyDescent="0.3">
      <c r="C121" s="63"/>
    </row>
    <row r="122" spans="2:5" x14ac:dyDescent="0.25">
      <c r="B122" s="50" t="s">
        <v>113</v>
      </c>
      <c r="C122" s="80"/>
      <c r="D122" s="51"/>
      <c r="E122" s="85"/>
    </row>
    <row r="123" spans="2:5" x14ac:dyDescent="0.25">
      <c r="B123" s="52" t="s">
        <v>122</v>
      </c>
      <c r="C123" s="59" t="s">
        <v>92</v>
      </c>
      <c r="D123" s="59"/>
      <c r="E123" s="60"/>
    </row>
    <row r="124" spans="2:5" x14ac:dyDescent="0.25">
      <c r="B124" s="52" t="s">
        <v>123</v>
      </c>
      <c r="C124" s="59">
        <v>1094908550</v>
      </c>
      <c r="D124" s="59"/>
      <c r="E124" s="60"/>
    </row>
    <row r="125" spans="2:5" x14ac:dyDescent="0.25">
      <c r="B125" s="52" t="s">
        <v>124</v>
      </c>
      <c r="C125" s="59" t="s">
        <v>15</v>
      </c>
      <c r="D125" s="59"/>
      <c r="E125" s="60"/>
    </row>
    <row r="126" spans="2:5" x14ac:dyDescent="0.25">
      <c r="B126" s="52" t="s">
        <v>125</v>
      </c>
      <c r="C126" s="59" t="s">
        <v>126</v>
      </c>
      <c r="D126" s="59"/>
      <c r="E126" s="60"/>
    </row>
    <row r="127" spans="2:5" x14ac:dyDescent="0.25">
      <c r="B127" s="61" t="s">
        <v>127</v>
      </c>
      <c r="C127" s="62"/>
      <c r="D127" s="59" t="s">
        <v>128</v>
      </c>
      <c r="E127" s="60"/>
    </row>
    <row r="128" spans="2:5" x14ac:dyDescent="0.25">
      <c r="B128" s="53" t="s">
        <v>129</v>
      </c>
      <c r="C128" s="81">
        <v>1185490.9114000001</v>
      </c>
      <c r="D128" s="54" t="s">
        <v>130</v>
      </c>
      <c r="E128" s="86">
        <v>47419.636500000001</v>
      </c>
    </row>
    <row r="129" spans="2:5" x14ac:dyDescent="0.25">
      <c r="B129" s="53" t="s">
        <v>131</v>
      </c>
      <c r="C129" s="90">
        <v>30</v>
      </c>
      <c r="D129" s="54" t="s">
        <v>132</v>
      </c>
      <c r="E129" s="86">
        <v>47419.636500000001</v>
      </c>
    </row>
    <row r="130" spans="2:5" x14ac:dyDescent="0.25">
      <c r="B130" s="53" t="s">
        <v>50</v>
      </c>
      <c r="C130" s="81">
        <v>1185490.9114000001</v>
      </c>
      <c r="D130" s="54" t="s">
        <v>84</v>
      </c>
      <c r="E130" s="86">
        <v>2000</v>
      </c>
    </row>
    <row r="131" spans="2:5" x14ac:dyDescent="0.25">
      <c r="B131" s="53" t="s">
        <v>133</v>
      </c>
      <c r="C131" s="82">
        <v>140606</v>
      </c>
      <c r="D131" s="54" t="s">
        <v>11</v>
      </c>
      <c r="E131" s="86">
        <v>3000</v>
      </c>
    </row>
    <row r="132" spans="2:5" ht="24" x14ac:dyDescent="0.25">
      <c r="B132" s="53" t="s">
        <v>134</v>
      </c>
      <c r="C132" s="82">
        <v>474196.36459999997</v>
      </c>
      <c r="D132" s="54" t="s">
        <v>135</v>
      </c>
      <c r="E132" s="86"/>
    </row>
    <row r="133" spans="2:5" x14ac:dyDescent="0.25">
      <c r="B133" s="53" t="s">
        <v>60</v>
      </c>
      <c r="C133" s="82"/>
      <c r="D133" s="54" t="s">
        <v>12</v>
      </c>
      <c r="E133" s="86"/>
    </row>
    <row r="134" spans="2:5" x14ac:dyDescent="0.25">
      <c r="B134" s="53"/>
      <c r="C134" s="82"/>
      <c r="D134" s="54" t="s">
        <v>82</v>
      </c>
      <c r="E134" s="86"/>
    </row>
    <row r="135" spans="2:5" x14ac:dyDescent="0.25">
      <c r="B135" s="53"/>
      <c r="C135" s="82"/>
      <c r="D135" s="54" t="s">
        <v>83</v>
      </c>
      <c r="E135" s="86"/>
    </row>
    <row r="136" spans="2:5" x14ac:dyDescent="0.25">
      <c r="B136" s="53"/>
      <c r="C136" s="82"/>
      <c r="D136" s="54" t="s">
        <v>8</v>
      </c>
      <c r="E136" s="86"/>
    </row>
    <row r="137" spans="2:5" x14ac:dyDescent="0.25">
      <c r="B137" s="53"/>
      <c r="C137" s="82"/>
      <c r="D137" s="54" t="s">
        <v>90</v>
      </c>
      <c r="E137" s="86"/>
    </row>
    <row r="138" spans="2:5" ht="15.75" thickBot="1" x14ac:dyDescent="0.3">
      <c r="B138" s="53"/>
      <c r="C138" s="82"/>
      <c r="D138" s="54" t="s">
        <v>112</v>
      </c>
      <c r="E138" s="86"/>
    </row>
    <row r="139" spans="2:5" ht="15.75" thickBot="1" x14ac:dyDescent="0.3">
      <c r="B139" s="55" t="s">
        <v>136</v>
      </c>
      <c r="C139" s="83">
        <f>SUM(C130:C138)</f>
        <v>1800293.2760000001</v>
      </c>
      <c r="D139" s="56" t="s">
        <v>137</v>
      </c>
      <c r="E139" s="87">
        <f>SUM(E128:E138)</f>
        <v>99839.273000000001</v>
      </c>
    </row>
    <row r="140" spans="2:5" ht="15.75" thickBot="1" x14ac:dyDescent="0.3">
      <c r="B140" s="57"/>
      <c r="C140" s="84"/>
      <c r="D140" s="58" t="s">
        <v>138</v>
      </c>
      <c r="E140" s="88">
        <f>C139-E139</f>
        <v>1700454.003</v>
      </c>
    </row>
    <row r="141" spans="2:5" ht="15.75" thickBot="1" x14ac:dyDescent="0.3">
      <c r="C141" s="63"/>
    </row>
    <row r="142" spans="2:5" x14ac:dyDescent="0.25">
      <c r="B142" s="50" t="s">
        <v>113</v>
      </c>
      <c r="C142" s="80"/>
      <c r="D142" s="51"/>
      <c r="E142" s="85"/>
    </row>
    <row r="143" spans="2:5" x14ac:dyDescent="0.25">
      <c r="B143" s="52" t="s">
        <v>122</v>
      </c>
      <c r="C143" s="59" t="s">
        <v>93</v>
      </c>
      <c r="D143" s="59"/>
      <c r="E143" s="60"/>
    </row>
    <row r="144" spans="2:5" x14ac:dyDescent="0.25">
      <c r="B144" s="52" t="s">
        <v>123</v>
      </c>
      <c r="C144" s="59">
        <v>1094907110</v>
      </c>
      <c r="D144" s="59"/>
      <c r="E144" s="60"/>
    </row>
    <row r="145" spans="2:5" x14ac:dyDescent="0.25">
      <c r="B145" s="52" t="s">
        <v>124</v>
      </c>
      <c r="C145" s="59" t="s">
        <v>15</v>
      </c>
      <c r="D145" s="59"/>
      <c r="E145" s="60"/>
    </row>
    <row r="146" spans="2:5" x14ac:dyDescent="0.25">
      <c r="B146" s="52" t="s">
        <v>125</v>
      </c>
      <c r="C146" s="59" t="s">
        <v>126</v>
      </c>
      <c r="D146" s="59"/>
      <c r="E146" s="60"/>
    </row>
    <row r="147" spans="2:5" x14ac:dyDescent="0.25">
      <c r="B147" s="61" t="s">
        <v>127</v>
      </c>
      <c r="C147" s="62"/>
      <c r="D147" s="59" t="s">
        <v>128</v>
      </c>
      <c r="E147" s="60"/>
    </row>
    <row r="148" spans="2:5" x14ac:dyDescent="0.25">
      <c r="B148" s="53" t="s">
        <v>129</v>
      </c>
      <c r="C148" s="81">
        <v>1160000</v>
      </c>
      <c r="D148" s="54" t="s">
        <v>130</v>
      </c>
      <c r="E148" s="86">
        <v>46400</v>
      </c>
    </row>
    <row r="149" spans="2:5" x14ac:dyDescent="0.25">
      <c r="B149" s="53" t="s">
        <v>131</v>
      </c>
      <c r="C149" s="90">
        <v>16</v>
      </c>
      <c r="D149" s="54" t="s">
        <v>132</v>
      </c>
      <c r="E149" s="86">
        <v>46400</v>
      </c>
    </row>
    <row r="150" spans="2:5" x14ac:dyDescent="0.25">
      <c r="B150" s="53" t="s">
        <v>50</v>
      </c>
      <c r="C150" s="81">
        <v>618666.66669999994</v>
      </c>
      <c r="D150" s="54" t="s">
        <v>84</v>
      </c>
      <c r="E150" s="86">
        <v>2000</v>
      </c>
    </row>
    <row r="151" spans="2:5" x14ac:dyDescent="0.25">
      <c r="B151" s="53" t="s">
        <v>133</v>
      </c>
      <c r="C151" s="82">
        <v>0</v>
      </c>
      <c r="D151" s="54" t="s">
        <v>11</v>
      </c>
      <c r="E151" s="86">
        <v>3000</v>
      </c>
    </row>
    <row r="152" spans="2:5" ht="24" x14ac:dyDescent="0.25">
      <c r="B152" s="53" t="s">
        <v>134</v>
      </c>
      <c r="C152" s="82">
        <v>512535.50079999998</v>
      </c>
      <c r="D152" s="54" t="s">
        <v>135</v>
      </c>
      <c r="E152" s="86"/>
    </row>
    <row r="153" spans="2:5" x14ac:dyDescent="0.25">
      <c r="B153" s="53" t="s">
        <v>60</v>
      </c>
      <c r="C153" s="82">
        <v>541333.33330000006</v>
      </c>
      <c r="D153" s="54" t="s">
        <v>12</v>
      </c>
      <c r="E153" s="86"/>
    </row>
    <row r="154" spans="2:5" x14ac:dyDescent="0.25">
      <c r="B154" s="53"/>
      <c r="C154" s="82"/>
      <c r="D154" s="54" t="s">
        <v>82</v>
      </c>
      <c r="E154" s="86"/>
    </row>
    <row r="155" spans="2:5" x14ac:dyDescent="0.25">
      <c r="B155" s="53"/>
      <c r="C155" s="82"/>
      <c r="D155" s="54" t="s">
        <v>83</v>
      </c>
      <c r="E155" s="86"/>
    </row>
    <row r="156" spans="2:5" x14ac:dyDescent="0.25">
      <c r="B156" s="53"/>
      <c r="C156" s="82"/>
      <c r="D156" s="54" t="s">
        <v>8</v>
      </c>
      <c r="E156" s="86"/>
    </row>
    <row r="157" spans="2:5" x14ac:dyDescent="0.25">
      <c r="B157" s="53"/>
      <c r="C157" s="82"/>
      <c r="D157" s="54" t="s">
        <v>90</v>
      </c>
      <c r="E157" s="86"/>
    </row>
    <row r="158" spans="2:5" ht="15.75" thickBot="1" x14ac:dyDescent="0.3">
      <c r="B158" s="53"/>
      <c r="C158" s="82"/>
      <c r="D158" s="54" t="s">
        <v>112</v>
      </c>
      <c r="E158" s="86"/>
    </row>
    <row r="159" spans="2:5" ht="15.75" thickBot="1" x14ac:dyDescent="0.3">
      <c r="B159" s="55" t="s">
        <v>136</v>
      </c>
      <c r="C159" s="83">
        <f>SUM(C150:C158)</f>
        <v>1672535.5008</v>
      </c>
      <c r="D159" s="56" t="s">
        <v>137</v>
      </c>
      <c r="E159" s="87">
        <f>SUM(E148:E158)</f>
        <v>97800</v>
      </c>
    </row>
    <row r="160" spans="2:5" ht="15.75" thickBot="1" x14ac:dyDescent="0.3">
      <c r="B160" s="57"/>
      <c r="C160" s="84"/>
      <c r="D160" s="58" t="s">
        <v>138</v>
      </c>
      <c r="E160" s="88">
        <f>C159-E159</f>
        <v>1574735.5008</v>
      </c>
    </row>
    <row r="161" spans="2:5" ht="15.75" thickBot="1" x14ac:dyDescent="0.3">
      <c r="C161" s="63"/>
    </row>
    <row r="162" spans="2:5" x14ac:dyDescent="0.25">
      <c r="B162" s="50" t="s">
        <v>113</v>
      </c>
      <c r="C162" s="80"/>
      <c r="D162" s="51"/>
      <c r="E162" s="85"/>
    </row>
    <row r="163" spans="2:5" x14ac:dyDescent="0.25">
      <c r="B163" s="52" t="s">
        <v>122</v>
      </c>
      <c r="C163" s="59" t="s">
        <v>56</v>
      </c>
      <c r="D163" s="59"/>
      <c r="E163" s="60"/>
    </row>
    <row r="164" spans="2:5" x14ac:dyDescent="0.25">
      <c r="B164" s="52" t="s">
        <v>123</v>
      </c>
      <c r="C164" s="59">
        <v>1053864838</v>
      </c>
      <c r="D164" s="59"/>
      <c r="E164" s="60"/>
    </row>
    <row r="165" spans="2:5" x14ac:dyDescent="0.25">
      <c r="B165" s="52" t="s">
        <v>124</v>
      </c>
      <c r="C165" s="59" t="s">
        <v>16</v>
      </c>
      <c r="D165" s="59"/>
      <c r="E165" s="60"/>
    </row>
    <row r="166" spans="2:5" x14ac:dyDescent="0.25">
      <c r="B166" s="52" t="s">
        <v>125</v>
      </c>
      <c r="C166" s="59" t="s">
        <v>126</v>
      </c>
      <c r="D166" s="59"/>
      <c r="E166" s="60"/>
    </row>
    <row r="167" spans="2:5" x14ac:dyDescent="0.25">
      <c r="B167" s="61" t="s">
        <v>127</v>
      </c>
      <c r="C167" s="62"/>
      <c r="D167" s="59" t="s">
        <v>128</v>
      </c>
      <c r="E167" s="60"/>
    </row>
    <row r="168" spans="2:5" x14ac:dyDescent="0.25">
      <c r="B168" s="53" t="s">
        <v>129</v>
      </c>
      <c r="C168" s="81">
        <v>1160000</v>
      </c>
      <c r="D168" s="54" t="s">
        <v>130</v>
      </c>
      <c r="E168" s="86">
        <v>46400</v>
      </c>
    </row>
    <row r="169" spans="2:5" x14ac:dyDescent="0.25">
      <c r="B169" s="53" t="s">
        <v>131</v>
      </c>
      <c r="C169" s="90">
        <v>30</v>
      </c>
      <c r="D169" s="54" t="s">
        <v>132</v>
      </c>
      <c r="E169" s="86">
        <v>46400</v>
      </c>
    </row>
    <row r="170" spans="2:5" x14ac:dyDescent="0.25">
      <c r="B170" s="53" t="s">
        <v>50</v>
      </c>
      <c r="C170" s="81">
        <v>1042401.9896</v>
      </c>
      <c r="D170" s="54" t="s">
        <v>84</v>
      </c>
      <c r="E170" s="86">
        <v>2000</v>
      </c>
    </row>
    <row r="171" spans="2:5" x14ac:dyDescent="0.25">
      <c r="B171" s="53" t="s">
        <v>133</v>
      </c>
      <c r="C171" s="82">
        <v>140606</v>
      </c>
      <c r="D171" s="54" t="s">
        <v>11</v>
      </c>
      <c r="E171" s="86">
        <v>3000</v>
      </c>
    </row>
    <row r="172" spans="2:5" ht="24" x14ac:dyDescent="0.25">
      <c r="B172" s="53" t="s">
        <v>134</v>
      </c>
      <c r="C172" s="82"/>
      <c r="D172" s="54" t="s">
        <v>135</v>
      </c>
      <c r="E172" s="86"/>
    </row>
    <row r="173" spans="2:5" x14ac:dyDescent="0.25">
      <c r="B173" s="53" t="s">
        <v>60</v>
      </c>
      <c r="C173" s="82"/>
      <c r="D173" s="54" t="s">
        <v>12</v>
      </c>
      <c r="E173" s="86">
        <v>3000</v>
      </c>
    </row>
    <row r="174" spans="2:5" x14ac:dyDescent="0.25">
      <c r="B174" s="53"/>
      <c r="C174" s="82"/>
      <c r="D174" s="54" t="s">
        <v>82</v>
      </c>
      <c r="E174" s="86"/>
    </row>
    <row r="175" spans="2:5" x14ac:dyDescent="0.25">
      <c r="B175" s="53"/>
      <c r="C175" s="82"/>
      <c r="D175" s="54" t="s">
        <v>83</v>
      </c>
      <c r="E175" s="86"/>
    </row>
    <row r="176" spans="2:5" x14ac:dyDescent="0.25">
      <c r="B176" s="53"/>
      <c r="C176" s="82"/>
      <c r="D176" s="54" t="s">
        <v>8</v>
      </c>
      <c r="E176" s="86"/>
    </row>
    <row r="177" spans="2:5" x14ac:dyDescent="0.25">
      <c r="B177" s="53"/>
      <c r="C177" s="82"/>
      <c r="D177" s="54" t="s">
        <v>90</v>
      </c>
      <c r="E177" s="86"/>
    </row>
    <row r="178" spans="2:5" ht="15.75" thickBot="1" x14ac:dyDescent="0.3">
      <c r="B178" s="53"/>
      <c r="C178" s="82"/>
      <c r="D178" s="54" t="s">
        <v>112</v>
      </c>
      <c r="E178" s="86"/>
    </row>
    <row r="179" spans="2:5" ht="15.75" thickBot="1" x14ac:dyDescent="0.3">
      <c r="B179" s="55" t="s">
        <v>136</v>
      </c>
      <c r="C179" s="83">
        <f>SUM(C170:C178)</f>
        <v>1183007.9896</v>
      </c>
      <c r="D179" s="56" t="s">
        <v>137</v>
      </c>
      <c r="E179" s="87">
        <f>SUM(E168:E178)</f>
        <v>100800</v>
      </c>
    </row>
    <row r="180" spans="2:5" ht="15.75" thickBot="1" x14ac:dyDescent="0.3">
      <c r="B180" s="57"/>
      <c r="C180" s="84"/>
      <c r="D180" s="58" t="s">
        <v>138</v>
      </c>
      <c r="E180" s="88">
        <f>C179-E179</f>
        <v>1082207.9896</v>
      </c>
    </row>
    <row r="181" spans="2:5" ht="15.75" thickBot="1" x14ac:dyDescent="0.3">
      <c r="C181" s="63"/>
    </row>
    <row r="182" spans="2:5" x14ac:dyDescent="0.25">
      <c r="B182" s="50" t="s">
        <v>113</v>
      </c>
      <c r="C182" s="80"/>
      <c r="D182" s="51"/>
      <c r="E182" s="85"/>
    </row>
    <row r="183" spans="2:5" x14ac:dyDescent="0.25">
      <c r="B183" s="52" t="s">
        <v>122</v>
      </c>
      <c r="C183" s="59" t="s">
        <v>94</v>
      </c>
      <c r="D183" s="59"/>
      <c r="E183" s="60"/>
    </row>
    <row r="184" spans="2:5" x14ac:dyDescent="0.25">
      <c r="B184" s="52" t="s">
        <v>123</v>
      </c>
      <c r="C184" s="59">
        <v>33819319</v>
      </c>
      <c r="D184" s="59"/>
      <c r="E184" s="60"/>
    </row>
    <row r="185" spans="2:5" x14ac:dyDescent="0.25">
      <c r="B185" s="52" t="s">
        <v>124</v>
      </c>
      <c r="C185" s="59" t="s">
        <v>16</v>
      </c>
      <c r="D185" s="59"/>
      <c r="E185" s="60"/>
    </row>
    <row r="186" spans="2:5" x14ac:dyDescent="0.25">
      <c r="B186" s="52" t="s">
        <v>125</v>
      </c>
      <c r="C186" s="59" t="s">
        <v>126</v>
      </c>
      <c r="D186" s="59"/>
      <c r="E186" s="60"/>
    </row>
    <row r="187" spans="2:5" x14ac:dyDescent="0.25">
      <c r="B187" s="61" t="s">
        <v>127</v>
      </c>
      <c r="C187" s="62"/>
      <c r="D187" s="59" t="s">
        <v>128</v>
      </c>
      <c r="E187" s="60"/>
    </row>
    <row r="188" spans="2:5" x14ac:dyDescent="0.25">
      <c r="B188" s="53" t="s">
        <v>129</v>
      </c>
      <c r="C188" s="81">
        <v>1160000</v>
      </c>
      <c r="D188" s="54" t="s">
        <v>130</v>
      </c>
      <c r="E188" s="86">
        <v>46400</v>
      </c>
    </row>
    <row r="189" spans="2:5" x14ac:dyDescent="0.25">
      <c r="B189" s="53" t="s">
        <v>131</v>
      </c>
      <c r="C189" s="90">
        <v>30</v>
      </c>
      <c r="D189" s="54" t="s">
        <v>132</v>
      </c>
      <c r="E189" s="86">
        <v>46400</v>
      </c>
    </row>
    <row r="190" spans="2:5" x14ac:dyDescent="0.25">
      <c r="B190" s="53" t="s">
        <v>50</v>
      </c>
      <c r="C190" s="81">
        <v>1042401.9896</v>
      </c>
      <c r="D190" s="54" t="s">
        <v>84</v>
      </c>
      <c r="E190" s="86">
        <v>2000</v>
      </c>
    </row>
    <row r="191" spans="2:5" x14ac:dyDescent="0.25">
      <c r="B191" s="53" t="s">
        <v>133</v>
      </c>
      <c r="C191" s="82">
        <v>140606</v>
      </c>
      <c r="D191" s="54" t="s">
        <v>11</v>
      </c>
      <c r="E191" s="86">
        <v>3000</v>
      </c>
    </row>
    <row r="192" spans="2:5" ht="24" x14ac:dyDescent="0.25">
      <c r="B192" s="53" t="s">
        <v>134</v>
      </c>
      <c r="C192" s="82"/>
      <c r="D192" s="54" t="s">
        <v>135</v>
      </c>
      <c r="E192" s="86"/>
    </row>
    <row r="193" spans="2:5" x14ac:dyDescent="0.25">
      <c r="B193" s="53" t="s">
        <v>60</v>
      </c>
      <c r="C193" s="82"/>
      <c r="D193" s="54" t="s">
        <v>12</v>
      </c>
      <c r="E193" s="86"/>
    </row>
    <row r="194" spans="2:5" x14ac:dyDescent="0.25">
      <c r="B194" s="53"/>
      <c r="C194" s="82"/>
      <c r="D194" s="54" t="s">
        <v>82</v>
      </c>
      <c r="E194" s="86"/>
    </row>
    <row r="195" spans="2:5" x14ac:dyDescent="0.25">
      <c r="B195" s="53"/>
      <c r="C195" s="82"/>
      <c r="D195" s="54" t="s">
        <v>83</v>
      </c>
      <c r="E195" s="86"/>
    </row>
    <row r="196" spans="2:5" x14ac:dyDescent="0.25">
      <c r="B196" s="53"/>
      <c r="C196" s="82"/>
      <c r="D196" s="54" t="s">
        <v>8</v>
      </c>
      <c r="E196" s="86"/>
    </row>
    <row r="197" spans="2:5" x14ac:dyDescent="0.25">
      <c r="B197" s="53"/>
      <c r="C197" s="82"/>
      <c r="D197" s="54" t="s">
        <v>90</v>
      </c>
      <c r="E197" s="86"/>
    </row>
    <row r="198" spans="2:5" ht="15.75" thickBot="1" x14ac:dyDescent="0.3">
      <c r="B198" s="53"/>
      <c r="C198" s="82"/>
      <c r="D198" s="54" t="s">
        <v>112</v>
      </c>
      <c r="E198" s="86"/>
    </row>
    <row r="199" spans="2:5" ht="15.75" thickBot="1" x14ac:dyDescent="0.3">
      <c r="B199" s="55" t="s">
        <v>136</v>
      </c>
      <c r="C199" s="83">
        <f>SUM(C190:C198)</f>
        <v>1183007.9896</v>
      </c>
      <c r="D199" s="56" t="s">
        <v>137</v>
      </c>
      <c r="E199" s="87">
        <f>SUM(E188:E198)</f>
        <v>97800</v>
      </c>
    </row>
    <row r="200" spans="2:5" ht="15.75" thickBot="1" x14ac:dyDescent="0.3">
      <c r="B200" s="57"/>
      <c r="C200" s="84"/>
      <c r="D200" s="58" t="s">
        <v>138</v>
      </c>
      <c r="E200" s="88">
        <f>C199-E199</f>
        <v>1085207.9896</v>
      </c>
    </row>
    <row r="201" spans="2:5" ht="15.75" thickBot="1" x14ac:dyDescent="0.3">
      <c r="C201" s="63"/>
    </row>
    <row r="202" spans="2:5" x14ac:dyDescent="0.25">
      <c r="B202" s="50" t="s">
        <v>113</v>
      </c>
      <c r="C202" s="80"/>
      <c r="D202" s="51"/>
      <c r="E202" s="85"/>
    </row>
    <row r="203" spans="2:5" x14ac:dyDescent="0.25">
      <c r="B203" s="52" t="s">
        <v>122</v>
      </c>
      <c r="C203" s="59" t="s">
        <v>81</v>
      </c>
      <c r="D203" s="59"/>
      <c r="E203" s="60"/>
    </row>
    <row r="204" spans="2:5" x14ac:dyDescent="0.25">
      <c r="B204" s="52" t="s">
        <v>123</v>
      </c>
      <c r="C204" s="59">
        <v>30393544</v>
      </c>
      <c r="D204" s="59"/>
      <c r="E204" s="60"/>
    </row>
    <row r="205" spans="2:5" x14ac:dyDescent="0.25">
      <c r="B205" s="52" t="s">
        <v>124</v>
      </c>
      <c r="C205" s="59" t="s">
        <v>16</v>
      </c>
      <c r="D205" s="59"/>
      <c r="E205" s="60"/>
    </row>
    <row r="206" spans="2:5" x14ac:dyDescent="0.25">
      <c r="B206" s="52" t="s">
        <v>125</v>
      </c>
      <c r="C206" s="59" t="s">
        <v>126</v>
      </c>
      <c r="D206" s="59"/>
      <c r="E206" s="60"/>
    </row>
    <row r="207" spans="2:5" x14ac:dyDescent="0.25">
      <c r="B207" s="61" t="s">
        <v>127</v>
      </c>
      <c r="C207" s="62"/>
      <c r="D207" s="59" t="s">
        <v>128</v>
      </c>
      <c r="E207" s="60"/>
    </row>
    <row r="208" spans="2:5" x14ac:dyDescent="0.25">
      <c r="B208" s="53" t="s">
        <v>129</v>
      </c>
      <c r="C208" s="81">
        <v>1354554.5042000001</v>
      </c>
      <c r="D208" s="54" t="s">
        <v>130</v>
      </c>
      <c r="E208" s="86">
        <v>54182.180200000003</v>
      </c>
    </row>
    <row r="209" spans="2:5" x14ac:dyDescent="0.25">
      <c r="B209" s="53" t="s">
        <v>131</v>
      </c>
      <c r="C209" s="90">
        <v>30</v>
      </c>
      <c r="D209" s="54" t="s">
        <v>132</v>
      </c>
      <c r="E209" s="86">
        <v>54182.180200000003</v>
      </c>
    </row>
    <row r="210" spans="2:5" x14ac:dyDescent="0.25">
      <c r="B210" s="53" t="s">
        <v>50</v>
      </c>
      <c r="C210" s="81">
        <v>1354554.5042000001</v>
      </c>
      <c r="D210" s="54" t="s">
        <v>84</v>
      </c>
      <c r="E210" s="86">
        <v>2000</v>
      </c>
    </row>
    <row r="211" spans="2:5" x14ac:dyDescent="0.25">
      <c r="B211" s="53" t="s">
        <v>133</v>
      </c>
      <c r="C211" s="82">
        <v>140606</v>
      </c>
      <c r="D211" s="54" t="s">
        <v>11</v>
      </c>
      <c r="E211" s="86">
        <v>3000</v>
      </c>
    </row>
    <row r="212" spans="2:5" ht="24" x14ac:dyDescent="0.25">
      <c r="B212" s="53" t="s">
        <v>134</v>
      </c>
      <c r="C212" s="82">
        <v>541821.80169999995</v>
      </c>
      <c r="D212" s="54" t="s">
        <v>135</v>
      </c>
      <c r="E212" s="86"/>
    </row>
    <row r="213" spans="2:5" x14ac:dyDescent="0.25">
      <c r="B213" s="53" t="s">
        <v>60</v>
      </c>
      <c r="C213" s="82"/>
      <c r="D213" s="54" t="s">
        <v>12</v>
      </c>
      <c r="E213" s="86"/>
    </row>
    <row r="214" spans="2:5" x14ac:dyDescent="0.25">
      <c r="B214" s="53"/>
      <c r="C214" s="82"/>
      <c r="D214" s="54" t="s">
        <v>82</v>
      </c>
      <c r="E214" s="86"/>
    </row>
    <row r="215" spans="2:5" x14ac:dyDescent="0.25">
      <c r="B215" s="53"/>
      <c r="C215" s="82"/>
      <c r="D215" s="54" t="s">
        <v>83</v>
      </c>
      <c r="E215" s="86"/>
    </row>
    <row r="216" spans="2:5" x14ac:dyDescent="0.25">
      <c r="B216" s="53"/>
      <c r="C216" s="82"/>
      <c r="D216" s="54" t="s">
        <v>8</v>
      </c>
      <c r="E216" s="86"/>
    </row>
    <row r="217" spans="2:5" x14ac:dyDescent="0.25">
      <c r="B217" s="53"/>
      <c r="C217" s="82"/>
      <c r="D217" s="54" t="s">
        <v>90</v>
      </c>
      <c r="E217" s="86"/>
    </row>
    <row r="218" spans="2:5" ht="15.75" thickBot="1" x14ac:dyDescent="0.3">
      <c r="B218" s="53"/>
      <c r="C218" s="82"/>
      <c r="D218" s="54" t="s">
        <v>112</v>
      </c>
      <c r="E218" s="86"/>
    </row>
    <row r="219" spans="2:5" ht="15.75" thickBot="1" x14ac:dyDescent="0.3">
      <c r="B219" s="55" t="s">
        <v>136</v>
      </c>
      <c r="C219" s="83">
        <f>SUM(C210:C218)</f>
        <v>2036982.3059</v>
      </c>
      <c r="D219" s="56" t="s">
        <v>137</v>
      </c>
      <c r="E219" s="87">
        <f>SUM(E208:E218)</f>
        <v>113364.36040000001</v>
      </c>
    </row>
    <row r="220" spans="2:5" ht="15.75" thickBot="1" x14ac:dyDescent="0.3">
      <c r="B220" s="57"/>
      <c r="C220" s="84"/>
      <c r="D220" s="58" t="s">
        <v>138</v>
      </c>
      <c r="E220" s="88">
        <f>C219-E219</f>
        <v>1923617.9454999999</v>
      </c>
    </row>
    <row r="221" spans="2:5" ht="15.75" thickBot="1" x14ac:dyDescent="0.3">
      <c r="C221" s="63"/>
    </row>
    <row r="222" spans="2:5" x14ac:dyDescent="0.25">
      <c r="B222" s="50" t="s">
        <v>113</v>
      </c>
      <c r="C222" s="80"/>
      <c r="D222" s="51"/>
      <c r="E222" s="85"/>
    </row>
    <row r="223" spans="2:5" x14ac:dyDescent="0.25">
      <c r="B223" s="52" t="s">
        <v>122</v>
      </c>
      <c r="C223" s="59" t="s">
        <v>69</v>
      </c>
      <c r="D223" s="59"/>
      <c r="E223" s="60"/>
    </row>
    <row r="224" spans="2:5" x14ac:dyDescent="0.25">
      <c r="B224" s="52" t="s">
        <v>123</v>
      </c>
      <c r="C224" s="59">
        <v>1007360996</v>
      </c>
      <c r="D224" s="59"/>
      <c r="E224" s="60"/>
    </row>
    <row r="225" spans="2:5" x14ac:dyDescent="0.25">
      <c r="B225" s="52" t="s">
        <v>124</v>
      </c>
      <c r="C225" s="59" t="s">
        <v>23</v>
      </c>
      <c r="D225" s="59"/>
      <c r="E225" s="60"/>
    </row>
    <row r="226" spans="2:5" x14ac:dyDescent="0.25">
      <c r="B226" s="52" t="s">
        <v>125</v>
      </c>
      <c r="C226" s="59" t="s">
        <v>126</v>
      </c>
      <c r="D226" s="59"/>
      <c r="E226" s="60"/>
    </row>
    <row r="227" spans="2:5" x14ac:dyDescent="0.25">
      <c r="B227" s="61" t="s">
        <v>127</v>
      </c>
      <c r="C227" s="62"/>
      <c r="D227" s="59" t="s">
        <v>128</v>
      </c>
      <c r="E227" s="60"/>
    </row>
    <row r="228" spans="2:5" x14ac:dyDescent="0.25">
      <c r="B228" s="53" t="s">
        <v>129</v>
      </c>
      <c r="C228" s="81">
        <v>1160000</v>
      </c>
      <c r="D228" s="54" t="s">
        <v>130</v>
      </c>
      <c r="E228" s="86">
        <v>46400</v>
      </c>
    </row>
    <row r="229" spans="2:5" x14ac:dyDescent="0.25">
      <c r="B229" s="53" t="s">
        <v>131</v>
      </c>
      <c r="C229" s="90">
        <v>30</v>
      </c>
      <c r="D229" s="54" t="s">
        <v>132</v>
      </c>
      <c r="E229" s="86">
        <v>46400</v>
      </c>
    </row>
    <row r="230" spans="2:5" x14ac:dyDescent="0.25">
      <c r="B230" s="53" t="s">
        <v>50</v>
      </c>
      <c r="C230" s="81">
        <v>1160000</v>
      </c>
      <c r="D230" s="54" t="s">
        <v>84</v>
      </c>
      <c r="E230" s="86">
        <v>2000</v>
      </c>
    </row>
    <row r="231" spans="2:5" x14ac:dyDescent="0.25">
      <c r="B231" s="53" t="s">
        <v>133</v>
      </c>
      <c r="C231" s="82">
        <v>0</v>
      </c>
      <c r="D231" s="54" t="s">
        <v>11</v>
      </c>
      <c r="E231" s="86">
        <v>3000</v>
      </c>
    </row>
    <row r="232" spans="2:5" ht="24" x14ac:dyDescent="0.25">
      <c r="B232" s="53" t="s">
        <v>134</v>
      </c>
      <c r="C232" s="82">
        <v>44389.599300000002</v>
      </c>
      <c r="D232" s="54" t="s">
        <v>135</v>
      </c>
      <c r="E232" s="86"/>
    </row>
    <row r="233" spans="2:5" x14ac:dyDescent="0.25">
      <c r="B233" s="53" t="s">
        <v>60</v>
      </c>
      <c r="C233" s="82"/>
      <c r="D233" s="54" t="s">
        <v>12</v>
      </c>
      <c r="E233" s="86"/>
    </row>
    <row r="234" spans="2:5" x14ac:dyDescent="0.25">
      <c r="B234" s="53"/>
      <c r="C234" s="82"/>
      <c r="D234" s="54" t="s">
        <v>82</v>
      </c>
      <c r="E234" s="86"/>
    </row>
    <row r="235" spans="2:5" x14ac:dyDescent="0.25">
      <c r="B235" s="53"/>
      <c r="C235" s="82"/>
      <c r="D235" s="54" t="s">
        <v>83</v>
      </c>
      <c r="E235" s="86"/>
    </row>
    <row r="236" spans="2:5" x14ac:dyDescent="0.25">
      <c r="B236" s="53"/>
      <c r="C236" s="82"/>
      <c r="D236" s="54" t="s">
        <v>8</v>
      </c>
      <c r="E236" s="86"/>
    </row>
    <row r="237" spans="2:5" x14ac:dyDescent="0.25">
      <c r="B237" s="53"/>
      <c r="C237" s="82"/>
      <c r="D237" s="54" t="s">
        <v>90</v>
      </c>
      <c r="E237" s="86"/>
    </row>
    <row r="238" spans="2:5" ht="15.75" thickBot="1" x14ac:dyDescent="0.3">
      <c r="B238" s="53"/>
      <c r="C238" s="82"/>
      <c r="D238" s="54" t="s">
        <v>112</v>
      </c>
      <c r="E238" s="86"/>
    </row>
    <row r="239" spans="2:5" ht="15.75" thickBot="1" x14ac:dyDescent="0.3">
      <c r="B239" s="55" t="s">
        <v>136</v>
      </c>
      <c r="C239" s="83">
        <f>SUM(C230:C238)</f>
        <v>1204389.5992999999</v>
      </c>
      <c r="D239" s="56" t="s">
        <v>137</v>
      </c>
      <c r="E239" s="87">
        <f>SUM(E228:E238)</f>
        <v>97800</v>
      </c>
    </row>
    <row r="240" spans="2:5" ht="15.75" thickBot="1" x14ac:dyDescent="0.3">
      <c r="B240" s="57"/>
      <c r="C240" s="84"/>
      <c r="D240" s="58" t="s">
        <v>138</v>
      </c>
      <c r="E240" s="88">
        <f>C239-E239</f>
        <v>1106589.5992999999</v>
      </c>
    </row>
    <row r="241" spans="2:5" ht="15.75" thickBot="1" x14ac:dyDescent="0.3">
      <c r="C241" s="63"/>
    </row>
    <row r="242" spans="2:5" x14ac:dyDescent="0.25">
      <c r="B242" s="50" t="s">
        <v>113</v>
      </c>
      <c r="C242" s="80"/>
      <c r="D242" s="51"/>
      <c r="E242" s="85"/>
    </row>
    <row r="243" spans="2:5" x14ac:dyDescent="0.25">
      <c r="B243" s="52" t="s">
        <v>122</v>
      </c>
      <c r="C243" s="59" t="s">
        <v>68</v>
      </c>
      <c r="D243" s="59"/>
      <c r="E243" s="60"/>
    </row>
    <row r="244" spans="2:5" x14ac:dyDescent="0.25">
      <c r="B244" s="52" t="s">
        <v>123</v>
      </c>
      <c r="C244" s="59">
        <v>1096645505</v>
      </c>
      <c r="D244" s="59"/>
      <c r="E244" s="60"/>
    </row>
    <row r="245" spans="2:5" x14ac:dyDescent="0.25">
      <c r="B245" s="52" t="s">
        <v>124</v>
      </c>
      <c r="C245" s="59" t="s">
        <v>23</v>
      </c>
      <c r="D245" s="59"/>
      <c r="E245" s="60"/>
    </row>
    <row r="246" spans="2:5" x14ac:dyDescent="0.25">
      <c r="B246" s="52" t="s">
        <v>125</v>
      </c>
      <c r="C246" s="59" t="s">
        <v>126</v>
      </c>
      <c r="D246" s="59"/>
      <c r="E246" s="60"/>
    </row>
    <row r="247" spans="2:5" x14ac:dyDescent="0.25">
      <c r="B247" s="61" t="s">
        <v>127</v>
      </c>
      <c r="C247" s="62"/>
      <c r="D247" s="59" t="s">
        <v>128</v>
      </c>
      <c r="E247" s="60"/>
    </row>
    <row r="248" spans="2:5" x14ac:dyDescent="0.25">
      <c r="B248" s="53" t="s">
        <v>129</v>
      </c>
      <c r="C248" s="81">
        <v>1160000</v>
      </c>
      <c r="D248" s="54" t="s">
        <v>130</v>
      </c>
      <c r="E248" s="86">
        <v>46400</v>
      </c>
    </row>
    <row r="249" spans="2:5" x14ac:dyDescent="0.25">
      <c r="B249" s="53" t="s">
        <v>131</v>
      </c>
      <c r="C249" s="90">
        <v>30</v>
      </c>
      <c r="D249" s="54" t="s">
        <v>132</v>
      </c>
      <c r="E249" s="86">
        <v>46400</v>
      </c>
    </row>
    <row r="250" spans="2:5" x14ac:dyDescent="0.25">
      <c r="B250" s="53" t="s">
        <v>50</v>
      </c>
      <c r="C250" s="81">
        <v>1160000</v>
      </c>
      <c r="D250" s="54" t="s">
        <v>84</v>
      </c>
      <c r="E250" s="86">
        <v>2000</v>
      </c>
    </row>
    <row r="251" spans="2:5" x14ac:dyDescent="0.25">
      <c r="B251" s="53" t="s">
        <v>133</v>
      </c>
      <c r="C251" s="82">
        <v>0</v>
      </c>
      <c r="D251" s="54" t="s">
        <v>11</v>
      </c>
      <c r="E251" s="86">
        <v>3000</v>
      </c>
    </row>
    <row r="252" spans="2:5" ht="24" x14ac:dyDescent="0.25">
      <c r="B252" s="53" t="s">
        <v>134</v>
      </c>
      <c r="C252" s="82">
        <v>44389.599300000002</v>
      </c>
      <c r="D252" s="54" t="s">
        <v>135</v>
      </c>
      <c r="E252" s="86"/>
    </row>
    <row r="253" spans="2:5" x14ac:dyDescent="0.25">
      <c r="B253" s="53" t="s">
        <v>60</v>
      </c>
      <c r="C253" s="82"/>
      <c r="D253" s="54" t="s">
        <v>12</v>
      </c>
      <c r="E253" s="86"/>
    </row>
    <row r="254" spans="2:5" x14ac:dyDescent="0.25">
      <c r="B254" s="53"/>
      <c r="C254" s="82"/>
      <c r="D254" s="54" t="s">
        <v>82</v>
      </c>
      <c r="E254" s="86">
        <v>50000</v>
      </c>
    </row>
    <row r="255" spans="2:5" x14ac:dyDescent="0.25">
      <c r="B255" s="53"/>
      <c r="C255" s="82"/>
      <c r="D255" s="54" t="s">
        <v>83</v>
      </c>
      <c r="E255" s="86">
        <v>17478</v>
      </c>
    </row>
    <row r="256" spans="2:5" x14ac:dyDescent="0.25">
      <c r="B256" s="53"/>
      <c r="C256" s="82"/>
      <c r="D256" s="54" t="s">
        <v>8</v>
      </c>
      <c r="E256" s="86"/>
    </row>
    <row r="257" spans="2:5" x14ac:dyDescent="0.25">
      <c r="B257" s="53"/>
      <c r="C257" s="82"/>
      <c r="D257" s="54" t="s">
        <v>90</v>
      </c>
      <c r="E257" s="86"/>
    </row>
    <row r="258" spans="2:5" ht="15.75" thickBot="1" x14ac:dyDescent="0.3">
      <c r="B258" s="53"/>
      <c r="C258" s="82"/>
      <c r="D258" s="54" t="s">
        <v>112</v>
      </c>
      <c r="E258" s="86"/>
    </row>
    <row r="259" spans="2:5" ht="15.75" thickBot="1" x14ac:dyDescent="0.3">
      <c r="B259" s="55" t="s">
        <v>136</v>
      </c>
      <c r="C259" s="83">
        <f>SUM(C250:C258)</f>
        <v>1204389.5992999999</v>
      </c>
      <c r="D259" s="56" t="s">
        <v>137</v>
      </c>
      <c r="E259" s="87">
        <f>SUM(E248:E258)</f>
        <v>165278</v>
      </c>
    </row>
    <row r="260" spans="2:5" ht="15.75" thickBot="1" x14ac:dyDescent="0.3">
      <c r="B260" s="57"/>
      <c r="C260" s="84"/>
      <c r="D260" s="58" t="s">
        <v>138</v>
      </c>
      <c r="E260" s="88">
        <f>C259-E259</f>
        <v>1039111.5992999999</v>
      </c>
    </row>
    <row r="261" spans="2:5" ht="15.75" thickBot="1" x14ac:dyDescent="0.3">
      <c r="C261" s="63"/>
    </row>
    <row r="262" spans="2:5" x14ac:dyDescent="0.25">
      <c r="B262" s="50" t="s">
        <v>113</v>
      </c>
      <c r="C262" s="80"/>
      <c r="D262" s="51"/>
      <c r="E262" s="85"/>
    </row>
    <row r="263" spans="2:5" x14ac:dyDescent="0.25">
      <c r="B263" s="52" t="s">
        <v>122</v>
      </c>
      <c r="C263" s="59" t="s">
        <v>52</v>
      </c>
      <c r="D263" s="59"/>
      <c r="E263" s="60"/>
    </row>
    <row r="264" spans="2:5" x14ac:dyDescent="0.25">
      <c r="B264" s="52" t="s">
        <v>123</v>
      </c>
      <c r="C264" s="59">
        <v>1098313390</v>
      </c>
      <c r="D264" s="59"/>
      <c r="E264" s="60"/>
    </row>
    <row r="265" spans="2:5" x14ac:dyDescent="0.25">
      <c r="B265" s="52" t="s">
        <v>124</v>
      </c>
      <c r="C265" s="59" t="s">
        <v>24</v>
      </c>
      <c r="D265" s="59"/>
      <c r="E265" s="60"/>
    </row>
    <row r="266" spans="2:5" x14ac:dyDescent="0.25">
      <c r="B266" s="52" t="s">
        <v>125</v>
      </c>
      <c r="C266" s="59" t="s">
        <v>126</v>
      </c>
      <c r="D266" s="59"/>
      <c r="E266" s="60"/>
    </row>
    <row r="267" spans="2:5" x14ac:dyDescent="0.25">
      <c r="B267" s="61" t="s">
        <v>127</v>
      </c>
      <c r="C267" s="62"/>
      <c r="D267" s="59" t="s">
        <v>128</v>
      </c>
      <c r="E267" s="60"/>
    </row>
    <row r="268" spans="2:5" x14ac:dyDescent="0.25">
      <c r="B268" s="53" t="s">
        <v>129</v>
      </c>
      <c r="C268" s="81">
        <v>1160000</v>
      </c>
      <c r="D268" s="54" t="s">
        <v>130</v>
      </c>
      <c r="E268" s="86">
        <v>46400</v>
      </c>
    </row>
    <row r="269" spans="2:5" x14ac:dyDescent="0.25">
      <c r="B269" s="53" t="s">
        <v>131</v>
      </c>
      <c r="C269" s="90">
        <v>30</v>
      </c>
      <c r="D269" s="54" t="s">
        <v>132</v>
      </c>
      <c r="E269" s="86">
        <v>46400</v>
      </c>
    </row>
    <row r="270" spans="2:5" x14ac:dyDescent="0.25">
      <c r="B270" s="53" t="s">
        <v>50</v>
      </c>
      <c r="C270" s="81">
        <v>1160000</v>
      </c>
      <c r="D270" s="54" t="s">
        <v>84</v>
      </c>
      <c r="E270" s="86">
        <v>2000</v>
      </c>
    </row>
    <row r="271" spans="2:5" x14ac:dyDescent="0.25">
      <c r="B271" s="53" t="s">
        <v>133</v>
      </c>
      <c r="C271" s="82">
        <v>0</v>
      </c>
      <c r="D271" s="54" t="s">
        <v>11</v>
      </c>
      <c r="E271" s="86">
        <v>3000</v>
      </c>
    </row>
    <row r="272" spans="2:5" ht="24" x14ac:dyDescent="0.25">
      <c r="B272" s="53" t="s">
        <v>134</v>
      </c>
      <c r="C272" s="82">
        <v>199707.32190000001</v>
      </c>
      <c r="D272" s="54" t="s">
        <v>135</v>
      </c>
      <c r="E272" s="86"/>
    </row>
    <row r="273" spans="2:5" x14ac:dyDescent="0.25">
      <c r="B273" s="53" t="s">
        <v>60</v>
      </c>
      <c r="C273" s="82"/>
      <c r="D273" s="54" t="s">
        <v>12</v>
      </c>
      <c r="E273" s="86"/>
    </row>
    <row r="274" spans="2:5" x14ac:dyDescent="0.25">
      <c r="B274" s="53"/>
      <c r="C274" s="82"/>
      <c r="D274" s="54" t="s">
        <v>82</v>
      </c>
      <c r="E274" s="86"/>
    </row>
    <row r="275" spans="2:5" x14ac:dyDescent="0.25">
      <c r="B275" s="53"/>
      <c r="C275" s="82"/>
      <c r="D275" s="54" t="s">
        <v>83</v>
      </c>
      <c r="E275" s="86">
        <v>67785</v>
      </c>
    </row>
    <row r="276" spans="2:5" x14ac:dyDescent="0.25">
      <c r="B276" s="53"/>
      <c r="C276" s="82"/>
      <c r="D276" s="54" t="s">
        <v>8</v>
      </c>
      <c r="E276" s="86"/>
    </row>
    <row r="277" spans="2:5" x14ac:dyDescent="0.25">
      <c r="B277" s="53"/>
      <c r="C277" s="82"/>
      <c r="D277" s="54" t="s">
        <v>90</v>
      </c>
      <c r="E277" s="86"/>
    </row>
    <row r="278" spans="2:5" ht="15.75" thickBot="1" x14ac:dyDescent="0.3">
      <c r="B278" s="53"/>
      <c r="C278" s="82"/>
      <c r="D278" s="54" t="s">
        <v>112</v>
      </c>
      <c r="E278" s="86"/>
    </row>
    <row r="279" spans="2:5" ht="15.75" thickBot="1" x14ac:dyDescent="0.3">
      <c r="B279" s="55" t="s">
        <v>136</v>
      </c>
      <c r="C279" s="83">
        <f>SUM(C270:C278)</f>
        <v>1359707.3219000001</v>
      </c>
      <c r="D279" s="56" t="s">
        <v>137</v>
      </c>
      <c r="E279" s="87">
        <f>SUM(E268:E278)</f>
        <v>165585</v>
      </c>
    </row>
    <row r="280" spans="2:5" ht="15.75" thickBot="1" x14ac:dyDescent="0.3">
      <c r="B280" s="57"/>
      <c r="C280" s="84"/>
      <c r="D280" s="58" t="s">
        <v>138</v>
      </c>
      <c r="E280" s="88">
        <f>C279-E279</f>
        <v>1194122.3219000001</v>
      </c>
    </row>
    <row r="281" spans="2:5" ht="15.75" thickBot="1" x14ac:dyDescent="0.3">
      <c r="C281" s="63"/>
    </row>
    <row r="282" spans="2:5" x14ac:dyDescent="0.25">
      <c r="B282" s="50" t="s">
        <v>113</v>
      </c>
      <c r="C282" s="80"/>
      <c r="D282" s="51"/>
      <c r="E282" s="85"/>
    </row>
    <row r="283" spans="2:5" x14ac:dyDescent="0.25">
      <c r="B283" s="52" t="s">
        <v>122</v>
      </c>
      <c r="C283" s="59" t="s">
        <v>55</v>
      </c>
      <c r="D283" s="59"/>
      <c r="E283" s="60"/>
    </row>
    <row r="284" spans="2:5" x14ac:dyDescent="0.25">
      <c r="B284" s="52" t="s">
        <v>123</v>
      </c>
      <c r="C284" s="59">
        <v>1098311570</v>
      </c>
      <c r="D284" s="59"/>
      <c r="E284" s="60"/>
    </row>
    <row r="285" spans="2:5" x14ac:dyDescent="0.25">
      <c r="B285" s="52" t="s">
        <v>124</v>
      </c>
      <c r="C285" s="59" t="s">
        <v>24</v>
      </c>
      <c r="D285" s="59"/>
      <c r="E285" s="60"/>
    </row>
    <row r="286" spans="2:5" x14ac:dyDescent="0.25">
      <c r="B286" s="52" t="s">
        <v>125</v>
      </c>
      <c r="C286" s="59" t="s">
        <v>126</v>
      </c>
      <c r="D286" s="59"/>
      <c r="E286" s="60"/>
    </row>
    <row r="287" spans="2:5" x14ac:dyDescent="0.25">
      <c r="B287" s="61" t="s">
        <v>127</v>
      </c>
      <c r="C287" s="62"/>
      <c r="D287" s="59" t="s">
        <v>128</v>
      </c>
      <c r="E287" s="60"/>
    </row>
    <row r="288" spans="2:5" x14ac:dyDescent="0.25">
      <c r="B288" s="53" t="s">
        <v>129</v>
      </c>
      <c r="C288" s="81">
        <v>1160000</v>
      </c>
      <c r="D288" s="54" t="s">
        <v>130</v>
      </c>
      <c r="E288" s="86">
        <v>46400</v>
      </c>
    </row>
    <row r="289" spans="2:5" x14ac:dyDescent="0.25">
      <c r="B289" s="53" t="s">
        <v>131</v>
      </c>
      <c r="C289" s="90">
        <v>30</v>
      </c>
      <c r="D289" s="54" t="s">
        <v>132</v>
      </c>
      <c r="E289" s="86">
        <v>46400</v>
      </c>
    </row>
    <row r="290" spans="2:5" x14ac:dyDescent="0.25">
      <c r="B290" s="53" t="s">
        <v>50</v>
      </c>
      <c r="C290" s="81">
        <v>1160000</v>
      </c>
      <c r="D290" s="54" t="s">
        <v>84</v>
      </c>
      <c r="E290" s="86">
        <v>2000</v>
      </c>
    </row>
    <row r="291" spans="2:5" x14ac:dyDescent="0.25">
      <c r="B291" s="53" t="s">
        <v>133</v>
      </c>
      <c r="C291" s="82">
        <v>0</v>
      </c>
      <c r="D291" s="54" t="s">
        <v>11</v>
      </c>
      <c r="E291" s="86">
        <v>3000</v>
      </c>
    </row>
    <row r="292" spans="2:5" ht="24" x14ac:dyDescent="0.25">
      <c r="B292" s="53" t="s">
        <v>134</v>
      </c>
      <c r="C292" s="82">
        <v>254229.81969999999</v>
      </c>
      <c r="D292" s="54" t="s">
        <v>135</v>
      </c>
      <c r="E292" s="86"/>
    </row>
    <row r="293" spans="2:5" x14ac:dyDescent="0.25">
      <c r="B293" s="53" t="s">
        <v>60</v>
      </c>
      <c r="C293" s="82"/>
      <c r="D293" s="54" t="s">
        <v>12</v>
      </c>
      <c r="E293" s="86"/>
    </row>
    <row r="294" spans="2:5" x14ac:dyDescent="0.25">
      <c r="B294" s="53"/>
      <c r="C294" s="82"/>
      <c r="D294" s="54" t="s">
        <v>82</v>
      </c>
      <c r="E294" s="86"/>
    </row>
    <row r="295" spans="2:5" x14ac:dyDescent="0.25">
      <c r="B295" s="53"/>
      <c r="C295" s="82"/>
      <c r="D295" s="54" t="s">
        <v>83</v>
      </c>
      <c r="E295" s="86"/>
    </row>
    <row r="296" spans="2:5" x14ac:dyDescent="0.25">
      <c r="B296" s="53"/>
      <c r="C296" s="82"/>
      <c r="D296" s="54" t="s">
        <v>8</v>
      </c>
      <c r="E296" s="86"/>
    </row>
    <row r="297" spans="2:5" x14ac:dyDescent="0.25">
      <c r="B297" s="53"/>
      <c r="C297" s="82"/>
      <c r="D297" s="54" t="s">
        <v>90</v>
      </c>
      <c r="E297" s="86"/>
    </row>
    <row r="298" spans="2:5" ht="15.75" thickBot="1" x14ac:dyDescent="0.3">
      <c r="B298" s="53"/>
      <c r="C298" s="82"/>
      <c r="D298" s="54" t="s">
        <v>112</v>
      </c>
      <c r="E298" s="86"/>
    </row>
    <row r="299" spans="2:5" ht="15.75" thickBot="1" x14ac:dyDescent="0.3">
      <c r="B299" s="55" t="s">
        <v>136</v>
      </c>
      <c r="C299" s="83">
        <f>SUM(C290:C298)</f>
        <v>1414229.8196999999</v>
      </c>
      <c r="D299" s="56" t="s">
        <v>137</v>
      </c>
      <c r="E299" s="87">
        <f>SUM(E288:E298)</f>
        <v>97800</v>
      </c>
    </row>
    <row r="300" spans="2:5" ht="15.75" thickBot="1" x14ac:dyDescent="0.3">
      <c r="B300" s="57"/>
      <c r="C300" s="84"/>
      <c r="D300" s="58" t="s">
        <v>138</v>
      </c>
      <c r="E300" s="88">
        <f>C299-E299</f>
        <v>1316429.8196999999</v>
      </c>
    </row>
    <row r="301" spans="2:5" ht="15.75" thickBot="1" x14ac:dyDescent="0.3">
      <c r="C301" s="63"/>
    </row>
    <row r="302" spans="2:5" x14ac:dyDescent="0.25">
      <c r="B302" s="50" t="s">
        <v>113</v>
      </c>
      <c r="C302" s="80"/>
      <c r="D302" s="51"/>
      <c r="E302" s="85"/>
    </row>
    <row r="303" spans="2:5" x14ac:dyDescent="0.25">
      <c r="B303" s="52" t="s">
        <v>122</v>
      </c>
      <c r="C303" s="59" t="s">
        <v>74</v>
      </c>
      <c r="D303" s="59"/>
      <c r="E303" s="60"/>
    </row>
    <row r="304" spans="2:5" x14ac:dyDescent="0.25">
      <c r="B304" s="52" t="s">
        <v>123</v>
      </c>
      <c r="C304" s="59">
        <v>1098312299</v>
      </c>
      <c r="D304" s="59"/>
      <c r="E304" s="60"/>
    </row>
    <row r="305" spans="2:5" x14ac:dyDescent="0.25">
      <c r="B305" s="52" t="s">
        <v>124</v>
      </c>
      <c r="C305" s="59" t="s">
        <v>24</v>
      </c>
      <c r="D305" s="59"/>
      <c r="E305" s="60"/>
    </row>
    <row r="306" spans="2:5" x14ac:dyDescent="0.25">
      <c r="B306" s="52" t="s">
        <v>125</v>
      </c>
      <c r="C306" s="59" t="s">
        <v>126</v>
      </c>
      <c r="D306" s="59"/>
      <c r="E306" s="60"/>
    </row>
    <row r="307" spans="2:5" x14ac:dyDescent="0.25">
      <c r="B307" s="61" t="s">
        <v>127</v>
      </c>
      <c r="C307" s="62"/>
      <c r="D307" s="59" t="s">
        <v>128</v>
      </c>
      <c r="E307" s="60"/>
    </row>
    <row r="308" spans="2:5" x14ac:dyDescent="0.25">
      <c r="B308" s="53" t="s">
        <v>129</v>
      </c>
      <c r="C308" s="81">
        <v>1160000</v>
      </c>
      <c r="D308" s="54" t="s">
        <v>130</v>
      </c>
      <c r="E308" s="86">
        <v>46400</v>
      </c>
    </row>
    <row r="309" spans="2:5" x14ac:dyDescent="0.25">
      <c r="B309" s="53" t="s">
        <v>131</v>
      </c>
      <c r="C309" s="90">
        <v>30</v>
      </c>
      <c r="D309" s="54" t="s">
        <v>132</v>
      </c>
      <c r="E309" s="86">
        <v>46400</v>
      </c>
    </row>
    <row r="310" spans="2:5" x14ac:dyDescent="0.25">
      <c r="B310" s="53" t="s">
        <v>50</v>
      </c>
      <c r="C310" s="81">
        <v>1160000</v>
      </c>
      <c r="D310" s="54" t="s">
        <v>84</v>
      </c>
      <c r="E310" s="86">
        <v>2000</v>
      </c>
    </row>
    <row r="311" spans="2:5" x14ac:dyDescent="0.25">
      <c r="B311" s="53" t="s">
        <v>133</v>
      </c>
      <c r="C311" s="82">
        <v>0</v>
      </c>
      <c r="D311" s="54" t="s">
        <v>11</v>
      </c>
      <c r="E311" s="86">
        <v>3000</v>
      </c>
    </row>
    <row r="312" spans="2:5" ht="24" x14ac:dyDescent="0.25">
      <c r="B312" s="53" t="s">
        <v>134</v>
      </c>
      <c r="C312" s="82">
        <v>417797.31280000001</v>
      </c>
      <c r="D312" s="54" t="s">
        <v>135</v>
      </c>
      <c r="E312" s="86"/>
    </row>
    <row r="313" spans="2:5" x14ac:dyDescent="0.25">
      <c r="B313" s="53" t="s">
        <v>60</v>
      </c>
      <c r="C313" s="82"/>
      <c r="D313" s="54" t="s">
        <v>12</v>
      </c>
      <c r="E313" s="86"/>
    </row>
    <row r="314" spans="2:5" x14ac:dyDescent="0.25">
      <c r="B314" s="53"/>
      <c r="C314" s="82"/>
      <c r="D314" s="54" t="s">
        <v>82</v>
      </c>
      <c r="E314" s="86"/>
    </row>
    <row r="315" spans="2:5" x14ac:dyDescent="0.25">
      <c r="B315" s="53"/>
      <c r="C315" s="82"/>
      <c r="D315" s="54" t="s">
        <v>83</v>
      </c>
      <c r="E315" s="86"/>
    </row>
    <row r="316" spans="2:5" x14ac:dyDescent="0.25">
      <c r="B316" s="53"/>
      <c r="C316" s="82"/>
      <c r="D316" s="54" t="s">
        <v>8</v>
      </c>
      <c r="E316" s="86"/>
    </row>
    <row r="317" spans="2:5" x14ac:dyDescent="0.25">
      <c r="B317" s="53"/>
      <c r="C317" s="82"/>
      <c r="D317" s="54" t="s">
        <v>90</v>
      </c>
      <c r="E317" s="86"/>
    </row>
    <row r="318" spans="2:5" ht="15.75" thickBot="1" x14ac:dyDescent="0.3">
      <c r="B318" s="53"/>
      <c r="C318" s="82"/>
      <c r="D318" s="54" t="s">
        <v>112</v>
      </c>
      <c r="E318" s="86"/>
    </row>
    <row r="319" spans="2:5" ht="15.75" thickBot="1" x14ac:dyDescent="0.3">
      <c r="B319" s="55" t="s">
        <v>136</v>
      </c>
      <c r="C319" s="83">
        <f>SUM(C310:C318)</f>
        <v>1577797.3128</v>
      </c>
      <c r="D319" s="56" t="s">
        <v>137</v>
      </c>
      <c r="E319" s="87">
        <f>SUM(E308:E318)</f>
        <v>97800</v>
      </c>
    </row>
    <row r="320" spans="2:5" ht="15.75" thickBot="1" x14ac:dyDescent="0.3">
      <c r="B320" s="57"/>
      <c r="C320" s="84"/>
      <c r="D320" s="58" t="s">
        <v>138</v>
      </c>
      <c r="E320" s="88">
        <f>C319-E319</f>
        <v>1479997.3128</v>
      </c>
    </row>
    <row r="321" spans="2:5" ht="15.75" thickBot="1" x14ac:dyDescent="0.3">
      <c r="C321" s="63"/>
    </row>
    <row r="322" spans="2:5" x14ac:dyDescent="0.25">
      <c r="B322" s="50" t="s">
        <v>113</v>
      </c>
      <c r="C322" s="80"/>
      <c r="D322" s="51"/>
      <c r="E322" s="85"/>
    </row>
    <row r="323" spans="2:5" x14ac:dyDescent="0.25">
      <c r="B323" s="52" t="s">
        <v>122</v>
      </c>
      <c r="C323" s="59" t="s">
        <v>65</v>
      </c>
      <c r="D323" s="59"/>
      <c r="E323" s="60"/>
    </row>
    <row r="324" spans="2:5" x14ac:dyDescent="0.25">
      <c r="B324" s="52" t="s">
        <v>123</v>
      </c>
      <c r="C324" s="59">
        <v>1005308137</v>
      </c>
      <c r="D324" s="59"/>
      <c r="E324" s="60"/>
    </row>
    <row r="325" spans="2:5" x14ac:dyDescent="0.25">
      <c r="B325" s="52" t="s">
        <v>124</v>
      </c>
      <c r="C325" s="59" t="s">
        <v>24</v>
      </c>
      <c r="D325" s="59"/>
      <c r="E325" s="60"/>
    </row>
    <row r="326" spans="2:5" x14ac:dyDescent="0.25">
      <c r="B326" s="52" t="s">
        <v>125</v>
      </c>
      <c r="C326" s="59" t="s">
        <v>126</v>
      </c>
      <c r="D326" s="59"/>
      <c r="E326" s="60"/>
    </row>
    <row r="327" spans="2:5" x14ac:dyDescent="0.25">
      <c r="B327" s="61" t="s">
        <v>127</v>
      </c>
      <c r="C327" s="62"/>
      <c r="D327" s="59" t="s">
        <v>128</v>
      </c>
      <c r="E327" s="60"/>
    </row>
    <row r="328" spans="2:5" x14ac:dyDescent="0.25">
      <c r="B328" s="53" t="s">
        <v>129</v>
      </c>
      <c r="C328" s="81">
        <v>1160000</v>
      </c>
      <c r="D328" s="54" t="s">
        <v>130</v>
      </c>
      <c r="E328" s="86">
        <v>46400</v>
      </c>
    </row>
    <row r="329" spans="2:5" x14ac:dyDescent="0.25">
      <c r="B329" s="53" t="s">
        <v>131</v>
      </c>
      <c r="C329" s="90">
        <v>30</v>
      </c>
      <c r="D329" s="54" t="s">
        <v>132</v>
      </c>
      <c r="E329" s="86">
        <v>46400</v>
      </c>
    </row>
    <row r="330" spans="2:5" x14ac:dyDescent="0.25">
      <c r="B330" s="53" t="s">
        <v>50</v>
      </c>
      <c r="C330" s="81">
        <v>1160000</v>
      </c>
      <c r="D330" s="54" t="s">
        <v>84</v>
      </c>
      <c r="E330" s="86">
        <v>2000</v>
      </c>
    </row>
    <row r="331" spans="2:5" x14ac:dyDescent="0.25">
      <c r="B331" s="53" t="s">
        <v>133</v>
      </c>
      <c r="C331" s="82">
        <v>0</v>
      </c>
      <c r="D331" s="54" t="s">
        <v>11</v>
      </c>
      <c r="E331" s="86">
        <v>3000</v>
      </c>
    </row>
    <row r="332" spans="2:5" ht="24" x14ac:dyDescent="0.25">
      <c r="B332" s="53" t="s">
        <v>134</v>
      </c>
      <c r="C332" s="82">
        <v>254229.81969999999</v>
      </c>
      <c r="D332" s="54" t="s">
        <v>135</v>
      </c>
      <c r="E332" s="86"/>
    </row>
    <row r="333" spans="2:5" x14ac:dyDescent="0.25">
      <c r="B333" s="53" t="s">
        <v>60</v>
      </c>
      <c r="C333" s="82"/>
      <c r="D333" s="54" t="s">
        <v>12</v>
      </c>
      <c r="E333" s="86"/>
    </row>
    <row r="334" spans="2:5" x14ac:dyDescent="0.25">
      <c r="B334" s="53"/>
      <c r="C334" s="82"/>
      <c r="D334" s="54" t="s">
        <v>82</v>
      </c>
      <c r="E334" s="86"/>
    </row>
    <row r="335" spans="2:5" x14ac:dyDescent="0.25">
      <c r="B335" s="53"/>
      <c r="C335" s="82"/>
      <c r="D335" s="54" t="s">
        <v>83</v>
      </c>
      <c r="E335" s="86">
        <v>76927</v>
      </c>
    </row>
    <row r="336" spans="2:5" x14ac:dyDescent="0.25">
      <c r="B336" s="53"/>
      <c r="C336" s="82"/>
      <c r="D336" s="54" t="s">
        <v>8</v>
      </c>
      <c r="E336" s="86"/>
    </row>
    <row r="337" spans="2:5" x14ac:dyDescent="0.25">
      <c r="B337" s="53"/>
      <c r="C337" s="82"/>
      <c r="D337" s="54" t="s">
        <v>90</v>
      </c>
      <c r="E337" s="86"/>
    </row>
    <row r="338" spans="2:5" ht="15.75" thickBot="1" x14ac:dyDescent="0.3">
      <c r="B338" s="53"/>
      <c r="C338" s="82"/>
      <c r="D338" s="54" t="s">
        <v>112</v>
      </c>
      <c r="E338" s="86"/>
    </row>
    <row r="339" spans="2:5" ht="15.75" thickBot="1" x14ac:dyDescent="0.3">
      <c r="B339" s="55" t="s">
        <v>136</v>
      </c>
      <c r="C339" s="83">
        <f>SUM(C330:C338)</f>
        <v>1414229.8196999999</v>
      </c>
      <c r="D339" s="56" t="s">
        <v>137</v>
      </c>
      <c r="E339" s="87">
        <f>SUM(E328:E338)</f>
        <v>174727</v>
      </c>
    </row>
    <row r="340" spans="2:5" ht="15.75" thickBot="1" x14ac:dyDescent="0.3">
      <c r="B340" s="57"/>
      <c r="C340" s="84"/>
      <c r="D340" s="58" t="s">
        <v>138</v>
      </c>
      <c r="E340" s="88">
        <f>C339-E339</f>
        <v>1239502.8196999999</v>
      </c>
    </row>
    <row r="341" spans="2:5" ht="15.75" thickBot="1" x14ac:dyDescent="0.3">
      <c r="C341" s="63"/>
    </row>
    <row r="342" spans="2:5" x14ac:dyDescent="0.25">
      <c r="B342" s="50" t="s">
        <v>113</v>
      </c>
      <c r="C342" s="80"/>
      <c r="D342" s="51"/>
      <c r="E342" s="85"/>
    </row>
    <row r="343" spans="2:5" x14ac:dyDescent="0.25">
      <c r="B343" s="52" t="s">
        <v>122</v>
      </c>
      <c r="C343" s="59" t="s">
        <v>80</v>
      </c>
      <c r="D343" s="59"/>
      <c r="E343" s="60"/>
    </row>
    <row r="344" spans="2:5" x14ac:dyDescent="0.25">
      <c r="B344" s="52" t="s">
        <v>123</v>
      </c>
      <c r="C344" s="59">
        <v>1005308333</v>
      </c>
      <c r="D344" s="59"/>
      <c r="E344" s="60"/>
    </row>
    <row r="345" spans="2:5" x14ac:dyDescent="0.25">
      <c r="B345" s="52" t="s">
        <v>124</v>
      </c>
      <c r="C345" s="59" t="s">
        <v>24</v>
      </c>
      <c r="D345" s="59"/>
      <c r="E345" s="60"/>
    </row>
    <row r="346" spans="2:5" x14ac:dyDescent="0.25">
      <c r="B346" s="52" t="s">
        <v>125</v>
      </c>
      <c r="C346" s="59" t="s">
        <v>126</v>
      </c>
      <c r="D346" s="59"/>
      <c r="E346" s="60"/>
    </row>
    <row r="347" spans="2:5" x14ac:dyDescent="0.25">
      <c r="B347" s="61" t="s">
        <v>127</v>
      </c>
      <c r="C347" s="62"/>
      <c r="D347" s="59" t="s">
        <v>128</v>
      </c>
      <c r="E347" s="60"/>
    </row>
    <row r="348" spans="2:5" x14ac:dyDescent="0.25">
      <c r="B348" s="53" t="s">
        <v>129</v>
      </c>
      <c r="C348" s="81">
        <v>1160000</v>
      </c>
      <c r="D348" s="54" t="s">
        <v>130</v>
      </c>
      <c r="E348" s="86">
        <v>46400</v>
      </c>
    </row>
    <row r="349" spans="2:5" x14ac:dyDescent="0.25">
      <c r="B349" s="53" t="s">
        <v>131</v>
      </c>
      <c r="C349" s="90">
        <v>30</v>
      </c>
      <c r="D349" s="54" t="s">
        <v>132</v>
      </c>
      <c r="E349" s="86">
        <v>46400</v>
      </c>
    </row>
    <row r="350" spans="2:5" x14ac:dyDescent="0.25">
      <c r="B350" s="53" t="s">
        <v>50</v>
      </c>
      <c r="C350" s="81">
        <v>1160000</v>
      </c>
      <c r="D350" s="54" t="s">
        <v>84</v>
      </c>
      <c r="E350" s="86">
        <v>2000</v>
      </c>
    </row>
    <row r="351" spans="2:5" x14ac:dyDescent="0.25">
      <c r="B351" s="53" t="s">
        <v>133</v>
      </c>
      <c r="C351" s="82">
        <v>0</v>
      </c>
      <c r="D351" s="54" t="s">
        <v>11</v>
      </c>
      <c r="E351" s="86">
        <v>3000</v>
      </c>
    </row>
    <row r="352" spans="2:5" ht="24" x14ac:dyDescent="0.25">
      <c r="B352" s="53" t="s">
        <v>134</v>
      </c>
      <c r="C352" s="82">
        <v>254229.81969999999</v>
      </c>
      <c r="D352" s="54" t="s">
        <v>135</v>
      </c>
      <c r="E352" s="86"/>
    </row>
    <row r="353" spans="2:5" x14ac:dyDescent="0.25">
      <c r="B353" s="53" t="s">
        <v>60</v>
      </c>
      <c r="C353" s="82"/>
      <c r="D353" s="54" t="s">
        <v>12</v>
      </c>
      <c r="E353" s="86"/>
    </row>
    <row r="354" spans="2:5" x14ac:dyDescent="0.25">
      <c r="B354" s="53"/>
      <c r="C354" s="82"/>
      <c r="D354" s="54" t="s">
        <v>82</v>
      </c>
      <c r="E354" s="86"/>
    </row>
    <row r="355" spans="2:5" x14ac:dyDescent="0.25">
      <c r="B355" s="53"/>
      <c r="C355" s="82"/>
      <c r="D355" s="54" t="s">
        <v>83</v>
      </c>
      <c r="E355" s="86"/>
    </row>
    <row r="356" spans="2:5" x14ac:dyDescent="0.25">
      <c r="B356" s="53"/>
      <c r="C356" s="82"/>
      <c r="D356" s="54" t="s">
        <v>8</v>
      </c>
      <c r="E356" s="86"/>
    </row>
    <row r="357" spans="2:5" x14ac:dyDescent="0.25">
      <c r="B357" s="53"/>
      <c r="C357" s="82"/>
      <c r="D357" s="54" t="s">
        <v>90</v>
      </c>
      <c r="E357" s="86"/>
    </row>
    <row r="358" spans="2:5" ht="15.75" thickBot="1" x14ac:dyDescent="0.3">
      <c r="B358" s="53"/>
      <c r="C358" s="82"/>
      <c r="D358" s="54" t="s">
        <v>112</v>
      </c>
      <c r="E358" s="86"/>
    </row>
    <row r="359" spans="2:5" ht="15.75" thickBot="1" x14ac:dyDescent="0.3">
      <c r="B359" s="55" t="s">
        <v>136</v>
      </c>
      <c r="C359" s="83">
        <f>SUM(C350:C358)</f>
        <v>1414229.8196999999</v>
      </c>
      <c r="D359" s="56" t="s">
        <v>137</v>
      </c>
      <c r="E359" s="87">
        <f>SUM(E348:E358)</f>
        <v>97800</v>
      </c>
    </row>
    <row r="360" spans="2:5" ht="15.75" thickBot="1" x14ac:dyDescent="0.3">
      <c r="B360" s="57"/>
      <c r="C360" s="84"/>
      <c r="D360" s="58" t="s">
        <v>138</v>
      </c>
      <c r="E360" s="88">
        <f>C359-E359</f>
        <v>1316429.8196999999</v>
      </c>
    </row>
    <row r="361" spans="2:5" ht="15.75" thickBot="1" x14ac:dyDescent="0.3">
      <c r="C361" s="63"/>
    </row>
    <row r="362" spans="2:5" x14ac:dyDescent="0.25">
      <c r="B362" s="50" t="s">
        <v>113</v>
      </c>
      <c r="C362" s="80"/>
      <c r="D362" s="51"/>
      <c r="E362" s="85"/>
    </row>
    <row r="363" spans="2:5" x14ac:dyDescent="0.25">
      <c r="B363" s="52" t="s">
        <v>122</v>
      </c>
      <c r="C363" s="59" t="s">
        <v>37</v>
      </c>
      <c r="D363" s="59"/>
      <c r="E363" s="60"/>
    </row>
    <row r="364" spans="2:5" x14ac:dyDescent="0.25">
      <c r="B364" s="52" t="s">
        <v>123</v>
      </c>
      <c r="C364" s="59">
        <v>1098311479</v>
      </c>
      <c r="D364" s="59"/>
      <c r="E364" s="60"/>
    </row>
    <row r="365" spans="2:5" x14ac:dyDescent="0.25">
      <c r="B365" s="52" t="s">
        <v>124</v>
      </c>
      <c r="C365" s="59" t="s">
        <v>24</v>
      </c>
      <c r="D365" s="59"/>
      <c r="E365" s="60"/>
    </row>
    <row r="366" spans="2:5" x14ac:dyDescent="0.25">
      <c r="B366" s="52" t="s">
        <v>125</v>
      </c>
      <c r="C366" s="59" t="s">
        <v>126</v>
      </c>
      <c r="D366" s="59"/>
      <c r="E366" s="60"/>
    </row>
    <row r="367" spans="2:5" x14ac:dyDescent="0.25">
      <c r="B367" s="61" t="s">
        <v>127</v>
      </c>
      <c r="C367" s="62"/>
      <c r="D367" s="59" t="s">
        <v>128</v>
      </c>
      <c r="E367" s="60"/>
    </row>
    <row r="368" spans="2:5" x14ac:dyDescent="0.25">
      <c r="B368" s="53" t="s">
        <v>129</v>
      </c>
      <c r="C368" s="81">
        <v>1160000</v>
      </c>
      <c r="D368" s="54" t="s">
        <v>130</v>
      </c>
      <c r="E368" s="86">
        <v>46400</v>
      </c>
    </row>
    <row r="369" spans="2:5" x14ac:dyDescent="0.25">
      <c r="B369" s="53" t="s">
        <v>131</v>
      </c>
      <c r="C369" s="90">
        <v>30</v>
      </c>
      <c r="D369" s="54" t="s">
        <v>132</v>
      </c>
      <c r="E369" s="86">
        <v>46400</v>
      </c>
    </row>
    <row r="370" spans="2:5" x14ac:dyDescent="0.25">
      <c r="B370" s="53" t="s">
        <v>50</v>
      </c>
      <c r="C370" s="81">
        <v>1160000</v>
      </c>
      <c r="D370" s="54" t="s">
        <v>84</v>
      </c>
      <c r="E370" s="86">
        <v>2000</v>
      </c>
    </row>
    <row r="371" spans="2:5" x14ac:dyDescent="0.25">
      <c r="B371" s="53" t="s">
        <v>133</v>
      </c>
      <c r="C371" s="82">
        <v>0</v>
      </c>
      <c r="D371" s="54" t="s">
        <v>11</v>
      </c>
      <c r="E371" s="86">
        <v>3000</v>
      </c>
    </row>
    <row r="372" spans="2:5" ht="24" x14ac:dyDescent="0.25">
      <c r="B372" s="53" t="s">
        <v>134</v>
      </c>
      <c r="C372" s="82">
        <v>254229.81969999999</v>
      </c>
      <c r="D372" s="54" t="s">
        <v>135</v>
      </c>
      <c r="E372" s="86"/>
    </row>
    <row r="373" spans="2:5" x14ac:dyDescent="0.25">
      <c r="B373" s="53" t="s">
        <v>60</v>
      </c>
      <c r="C373" s="82"/>
      <c r="D373" s="54" t="s">
        <v>12</v>
      </c>
      <c r="E373" s="86"/>
    </row>
    <row r="374" spans="2:5" x14ac:dyDescent="0.25">
      <c r="B374" s="53"/>
      <c r="C374" s="82"/>
      <c r="D374" s="54" t="s">
        <v>82</v>
      </c>
      <c r="E374" s="86"/>
    </row>
    <row r="375" spans="2:5" x14ac:dyDescent="0.25">
      <c r="B375" s="53"/>
      <c r="C375" s="82"/>
      <c r="D375" s="54" t="s">
        <v>83</v>
      </c>
      <c r="E375" s="86"/>
    </row>
    <row r="376" spans="2:5" x14ac:dyDescent="0.25">
      <c r="B376" s="53"/>
      <c r="C376" s="82"/>
      <c r="D376" s="54" t="s">
        <v>8</v>
      </c>
      <c r="E376" s="86"/>
    </row>
    <row r="377" spans="2:5" x14ac:dyDescent="0.25">
      <c r="B377" s="53"/>
      <c r="C377" s="82"/>
      <c r="D377" s="54" t="s">
        <v>90</v>
      </c>
      <c r="E377" s="86"/>
    </row>
    <row r="378" spans="2:5" ht="15.75" thickBot="1" x14ac:dyDescent="0.3">
      <c r="B378" s="53"/>
      <c r="C378" s="82"/>
      <c r="D378" s="54" t="s">
        <v>112</v>
      </c>
      <c r="E378" s="86"/>
    </row>
    <row r="379" spans="2:5" ht="15.75" thickBot="1" x14ac:dyDescent="0.3">
      <c r="B379" s="55" t="s">
        <v>136</v>
      </c>
      <c r="C379" s="83">
        <f>SUM(C370:C378)</f>
        <v>1414229.8196999999</v>
      </c>
      <c r="D379" s="56" t="s">
        <v>137</v>
      </c>
      <c r="E379" s="87">
        <f>SUM(E368:E378)</f>
        <v>97800</v>
      </c>
    </row>
    <row r="380" spans="2:5" ht="15.75" thickBot="1" x14ac:dyDescent="0.3">
      <c r="B380" s="57"/>
      <c r="C380" s="84"/>
      <c r="D380" s="58" t="s">
        <v>138</v>
      </c>
      <c r="E380" s="88">
        <f>C379-E379</f>
        <v>1316429.8196999999</v>
      </c>
    </row>
    <row r="381" spans="2:5" ht="15.75" thickBot="1" x14ac:dyDescent="0.3">
      <c r="C381" s="63"/>
    </row>
    <row r="382" spans="2:5" x14ac:dyDescent="0.25">
      <c r="B382" s="50" t="s">
        <v>113</v>
      </c>
      <c r="C382" s="80"/>
      <c r="D382" s="51"/>
      <c r="E382" s="85"/>
    </row>
    <row r="383" spans="2:5" x14ac:dyDescent="0.25">
      <c r="B383" s="52" t="s">
        <v>122</v>
      </c>
      <c r="C383" s="59" t="s">
        <v>96</v>
      </c>
      <c r="D383" s="59"/>
      <c r="E383" s="60"/>
    </row>
    <row r="384" spans="2:5" x14ac:dyDescent="0.25">
      <c r="B384" s="52" t="s">
        <v>123</v>
      </c>
      <c r="C384" s="59">
        <v>1098311849</v>
      </c>
      <c r="D384" s="59"/>
      <c r="E384" s="60"/>
    </row>
    <row r="385" spans="2:5" x14ac:dyDescent="0.25">
      <c r="B385" s="52" t="s">
        <v>124</v>
      </c>
      <c r="C385" s="59" t="s">
        <v>24</v>
      </c>
      <c r="D385" s="59"/>
      <c r="E385" s="60"/>
    </row>
    <row r="386" spans="2:5" x14ac:dyDescent="0.25">
      <c r="B386" s="52" t="s">
        <v>125</v>
      </c>
      <c r="C386" s="59" t="s">
        <v>126</v>
      </c>
      <c r="D386" s="59"/>
      <c r="E386" s="60"/>
    </row>
    <row r="387" spans="2:5" x14ac:dyDescent="0.25">
      <c r="B387" s="61" t="s">
        <v>127</v>
      </c>
      <c r="C387" s="62"/>
      <c r="D387" s="59" t="s">
        <v>128</v>
      </c>
      <c r="E387" s="60"/>
    </row>
    <row r="388" spans="2:5" x14ac:dyDescent="0.25">
      <c r="B388" s="53" t="s">
        <v>129</v>
      </c>
      <c r="C388" s="81">
        <v>1160000</v>
      </c>
      <c r="D388" s="54" t="s">
        <v>130</v>
      </c>
      <c r="E388" s="86">
        <v>46400</v>
      </c>
    </row>
    <row r="389" spans="2:5" x14ac:dyDescent="0.25">
      <c r="B389" s="53" t="s">
        <v>131</v>
      </c>
      <c r="C389" s="90">
        <v>30</v>
      </c>
      <c r="D389" s="54" t="s">
        <v>132</v>
      </c>
      <c r="E389" s="86">
        <v>46400</v>
      </c>
    </row>
    <row r="390" spans="2:5" x14ac:dyDescent="0.25">
      <c r="B390" s="53" t="s">
        <v>50</v>
      </c>
      <c r="C390" s="81">
        <v>1160000</v>
      </c>
      <c r="D390" s="54" t="s">
        <v>84</v>
      </c>
      <c r="E390" s="86">
        <v>2000</v>
      </c>
    </row>
    <row r="391" spans="2:5" x14ac:dyDescent="0.25">
      <c r="B391" s="53" t="s">
        <v>133</v>
      </c>
      <c r="C391" s="82">
        <v>0</v>
      </c>
      <c r="D391" s="54" t="s">
        <v>11</v>
      </c>
      <c r="E391" s="86">
        <v>3000</v>
      </c>
    </row>
    <row r="392" spans="2:5" ht="24" x14ac:dyDescent="0.25">
      <c r="B392" s="53" t="s">
        <v>134</v>
      </c>
      <c r="C392" s="82">
        <v>199707.32190000001</v>
      </c>
      <c r="D392" s="54" t="s">
        <v>135</v>
      </c>
      <c r="E392" s="86"/>
    </row>
    <row r="393" spans="2:5" x14ac:dyDescent="0.25">
      <c r="B393" s="53" t="s">
        <v>60</v>
      </c>
      <c r="C393" s="82"/>
      <c r="D393" s="54" t="s">
        <v>12</v>
      </c>
      <c r="E393" s="86"/>
    </row>
    <row r="394" spans="2:5" x14ac:dyDescent="0.25">
      <c r="B394" s="53"/>
      <c r="C394" s="82"/>
      <c r="D394" s="54" t="s">
        <v>82</v>
      </c>
      <c r="E394" s="86"/>
    </row>
    <row r="395" spans="2:5" x14ac:dyDescent="0.25">
      <c r="B395" s="53"/>
      <c r="C395" s="82"/>
      <c r="D395" s="54" t="s">
        <v>83</v>
      </c>
      <c r="E395" s="86"/>
    </row>
    <row r="396" spans="2:5" x14ac:dyDescent="0.25">
      <c r="B396" s="53"/>
      <c r="C396" s="82"/>
      <c r="D396" s="54" t="s">
        <v>8</v>
      </c>
      <c r="E396" s="86"/>
    </row>
    <row r="397" spans="2:5" x14ac:dyDescent="0.25">
      <c r="B397" s="53"/>
      <c r="C397" s="82"/>
      <c r="D397" s="54" t="s">
        <v>90</v>
      </c>
      <c r="E397" s="86"/>
    </row>
    <row r="398" spans="2:5" ht="15.75" thickBot="1" x14ac:dyDescent="0.3">
      <c r="B398" s="53"/>
      <c r="C398" s="82"/>
      <c r="D398" s="54" t="s">
        <v>112</v>
      </c>
      <c r="E398" s="86"/>
    </row>
    <row r="399" spans="2:5" ht="15.75" thickBot="1" x14ac:dyDescent="0.3">
      <c r="B399" s="55" t="s">
        <v>136</v>
      </c>
      <c r="C399" s="83">
        <f>SUM(C390:C398)</f>
        <v>1359707.3219000001</v>
      </c>
      <c r="D399" s="56" t="s">
        <v>137</v>
      </c>
      <c r="E399" s="87">
        <f>SUM(E388:E398)</f>
        <v>97800</v>
      </c>
    </row>
    <row r="400" spans="2:5" ht="15.75" thickBot="1" x14ac:dyDescent="0.3">
      <c r="B400" s="57"/>
      <c r="C400" s="84"/>
      <c r="D400" s="58" t="s">
        <v>138</v>
      </c>
      <c r="E400" s="88">
        <f>C399-E399</f>
        <v>1261907.3219000001</v>
      </c>
    </row>
    <row r="401" spans="2:5" ht="15.75" thickBot="1" x14ac:dyDescent="0.3">
      <c r="C401" s="63"/>
    </row>
    <row r="402" spans="2:5" x14ac:dyDescent="0.25">
      <c r="B402" s="50" t="s">
        <v>113</v>
      </c>
      <c r="C402" s="80"/>
      <c r="D402" s="51"/>
      <c r="E402" s="85"/>
    </row>
    <row r="403" spans="2:5" x14ac:dyDescent="0.25">
      <c r="B403" s="52" t="s">
        <v>122</v>
      </c>
      <c r="C403" s="59" t="s">
        <v>47</v>
      </c>
      <c r="D403" s="59"/>
      <c r="E403" s="60"/>
    </row>
    <row r="404" spans="2:5" x14ac:dyDescent="0.25">
      <c r="B404" s="52" t="s">
        <v>123</v>
      </c>
      <c r="C404" s="59">
        <v>24606910</v>
      </c>
      <c r="D404" s="59"/>
      <c r="E404" s="60"/>
    </row>
    <row r="405" spans="2:5" x14ac:dyDescent="0.25">
      <c r="B405" s="52" t="s">
        <v>124</v>
      </c>
      <c r="C405" s="59" t="s">
        <v>24</v>
      </c>
      <c r="D405" s="59"/>
      <c r="E405" s="60"/>
    </row>
    <row r="406" spans="2:5" x14ac:dyDescent="0.25">
      <c r="B406" s="52" t="s">
        <v>125</v>
      </c>
      <c r="C406" s="59" t="s">
        <v>126</v>
      </c>
      <c r="D406" s="59"/>
      <c r="E406" s="60"/>
    </row>
    <row r="407" spans="2:5" x14ac:dyDescent="0.25">
      <c r="B407" s="61" t="s">
        <v>127</v>
      </c>
      <c r="C407" s="62"/>
      <c r="D407" s="59" t="s">
        <v>128</v>
      </c>
      <c r="E407" s="60"/>
    </row>
    <row r="408" spans="2:5" x14ac:dyDescent="0.25">
      <c r="B408" s="53" t="s">
        <v>129</v>
      </c>
      <c r="C408" s="81">
        <v>1160000</v>
      </c>
      <c r="D408" s="54" t="s">
        <v>130</v>
      </c>
      <c r="E408" s="86">
        <v>46400</v>
      </c>
    </row>
    <row r="409" spans="2:5" x14ac:dyDescent="0.25">
      <c r="B409" s="53" t="s">
        <v>131</v>
      </c>
      <c r="C409" s="90">
        <v>30</v>
      </c>
      <c r="D409" s="54" t="s">
        <v>132</v>
      </c>
      <c r="E409" s="86">
        <v>46400</v>
      </c>
    </row>
    <row r="410" spans="2:5" x14ac:dyDescent="0.25">
      <c r="B410" s="53" t="s">
        <v>50</v>
      </c>
      <c r="C410" s="81">
        <v>1160000</v>
      </c>
      <c r="D410" s="54" t="s">
        <v>84</v>
      </c>
      <c r="E410" s="86">
        <v>2000</v>
      </c>
    </row>
    <row r="411" spans="2:5" x14ac:dyDescent="0.25">
      <c r="B411" s="53" t="s">
        <v>133</v>
      </c>
      <c r="C411" s="82">
        <v>0</v>
      </c>
      <c r="D411" s="54" t="s">
        <v>11</v>
      </c>
      <c r="E411" s="86">
        <v>3000</v>
      </c>
    </row>
    <row r="412" spans="2:5" ht="24" x14ac:dyDescent="0.25">
      <c r="B412" s="53" t="s">
        <v>134</v>
      </c>
      <c r="C412" s="82">
        <v>254229.81969999999</v>
      </c>
      <c r="D412" s="54" t="s">
        <v>135</v>
      </c>
      <c r="E412" s="86"/>
    </row>
    <row r="413" spans="2:5" x14ac:dyDescent="0.25">
      <c r="B413" s="53" t="s">
        <v>60</v>
      </c>
      <c r="C413" s="82"/>
      <c r="D413" s="54" t="s">
        <v>12</v>
      </c>
      <c r="E413" s="86"/>
    </row>
    <row r="414" spans="2:5" x14ac:dyDescent="0.25">
      <c r="B414" s="53"/>
      <c r="C414" s="82"/>
      <c r="D414" s="54" t="s">
        <v>82</v>
      </c>
      <c r="E414" s="86"/>
    </row>
    <row r="415" spans="2:5" x14ac:dyDescent="0.25">
      <c r="B415" s="53"/>
      <c r="C415" s="82"/>
      <c r="D415" s="54" t="s">
        <v>83</v>
      </c>
      <c r="E415" s="86"/>
    </row>
    <row r="416" spans="2:5" x14ac:dyDescent="0.25">
      <c r="B416" s="53"/>
      <c r="C416" s="82"/>
      <c r="D416" s="54" t="s">
        <v>8</v>
      </c>
      <c r="E416" s="86"/>
    </row>
    <row r="417" spans="2:5" x14ac:dyDescent="0.25">
      <c r="B417" s="53"/>
      <c r="C417" s="82"/>
      <c r="D417" s="54" t="s">
        <v>90</v>
      </c>
      <c r="E417" s="86"/>
    </row>
    <row r="418" spans="2:5" ht="15.75" thickBot="1" x14ac:dyDescent="0.3">
      <c r="B418" s="53"/>
      <c r="C418" s="82"/>
      <c r="D418" s="54" t="s">
        <v>112</v>
      </c>
      <c r="E418" s="86"/>
    </row>
    <row r="419" spans="2:5" ht="15.75" thickBot="1" x14ac:dyDescent="0.3">
      <c r="B419" s="55" t="s">
        <v>136</v>
      </c>
      <c r="C419" s="83">
        <f>SUM(C410:C418)</f>
        <v>1414229.8196999999</v>
      </c>
      <c r="D419" s="56" t="s">
        <v>137</v>
      </c>
      <c r="E419" s="87">
        <f>SUM(E408:E418)</f>
        <v>97800</v>
      </c>
    </row>
    <row r="420" spans="2:5" ht="15.75" thickBot="1" x14ac:dyDescent="0.3">
      <c r="B420" s="57"/>
      <c r="C420" s="84"/>
      <c r="D420" s="58" t="s">
        <v>138</v>
      </c>
      <c r="E420" s="88">
        <f>C419-E419</f>
        <v>1316429.8196999999</v>
      </c>
    </row>
    <row r="421" spans="2:5" ht="15.75" thickBot="1" x14ac:dyDescent="0.3">
      <c r="C421" s="63"/>
    </row>
    <row r="422" spans="2:5" x14ac:dyDescent="0.25">
      <c r="B422" s="50" t="s">
        <v>113</v>
      </c>
      <c r="C422" s="80"/>
      <c r="D422" s="51"/>
      <c r="E422" s="85"/>
    </row>
    <row r="423" spans="2:5" x14ac:dyDescent="0.25">
      <c r="B423" s="52" t="s">
        <v>122</v>
      </c>
      <c r="C423" s="59" t="s">
        <v>22</v>
      </c>
      <c r="D423" s="59"/>
      <c r="E423" s="60"/>
    </row>
    <row r="424" spans="2:5" x14ac:dyDescent="0.25">
      <c r="B424" s="52" t="s">
        <v>123</v>
      </c>
      <c r="C424" s="59">
        <v>42117302</v>
      </c>
      <c r="D424" s="59"/>
      <c r="E424" s="60"/>
    </row>
    <row r="425" spans="2:5" x14ac:dyDescent="0.25">
      <c r="B425" s="52" t="s">
        <v>124</v>
      </c>
      <c r="C425" s="59" t="s">
        <v>24</v>
      </c>
      <c r="D425" s="59"/>
      <c r="E425" s="60"/>
    </row>
    <row r="426" spans="2:5" x14ac:dyDescent="0.25">
      <c r="B426" s="52" t="s">
        <v>125</v>
      </c>
      <c r="C426" s="59" t="s">
        <v>126</v>
      </c>
      <c r="D426" s="59"/>
      <c r="E426" s="60"/>
    </row>
    <row r="427" spans="2:5" x14ac:dyDescent="0.25">
      <c r="B427" s="61" t="s">
        <v>127</v>
      </c>
      <c r="C427" s="62"/>
      <c r="D427" s="59" t="s">
        <v>128</v>
      </c>
      <c r="E427" s="60"/>
    </row>
    <row r="428" spans="2:5" x14ac:dyDescent="0.25">
      <c r="B428" s="53" t="s">
        <v>129</v>
      </c>
      <c r="C428" s="81">
        <v>1160000</v>
      </c>
      <c r="D428" s="54" t="s">
        <v>130</v>
      </c>
      <c r="E428" s="86">
        <v>46400</v>
      </c>
    </row>
    <row r="429" spans="2:5" x14ac:dyDescent="0.25">
      <c r="B429" s="53" t="s">
        <v>131</v>
      </c>
      <c r="C429" s="90">
        <v>30</v>
      </c>
      <c r="D429" s="54" t="s">
        <v>132</v>
      </c>
      <c r="E429" s="86">
        <v>46400</v>
      </c>
    </row>
    <row r="430" spans="2:5" x14ac:dyDescent="0.25">
      <c r="B430" s="53" t="s">
        <v>50</v>
      </c>
      <c r="C430" s="81">
        <v>1160000</v>
      </c>
      <c r="D430" s="54" t="s">
        <v>84</v>
      </c>
      <c r="E430" s="86">
        <v>2000</v>
      </c>
    </row>
    <row r="431" spans="2:5" x14ac:dyDescent="0.25">
      <c r="B431" s="53" t="s">
        <v>133</v>
      </c>
      <c r="C431" s="82">
        <v>0</v>
      </c>
      <c r="D431" s="54" t="s">
        <v>11</v>
      </c>
      <c r="E431" s="86">
        <v>3000</v>
      </c>
    </row>
    <row r="432" spans="2:5" ht="24" x14ac:dyDescent="0.25">
      <c r="B432" s="53" t="s">
        <v>134</v>
      </c>
      <c r="C432" s="82">
        <v>308752.3174</v>
      </c>
      <c r="D432" s="54" t="s">
        <v>135</v>
      </c>
      <c r="E432" s="86"/>
    </row>
    <row r="433" spans="2:5" x14ac:dyDescent="0.25">
      <c r="B433" s="53" t="s">
        <v>60</v>
      </c>
      <c r="C433" s="82"/>
      <c r="D433" s="54" t="s">
        <v>12</v>
      </c>
      <c r="E433" s="86"/>
    </row>
    <row r="434" spans="2:5" x14ac:dyDescent="0.25">
      <c r="B434" s="53"/>
      <c r="C434" s="82"/>
      <c r="D434" s="54" t="s">
        <v>82</v>
      </c>
      <c r="E434" s="86">
        <v>50000</v>
      </c>
    </row>
    <row r="435" spans="2:5" x14ac:dyDescent="0.25">
      <c r="B435" s="53"/>
      <c r="C435" s="82"/>
      <c r="D435" s="54" t="s">
        <v>83</v>
      </c>
      <c r="E435" s="86"/>
    </row>
    <row r="436" spans="2:5" x14ac:dyDescent="0.25">
      <c r="B436" s="53"/>
      <c r="C436" s="82"/>
      <c r="D436" s="54" t="s">
        <v>8</v>
      </c>
      <c r="E436" s="86"/>
    </row>
    <row r="437" spans="2:5" x14ac:dyDescent="0.25">
      <c r="B437" s="53"/>
      <c r="C437" s="82"/>
      <c r="D437" s="54" t="s">
        <v>90</v>
      </c>
      <c r="E437" s="86"/>
    </row>
    <row r="438" spans="2:5" ht="15.75" thickBot="1" x14ac:dyDescent="0.3">
      <c r="B438" s="53"/>
      <c r="C438" s="82"/>
      <c r="D438" s="54" t="s">
        <v>112</v>
      </c>
      <c r="E438" s="86"/>
    </row>
    <row r="439" spans="2:5" ht="15.75" thickBot="1" x14ac:dyDescent="0.3">
      <c r="B439" s="55" t="s">
        <v>136</v>
      </c>
      <c r="C439" s="83">
        <f>SUM(C430:C438)</f>
        <v>1468752.3174000001</v>
      </c>
      <c r="D439" s="56" t="s">
        <v>137</v>
      </c>
      <c r="E439" s="87">
        <f>SUM(E428:E438)</f>
        <v>147800</v>
      </c>
    </row>
    <row r="440" spans="2:5" ht="15.75" thickBot="1" x14ac:dyDescent="0.3">
      <c r="B440" s="57"/>
      <c r="C440" s="84"/>
      <c r="D440" s="58" t="s">
        <v>138</v>
      </c>
      <c r="E440" s="88">
        <f>C439-E439</f>
        <v>1320952.3174000001</v>
      </c>
    </row>
    <row r="441" spans="2:5" ht="15.75" thickBot="1" x14ac:dyDescent="0.3">
      <c r="C441" s="63"/>
    </row>
    <row r="442" spans="2:5" x14ac:dyDescent="0.25">
      <c r="B442" s="50" t="s">
        <v>113</v>
      </c>
      <c r="C442" s="80"/>
      <c r="D442" s="51"/>
      <c r="E442" s="85"/>
    </row>
    <row r="443" spans="2:5" x14ac:dyDescent="0.25">
      <c r="B443" s="52" t="s">
        <v>122</v>
      </c>
      <c r="C443" s="59" t="s">
        <v>98</v>
      </c>
      <c r="D443" s="59"/>
      <c r="E443" s="60"/>
    </row>
    <row r="444" spans="2:5" x14ac:dyDescent="0.25">
      <c r="B444" s="52" t="s">
        <v>123</v>
      </c>
      <c r="C444" s="59">
        <v>1113689017</v>
      </c>
      <c r="D444" s="59"/>
      <c r="E444" s="60"/>
    </row>
    <row r="445" spans="2:5" x14ac:dyDescent="0.25">
      <c r="B445" s="52" t="s">
        <v>124</v>
      </c>
      <c r="C445" s="59" t="s">
        <v>24</v>
      </c>
      <c r="D445" s="59"/>
      <c r="E445" s="60"/>
    </row>
    <row r="446" spans="2:5" x14ac:dyDescent="0.25">
      <c r="B446" s="52" t="s">
        <v>125</v>
      </c>
      <c r="C446" s="59" t="s">
        <v>126</v>
      </c>
      <c r="D446" s="59"/>
      <c r="E446" s="60"/>
    </row>
    <row r="447" spans="2:5" x14ac:dyDescent="0.25">
      <c r="B447" s="61" t="s">
        <v>127</v>
      </c>
      <c r="C447" s="62"/>
      <c r="D447" s="59" t="s">
        <v>128</v>
      </c>
      <c r="E447" s="60"/>
    </row>
    <row r="448" spans="2:5" x14ac:dyDescent="0.25">
      <c r="B448" s="53" t="s">
        <v>129</v>
      </c>
      <c r="C448" s="81">
        <v>1160000</v>
      </c>
      <c r="D448" s="54" t="s">
        <v>130</v>
      </c>
      <c r="E448" s="86">
        <v>46400</v>
      </c>
    </row>
    <row r="449" spans="2:5" x14ac:dyDescent="0.25">
      <c r="B449" s="53" t="s">
        <v>131</v>
      </c>
      <c r="C449" s="90">
        <v>30</v>
      </c>
      <c r="D449" s="54" t="s">
        <v>132</v>
      </c>
      <c r="E449" s="86">
        <v>46400</v>
      </c>
    </row>
    <row r="450" spans="2:5" x14ac:dyDescent="0.25">
      <c r="B450" s="53" t="s">
        <v>50</v>
      </c>
      <c r="C450" s="81">
        <v>1160000</v>
      </c>
      <c r="D450" s="54" t="s">
        <v>84</v>
      </c>
      <c r="E450" s="86">
        <v>2000</v>
      </c>
    </row>
    <row r="451" spans="2:5" x14ac:dyDescent="0.25">
      <c r="B451" s="53" t="s">
        <v>133</v>
      </c>
      <c r="C451" s="82">
        <v>140606</v>
      </c>
      <c r="D451" s="54" t="s">
        <v>11</v>
      </c>
      <c r="E451" s="86">
        <v>3000</v>
      </c>
    </row>
    <row r="452" spans="2:5" ht="24" x14ac:dyDescent="0.25">
      <c r="B452" s="53" t="s">
        <v>134</v>
      </c>
      <c r="C452" s="82">
        <v>150355.8456</v>
      </c>
      <c r="D452" s="54" t="s">
        <v>135</v>
      </c>
      <c r="E452" s="86"/>
    </row>
    <row r="453" spans="2:5" x14ac:dyDescent="0.25">
      <c r="B453" s="53" t="s">
        <v>60</v>
      </c>
      <c r="C453" s="82"/>
      <c r="D453" s="54" t="s">
        <v>12</v>
      </c>
      <c r="E453" s="86"/>
    </row>
    <row r="454" spans="2:5" x14ac:dyDescent="0.25">
      <c r="B454" s="53"/>
      <c r="C454" s="82"/>
      <c r="D454" s="54" t="s">
        <v>82</v>
      </c>
      <c r="E454" s="86"/>
    </row>
    <row r="455" spans="2:5" x14ac:dyDescent="0.25">
      <c r="B455" s="53"/>
      <c r="C455" s="82"/>
      <c r="D455" s="54" t="s">
        <v>83</v>
      </c>
      <c r="E455" s="86"/>
    </row>
    <row r="456" spans="2:5" x14ac:dyDescent="0.25">
      <c r="B456" s="53"/>
      <c r="C456" s="82"/>
      <c r="D456" s="54" t="s">
        <v>8</v>
      </c>
      <c r="E456" s="86"/>
    </row>
    <row r="457" spans="2:5" x14ac:dyDescent="0.25">
      <c r="B457" s="53"/>
      <c r="C457" s="82"/>
      <c r="D457" s="54" t="s">
        <v>90</v>
      </c>
      <c r="E457" s="86"/>
    </row>
    <row r="458" spans="2:5" ht="15.75" thickBot="1" x14ac:dyDescent="0.3">
      <c r="B458" s="53"/>
      <c r="C458" s="82"/>
      <c r="D458" s="54" t="s">
        <v>112</v>
      </c>
      <c r="E458" s="86">
        <v>30000</v>
      </c>
    </row>
    <row r="459" spans="2:5" ht="15.75" thickBot="1" x14ac:dyDescent="0.3">
      <c r="B459" s="55" t="s">
        <v>136</v>
      </c>
      <c r="C459" s="83">
        <f>SUM(C450:C458)</f>
        <v>1450961.8456000001</v>
      </c>
      <c r="D459" s="56" t="s">
        <v>137</v>
      </c>
      <c r="E459" s="87">
        <f>SUM(E448:E458)</f>
        <v>127800</v>
      </c>
    </row>
    <row r="460" spans="2:5" ht="15.75" thickBot="1" x14ac:dyDescent="0.3">
      <c r="B460" s="57"/>
      <c r="C460" s="84"/>
      <c r="D460" s="58" t="s">
        <v>138</v>
      </c>
      <c r="E460" s="88">
        <f>C459-E459</f>
        <v>1323161.8456000001</v>
      </c>
    </row>
    <row r="461" spans="2:5" ht="15.75" thickBot="1" x14ac:dyDescent="0.3">
      <c r="C461" s="63"/>
    </row>
    <row r="462" spans="2:5" x14ac:dyDescent="0.25">
      <c r="B462" s="50" t="s">
        <v>113</v>
      </c>
      <c r="C462" s="80"/>
      <c r="D462" s="51"/>
      <c r="E462" s="85"/>
    </row>
    <row r="463" spans="2:5" x14ac:dyDescent="0.25">
      <c r="B463" s="52" t="s">
        <v>122</v>
      </c>
      <c r="C463" s="59" t="s">
        <v>21</v>
      </c>
      <c r="D463" s="59"/>
      <c r="E463" s="60"/>
    </row>
    <row r="464" spans="2:5" x14ac:dyDescent="0.25">
      <c r="B464" s="52" t="s">
        <v>123</v>
      </c>
      <c r="C464" s="59">
        <v>1098307819</v>
      </c>
      <c r="D464" s="59"/>
      <c r="E464" s="60"/>
    </row>
    <row r="465" spans="2:5" x14ac:dyDescent="0.25">
      <c r="B465" s="52" t="s">
        <v>124</v>
      </c>
      <c r="C465" s="59" t="s">
        <v>24</v>
      </c>
      <c r="D465" s="59"/>
      <c r="E465" s="60"/>
    </row>
    <row r="466" spans="2:5" x14ac:dyDescent="0.25">
      <c r="B466" s="52" t="s">
        <v>125</v>
      </c>
      <c r="C466" s="59" t="s">
        <v>126</v>
      </c>
      <c r="D466" s="59"/>
      <c r="E466" s="60"/>
    </row>
    <row r="467" spans="2:5" x14ac:dyDescent="0.25">
      <c r="B467" s="61" t="s">
        <v>127</v>
      </c>
      <c r="C467" s="62"/>
      <c r="D467" s="59" t="s">
        <v>128</v>
      </c>
      <c r="E467" s="60"/>
    </row>
    <row r="468" spans="2:5" x14ac:dyDescent="0.25">
      <c r="B468" s="53" t="s">
        <v>129</v>
      </c>
      <c r="C468" s="81">
        <v>1160000</v>
      </c>
      <c r="D468" s="54" t="s">
        <v>130</v>
      </c>
      <c r="E468" s="86">
        <v>46400</v>
      </c>
    </row>
    <row r="469" spans="2:5" x14ac:dyDescent="0.25">
      <c r="B469" s="53" t="s">
        <v>131</v>
      </c>
      <c r="C469" s="90">
        <v>30</v>
      </c>
      <c r="D469" s="54" t="s">
        <v>132</v>
      </c>
      <c r="E469" s="86">
        <v>46400</v>
      </c>
    </row>
    <row r="470" spans="2:5" x14ac:dyDescent="0.25">
      <c r="B470" s="53" t="s">
        <v>50</v>
      </c>
      <c r="C470" s="81">
        <v>1160000</v>
      </c>
      <c r="D470" s="54" t="s">
        <v>84</v>
      </c>
      <c r="E470" s="86">
        <v>2000</v>
      </c>
    </row>
    <row r="471" spans="2:5" x14ac:dyDescent="0.25">
      <c r="B471" s="53" t="s">
        <v>133</v>
      </c>
      <c r="C471" s="82">
        <v>0</v>
      </c>
      <c r="D471" s="54" t="s">
        <v>11</v>
      </c>
      <c r="E471" s="86">
        <v>3000</v>
      </c>
    </row>
    <row r="472" spans="2:5" ht="24" x14ac:dyDescent="0.25">
      <c r="B472" s="53" t="s">
        <v>134</v>
      </c>
      <c r="C472" s="82">
        <v>254229.81969999999</v>
      </c>
      <c r="D472" s="54" t="s">
        <v>135</v>
      </c>
      <c r="E472" s="86"/>
    </row>
    <row r="473" spans="2:5" x14ac:dyDescent="0.25">
      <c r="B473" s="53" t="s">
        <v>60</v>
      </c>
      <c r="C473" s="82"/>
      <c r="D473" s="54" t="s">
        <v>12</v>
      </c>
      <c r="E473" s="86"/>
    </row>
    <row r="474" spans="2:5" x14ac:dyDescent="0.25">
      <c r="B474" s="53"/>
      <c r="C474" s="82"/>
      <c r="D474" s="54" t="s">
        <v>82</v>
      </c>
      <c r="E474" s="86"/>
    </row>
    <row r="475" spans="2:5" x14ac:dyDescent="0.25">
      <c r="B475" s="53"/>
      <c r="C475" s="82"/>
      <c r="D475" s="54" t="s">
        <v>83</v>
      </c>
      <c r="E475" s="86"/>
    </row>
    <row r="476" spans="2:5" x14ac:dyDescent="0.25">
      <c r="B476" s="53"/>
      <c r="C476" s="82"/>
      <c r="D476" s="54" t="s">
        <v>8</v>
      </c>
      <c r="E476" s="86"/>
    </row>
    <row r="477" spans="2:5" x14ac:dyDescent="0.25">
      <c r="B477" s="53"/>
      <c r="C477" s="82"/>
      <c r="D477" s="54" t="s">
        <v>90</v>
      </c>
      <c r="E477" s="86">
        <v>373331</v>
      </c>
    </row>
    <row r="478" spans="2:5" ht="15.75" thickBot="1" x14ac:dyDescent="0.3">
      <c r="B478" s="53"/>
      <c r="C478" s="82"/>
      <c r="D478" s="54" t="s">
        <v>112</v>
      </c>
      <c r="E478" s="86"/>
    </row>
    <row r="479" spans="2:5" ht="15.75" thickBot="1" x14ac:dyDescent="0.3">
      <c r="B479" s="55" t="s">
        <v>136</v>
      </c>
      <c r="C479" s="83">
        <f>SUM(C470:C478)</f>
        <v>1414229.8196999999</v>
      </c>
      <c r="D479" s="56" t="s">
        <v>137</v>
      </c>
      <c r="E479" s="87">
        <f>SUM(E468:E478)</f>
        <v>471131</v>
      </c>
    </row>
    <row r="480" spans="2:5" ht="15.75" thickBot="1" x14ac:dyDescent="0.3">
      <c r="B480" s="57"/>
      <c r="C480" s="84"/>
      <c r="D480" s="58" t="s">
        <v>138</v>
      </c>
      <c r="E480" s="88">
        <f>C479-E479</f>
        <v>943098.81969999988</v>
      </c>
    </row>
    <row r="481" spans="2:5" ht="15.75" thickBot="1" x14ac:dyDescent="0.3">
      <c r="C481" s="63"/>
    </row>
    <row r="482" spans="2:5" x14ac:dyDescent="0.25">
      <c r="B482" s="50" t="s">
        <v>113</v>
      </c>
      <c r="C482" s="80"/>
      <c r="D482" s="51"/>
      <c r="E482" s="85"/>
    </row>
    <row r="483" spans="2:5" x14ac:dyDescent="0.25">
      <c r="B483" s="52" t="s">
        <v>122</v>
      </c>
      <c r="C483" s="59" t="s">
        <v>34</v>
      </c>
      <c r="D483" s="59"/>
      <c r="E483" s="60"/>
    </row>
    <row r="484" spans="2:5" x14ac:dyDescent="0.25">
      <c r="B484" s="52" t="s">
        <v>123</v>
      </c>
      <c r="C484" s="59">
        <v>1098309252</v>
      </c>
      <c r="D484" s="59"/>
      <c r="E484" s="60"/>
    </row>
    <row r="485" spans="2:5" x14ac:dyDescent="0.25">
      <c r="B485" s="52" t="s">
        <v>124</v>
      </c>
      <c r="C485" s="59" t="s">
        <v>24</v>
      </c>
      <c r="D485" s="59"/>
      <c r="E485" s="60"/>
    </row>
    <row r="486" spans="2:5" x14ac:dyDescent="0.25">
      <c r="B486" s="52" t="s">
        <v>125</v>
      </c>
      <c r="C486" s="59" t="s">
        <v>126</v>
      </c>
      <c r="D486" s="59"/>
      <c r="E486" s="60"/>
    </row>
    <row r="487" spans="2:5" x14ac:dyDescent="0.25">
      <c r="B487" s="61" t="s">
        <v>127</v>
      </c>
      <c r="C487" s="62"/>
      <c r="D487" s="59" t="s">
        <v>128</v>
      </c>
      <c r="E487" s="60"/>
    </row>
    <row r="488" spans="2:5" x14ac:dyDescent="0.25">
      <c r="B488" s="53" t="s">
        <v>129</v>
      </c>
      <c r="C488" s="81">
        <v>1160000</v>
      </c>
      <c r="D488" s="54" t="s">
        <v>130</v>
      </c>
      <c r="E488" s="86">
        <v>46400</v>
      </c>
    </row>
    <row r="489" spans="2:5" x14ac:dyDescent="0.25">
      <c r="B489" s="53" t="s">
        <v>131</v>
      </c>
      <c r="C489" s="90">
        <v>30</v>
      </c>
      <c r="D489" s="54" t="s">
        <v>132</v>
      </c>
      <c r="E489" s="86">
        <v>46400</v>
      </c>
    </row>
    <row r="490" spans="2:5" x14ac:dyDescent="0.25">
      <c r="B490" s="53" t="s">
        <v>50</v>
      </c>
      <c r="C490" s="81">
        <v>1160000</v>
      </c>
      <c r="D490" s="54" t="s">
        <v>84</v>
      </c>
      <c r="E490" s="86">
        <v>2000</v>
      </c>
    </row>
    <row r="491" spans="2:5" x14ac:dyDescent="0.25">
      <c r="B491" s="53" t="s">
        <v>133</v>
      </c>
      <c r="C491" s="82">
        <v>0</v>
      </c>
      <c r="D491" s="54" t="s">
        <v>11</v>
      </c>
      <c r="E491" s="86">
        <v>3000</v>
      </c>
    </row>
    <row r="492" spans="2:5" ht="24" x14ac:dyDescent="0.25">
      <c r="B492" s="53" t="s">
        <v>134</v>
      </c>
      <c r="C492" s="82">
        <v>254229.81969999999</v>
      </c>
      <c r="D492" s="54" t="s">
        <v>135</v>
      </c>
      <c r="E492" s="86"/>
    </row>
    <row r="493" spans="2:5" x14ac:dyDescent="0.25">
      <c r="B493" s="53" t="s">
        <v>60</v>
      </c>
      <c r="C493" s="82"/>
      <c r="D493" s="54" t="s">
        <v>12</v>
      </c>
      <c r="E493" s="86"/>
    </row>
    <row r="494" spans="2:5" x14ac:dyDescent="0.25">
      <c r="B494" s="53"/>
      <c r="C494" s="82"/>
      <c r="D494" s="54" t="s">
        <v>82</v>
      </c>
      <c r="E494" s="86">
        <v>20000</v>
      </c>
    </row>
    <row r="495" spans="2:5" x14ac:dyDescent="0.25">
      <c r="B495" s="53"/>
      <c r="C495" s="82"/>
      <c r="D495" s="54" t="s">
        <v>83</v>
      </c>
      <c r="E495" s="86"/>
    </row>
    <row r="496" spans="2:5" x14ac:dyDescent="0.25">
      <c r="B496" s="53"/>
      <c r="C496" s="82"/>
      <c r="D496" s="54" t="s">
        <v>8</v>
      </c>
      <c r="E496" s="86"/>
    </row>
    <row r="497" spans="2:5" x14ac:dyDescent="0.25">
      <c r="B497" s="53"/>
      <c r="C497" s="82"/>
      <c r="D497" s="54" t="s">
        <v>90</v>
      </c>
      <c r="E497" s="86"/>
    </row>
    <row r="498" spans="2:5" ht="15.75" thickBot="1" x14ac:dyDescent="0.3">
      <c r="B498" s="53"/>
      <c r="C498" s="82"/>
      <c r="D498" s="54" t="s">
        <v>112</v>
      </c>
      <c r="E498" s="86"/>
    </row>
    <row r="499" spans="2:5" ht="15.75" thickBot="1" x14ac:dyDescent="0.3">
      <c r="B499" s="55" t="s">
        <v>136</v>
      </c>
      <c r="C499" s="83">
        <f>SUM(C490:C498)</f>
        <v>1414229.8196999999</v>
      </c>
      <c r="D499" s="56" t="s">
        <v>137</v>
      </c>
      <c r="E499" s="87">
        <f>SUM(E488:E498)</f>
        <v>117800</v>
      </c>
    </row>
    <row r="500" spans="2:5" ht="15.75" thickBot="1" x14ac:dyDescent="0.3">
      <c r="B500" s="57"/>
      <c r="C500" s="84"/>
      <c r="D500" s="58" t="s">
        <v>138</v>
      </c>
      <c r="E500" s="88">
        <f>C499-E499</f>
        <v>1296429.8196999999</v>
      </c>
    </row>
    <row r="501" spans="2:5" ht="15.75" thickBot="1" x14ac:dyDescent="0.3">
      <c r="C501" s="63"/>
    </row>
    <row r="502" spans="2:5" x14ac:dyDescent="0.25">
      <c r="B502" s="50" t="s">
        <v>113</v>
      </c>
      <c r="C502" s="80"/>
      <c r="D502" s="51"/>
      <c r="E502" s="85"/>
    </row>
    <row r="503" spans="2:5" x14ac:dyDescent="0.25">
      <c r="B503" s="52" t="s">
        <v>122</v>
      </c>
      <c r="C503" s="59" t="s">
        <v>73</v>
      </c>
      <c r="D503" s="59"/>
      <c r="E503" s="60"/>
    </row>
    <row r="504" spans="2:5" x14ac:dyDescent="0.25">
      <c r="B504" s="52" t="s">
        <v>123</v>
      </c>
      <c r="C504" s="59">
        <v>1094929711</v>
      </c>
      <c r="D504" s="59"/>
      <c r="E504" s="60"/>
    </row>
    <row r="505" spans="2:5" x14ac:dyDescent="0.25">
      <c r="B505" s="52" t="s">
        <v>124</v>
      </c>
      <c r="C505" s="59" t="s">
        <v>24</v>
      </c>
      <c r="D505" s="59"/>
      <c r="E505" s="60"/>
    </row>
    <row r="506" spans="2:5" x14ac:dyDescent="0.25">
      <c r="B506" s="52" t="s">
        <v>125</v>
      </c>
      <c r="C506" s="59" t="s">
        <v>126</v>
      </c>
      <c r="D506" s="59"/>
      <c r="E506" s="60"/>
    </row>
    <row r="507" spans="2:5" x14ac:dyDescent="0.25">
      <c r="B507" s="61" t="s">
        <v>127</v>
      </c>
      <c r="C507" s="62"/>
      <c r="D507" s="59" t="s">
        <v>128</v>
      </c>
      <c r="E507" s="60"/>
    </row>
    <row r="508" spans="2:5" x14ac:dyDescent="0.25">
      <c r="B508" s="53" t="s">
        <v>129</v>
      </c>
      <c r="C508" s="81">
        <v>1160000</v>
      </c>
      <c r="D508" s="54" t="s">
        <v>130</v>
      </c>
      <c r="E508" s="86">
        <v>46400</v>
      </c>
    </row>
    <row r="509" spans="2:5" x14ac:dyDescent="0.25">
      <c r="B509" s="53" t="s">
        <v>131</v>
      </c>
      <c r="C509" s="90">
        <v>30</v>
      </c>
      <c r="D509" s="54" t="s">
        <v>132</v>
      </c>
      <c r="E509" s="86">
        <v>46400</v>
      </c>
    </row>
    <row r="510" spans="2:5" x14ac:dyDescent="0.25">
      <c r="B510" s="53" t="s">
        <v>50</v>
      </c>
      <c r="C510" s="81">
        <v>1160000</v>
      </c>
      <c r="D510" s="54" t="s">
        <v>84</v>
      </c>
      <c r="E510" s="86">
        <v>2000</v>
      </c>
    </row>
    <row r="511" spans="2:5" x14ac:dyDescent="0.25">
      <c r="B511" s="53" t="s">
        <v>133</v>
      </c>
      <c r="C511" s="82">
        <v>140606</v>
      </c>
      <c r="D511" s="54" t="s">
        <v>11</v>
      </c>
      <c r="E511" s="86">
        <v>3000</v>
      </c>
    </row>
    <row r="512" spans="2:5" ht="24" x14ac:dyDescent="0.25">
      <c r="B512" s="53" t="s">
        <v>134</v>
      </c>
      <c r="C512" s="82">
        <v>210048.53950000001</v>
      </c>
      <c r="D512" s="54" t="s">
        <v>135</v>
      </c>
      <c r="E512" s="86"/>
    </row>
    <row r="513" spans="2:5" x14ac:dyDescent="0.25">
      <c r="B513" s="53" t="s">
        <v>60</v>
      </c>
      <c r="C513" s="82"/>
      <c r="D513" s="54" t="s">
        <v>12</v>
      </c>
      <c r="E513" s="86"/>
    </row>
    <row r="514" spans="2:5" x14ac:dyDescent="0.25">
      <c r="B514" s="53"/>
      <c r="C514" s="82"/>
      <c r="D514" s="54" t="s">
        <v>82</v>
      </c>
      <c r="E514" s="86"/>
    </row>
    <row r="515" spans="2:5" x14ac:dyDescent="0.25">
      <c r="B515" s="53"/>
      <c r="C515" s="82"/>
      <c r="D515" s="54" t="s">
        <v>83</v>
      </c>
      <c r="E515" s="86"/>
    </row>
    <row r="516" spans="2:5" x14ac:dyDescent="0.25">
      <c r="B516" s="53"/>
      <c r="C516" s="82"/>
      <c r="D516" s="54" t="s">
        <v>8</v>
      </c>
      <c r="E516" s="86"/>
    </row>
    <row r="517" spans="2:5" x14ac:dyDescent="0.25">
      <c r="B517" s="53"/>
      <c r="C517" s="82"/>
      <c r="D517" s="54" t="s">
        <v>90</v>
      </c>
      <c r="E517" s="86"/>
    </row>
    <row r="518" spans="2:5" ht="15.75" thickBot="1" x14ac:dyDescent="0.3">
      <c r="B518" s="53"/>
      <c r="C518" s="82"/>
      <c r="D518" s="54" t="s">
        <v>112</v>
      </c>
      <c r="E518" s="86"/>
    </row>
    <row r="519" spans="2:5" ht="15.75" thickBot="1" x14ac:dyDescent="0.3">
      <c r="B519" s="55" t="s">
        <v>136</v>
      </c>
      <c r="C519" s="83">
        <f>SUM(C510:C518)</f>
        <v>1510654.5395</v>
      </c>
      <c r="D519" s="56" t="s">
        <v>137</v>
      </c>
      <c r="E519" s="87">
        <f>SUM(E508:E518)</f>
        <v>97800</v>
      </c>
    </row>
    <row r="520" spans="2:5" ht="15.75" thickBot="1" x14ac:dyDescent="0.3">
      <c r="B520" s="57"/>
      <c r="C520" s="84"/>
      <c r="D520" s="58" t="s">
        <v>138</v>
      </c>
      <c r="E520" s="88">
        <f>C519-E519</f>
        <v>1412854.5395</v>
      </c>
    </row>
    <row r="521" spans="2:5" ht="15.75" thickBot="1" x14ac:dyDescent="0.3">
      <c r="C521" s="63"/>
    </row>
    <row r="522" spans="2:5" x14ac:dyDescent="0.25">
      <c r="B522" s="50" t="s">
        <v>113</v>
      </c>
      <c r="C522" s="80"/>
      <c r="D522" s="51"/>
      <c r="E522" s="85"/>
    </row>
    <row r="523" spans="2:5" x14ac:dyDescent="0.25">
      <c r="B523" s="52" t="s">
        <v>122</v>
      </c>
      <c r="C523" s="59" t="s">
        <v>44</v>
      </c>
      <c r="D523" s="59"/>
      <c r="E523" s="60"/>
    </row>
    <row r="524" spans="2:5" x14ac:dyDescent="0.25">
      <c r="B524" s="52" t="s">
        <v>123</v>
      </c>
      <c r="C524" s="59">
        <v>1098312631</v>
      </c>
      <c r="D524" s="59"/>
      <c r="E524" s="60"/>
    </row>
    <row r="525" spans="2:5" x14ac:dyDescent="0.25">
      <c r="B525" s="52" t="s">
        <v>124</v>
      </c>
      <c r="C525" s="59" t="s">
        <v>24</v>
      </c>
      <c r="D525" s="59"/>
      <c r="E525" s="60"/>
    </row>
    <row r="526" spans="2:5" x14ac:dyDescent="0.25">
      <c r="B526" s="52" t="s">
        <v>125</v>
      </c>
      <c r="C526" s="59" t="s">
        <v>126</v>
      </c>
      <c r="D526" s="59"/>
      <c r="E526" s="60"/>
    </row>
    <row r="527" spans="2:5" x14ac:dyDescent="0.25">
      <c r="B527" s="61" t="s">
        <v>127</v>
      </c>
      <c r="C527" s="62"/>
      <c r="D527" s="59" t="s">
        <v>128</v>
      </c>
      <c r="E527" s="60"/>
    </row>
    <row r="528" spans="2:5" x14ac:dyDescent="0.25">
      <c r="B528" s="53" t="s">
        <v>129</v>
      </c>
      <c r="C528" s="81">
        <v>1160000</v>
      </c>
      <c r="D528" s="54" t="s">
        <v>130</v>
      </c>
      <c r="E528" s="86">
        <v>46400</v>
      </c>
    </row>
    <row r="529" spans="2:5" x14ac:dyDescent="0.25">
      <c r="B529" s="53" t="s">
        <v>131</v>
      </c>
      <c r="C529" s="90">
        <v>30</v>
      </c>
      <c r="D529" s="54" t="s">
        <v>132</v>
      </c>
      <c r="E529" s="86">
        <v>46400</v>
      </c>
    </row>
    <row r="530" spans="2:5" x14ac:dyDescent="0.25">
      <c r="B530" s="53" t="s">
        <v>50</v>
      </c>
      <c r="C530" s="81">
        <v>1160000</v>
      </c>
      <c r="D530" s="54" t="s">
        <v>84</v>
      </c>
      <c r="E530" s="86">
        <v>2000</v>
      </c>
    </row>
    <row r="531" spans="2:5" x14ac:dyDescent="0.25">
      <c r="B531" s="53" t="s">
        <v>133</v>
      </c>
      <c r="C531" s="82">
        <v>0</v>
      </c>
      <c r="D531" s="54" t="s">
        <v>11</v>
      </c>
      <c r="E531" s="86">
        <v>3000</v>
      </c>
    </row>
    <row r="532" spans="2:5" ht="24" x14ac:dyDescent="0.25">
      <c r="B532" s="53" t="s">
        <v>134</v>
      </c>
      <c r="C532" s="82">
        <v>499581.05930000002</v>
      </c>
      <c r="D532" s="54" t="s">
        <v>135</v>
      </c>
      <c r="E532" s="86"/>
    </row>
    <row r="533" spans="2:5" x14ac:dyDescent="0.25">
      <c r="B533" s="53" t="s">
        <v>60</v>
      </c>
      <c r="C533" s="82"/>
      <c r="D533" s="54" t="s">
        <v>12</v>
      </c>
      <c r="E533" s="86"/>
    </row>
    <row r="534" spans="2:5" x14ac:dyDescent="0.25">
      <c r="B534" s="53"/>
      <c r="C534" s="82"/>
      <c r="D534" s="54" t="s">
        <v>82</v>
      </c>
      <c r="E534" s="86">
        <v>215651</v>
      </c>
    </row>
    <row r="535" spans="2:5" x14ac:dyDescent="0.25">
      <c r="B535" s="53"/>
      <c r="C535" s="82"/>
      <c r="D535" s="54" t="s">
        <v>83</v>
      </c>
      <c r="E535" s="86"/>
    </row>
    <row r="536" spans="2:5" x14ac:dyDescent="0.25">
      <c r="B536" s="53"/>
      <c r="C536" s="82"/>
      <c r="D536" s="54" t="s">
        <v>8</v>
      </c>
      <c r="E536" s="86"/>
    </row>
    <row r="537" spans="2:5" x14ac:dyDescent="0.25">
      <c r="B537" s="53"/>
      <c r="C537" s="82"/>
      <c r="D537" s="54" t="s">
        <v>90</v>
      </c>
      <c r="E537" s="86"/>
    </row>
    <row r="538" spans="2:5" ht="15.75" thickBot="1" x14ac:dyDescent="0.3">
      <c r="B538" s="53"/>
      <c r="C538" s="82"/>
      <c r="D538" s="54" t="s">
        <v>112</v>
      </c>
      <c r="E538" s="86"/>
    </row>
    <row r="539" spans="2:5" ht="15.75" thickBot="1" x14ac:dyDescent="0.3">
      <c r="B539" s="55" t="s">
        <v>136</v>
      </c>
      <c r="C539" s="83">
        <f>SUM(C530:C538)</f>
        <v>1659581.0593000001</v>
      </c>
      <c r="D539" s="56" t="s">
        <v>137</v>
      </c>
      <c r="E539" s="87">
        <f>SUM(E528:E538)</f>
        <v>313451</v>
      </c>
    </row>
    <row r="540" spans="2:5" ht="15.75" thickBot="1" x14ac:dyDescent="0.3">
      <c r="B540" s="57"/>
      <c r="C540" s="84"/>
      <c r="D540" s="58" t="s">
        <v>138</v>
      </c>
      <c r="E540" s="88">
        <f>C539-E539</f>
        <v>1346130.0593000001</v>
      </c>
    </row>
    <row r="541" spans="2:5" ht="15.75" thickBot="1" x14ac:dyDescent="0.3">
      <c r="C541" s="63"/>
    </row>
    <row r="542" spans="2:5" x14ac:dyDescent="0.25">
      <c r="B542" s="50" t="s">
        <v>113</v>
      </c>
      <c r="C542" s="80"/>
      <c r="D542" s="51"/>
      <c r="E542" s="85"/>
    </row>
    <row r="543" spans="2:5" x14ac:dyDescent="0.25">
      <c r="B543" s="52" t="s">
        <v>122</v>
      </c>
      <c r="C543" s="59" t="s">
        <v>87</v>
      </c>
      <c r="D543" s="59"/>
      <c r="E543" s="60"/>
    </row>
    <row r="544" spans="2:5" x14ac:dyDescent="0.25">
      <c r="B544" s="52" t="s">
        <v>123</v>
      </c>
      <c r="C544" s="59">
        <v>24606096</v>
      </c>
      <c r="D544" s="59"/>
      <c r="E544" s="60"/>
    </row>
    <row r="545" spans="2:5" x14ac:dyDescent="0.25">
      <c r="B545" s="52" t="s">
        <v>124</v>
      </c>
      <c r="C545" s="59" t="s">
        <v>24</v>
      </c>
      <c r="D545" s="59"/>
      <c r="E545" s="60"/>
    </row>
    <row r="546" spans="2:5" x14ac:dyDescent="0.25">
      <c r="B546" s="52" t="s">
        <v>125</v>
      </c>
      <c r="C546" s="59" t="s">
        <v>126</v>
      </c>
      <c r="D546" s="59"/>
      <c r="E546" s="60"/>
    </row>
    <row r="547" spans="2:5" x14ac:dyDescent="0.25">
      <c r="B547" s="61" t="s">
        <v>127</v>
      </c>
      <c r="C547" s="62"/>
      <c r="D547" s="59" t="s">
        <v>128</v>
      </c>
      <c r="E547" s="60"/>
    </row>
    <row r="548" spans="2:5" x14ac:dyDescent="0.25">
      <c r="B548" s="53" t="s">
        <v>129</v>
      </c>
      <c r="C548" s="81">
        <v>1160000</v>
      </c>
      <c r="D548" s="54" t="s">
        <v>130</v>
      </c>
      <c r="E548" s="86">
        <v>46400</v>
      </c>
    </row>
    <row r="549" spans="2:5" x14ac:dyDescent="0.25">
      <c r="B549" s="53" t="s">
        <v>131</v>
      </c>
      <c r="C549" s="90">
        <v>30</v>
      </c>
      <c r="D549" s="54" t="s">
        <v>132</v>
      </c>
      <c r="E549" s="86">
        <v>46400</v>
      </c>
    </row>
    <row r="550" spans="2:5" x14ac:dyDescent="0.25">
      <c r="B550" s="53" t="s">
        <v>50</v>
      </c>
      <c r="C550" s="81">
        <v>1160000</v>
      </c>
      <c r="D550" s="54" t="s">
        <v>84</v>
      </c>
      <c r="E550" s="86">
        <v>2000</v>
      </c>
    </row>
    <row r="551" spans="2:5" x14ac:dyDescent="0.25">
      <c r="B551" s="53" t="s">
        <v>133</v>
      </c>
      <c r="C551" s="82">
        <v>0</v>
      </c>
      <c r="D551" s="54" t="s">
        <v>11</v>
      </c>
      <c r="E551" s="86">
        <v>3000</v>
      </c>
    </row>
    <row r="552" spans="2:5" ht="24" x14ac:dyDescent="0.25">
      <c r="B552" s="53" t="s">
        <v>134</v>
      </c>
      <c r="C552" s="82">
        <v>308752.3174</v>
      </c>
      <c r="D552" s="54" t="s">
        <v>135</v>
      </c>
      <c r="E552" s="86"/>
    </row>
    <row r="553" spans="2:5" x14ac:dyDescent="0.25">
      <c r="B553" s="53" t="s">
        <v>60</v>
      </c>
      <c r="C553" s="82"/>
      <c r="D553" s="54" t="s">
        <v>12</v>
      </c>
      <c r="E553" s="86"/>
    </row>
    <row r="554" spans="2:5" x14ac:dyDescent="0.25">
      <c r="B554" s="53"/>
      <c r="C554" s="82"/>
      <c r="D554" s="54" t="s">
        <v>82</v>
      </c>
      <c r="E554" s="86"/>
    </row>
    <row r="555" spans="2:5" x14ac:dyDescent="0.25">
      <c r="B555" s="53"/>
      <c r="C555" s="82"/>
      <c r="D555" s="54" t="s">
        <v>83</v>
      </c>
      <c r="E555" s="86"/>
    </row>
    <row r="556" spans="2:5" x14ac:dyDescent="0.25">
      <c r="B556" s="53"/>
      <c r="C556" s="82"/>
      <c r="D556" s="54" t="s">
        <v>8</v>
      </c>
      <c r="E556" s="86"/>
    </row>
    <row r="557" spans="2:5" x14ac:dyDescent="0.25">
      <c r="B557" s="53"/>
      <c r="C557" s="82"/>
      <c r="D557" s="54" t="s">
        <v>90</v>
      </c>
      <c r="E557" s="86"/>
    </row>
    <row r="558" spans="2:5" ht="15.75" thickBot="1" x14ac:dyDescent="0.3">
      <c r="B558" s="53"/>
      <c r="C558" s="82"/>
      <c r="D558" s="54" t="s">
        <v>112</v>
      </c>
      <c r="E558" s="86"/>
    </row>
    <row r="559" spans="2:5" ht="15.75" thickBot="1" x14ac:dyDescent="0.3">
      <c r="B559" s="55" t="s">
        <v>136</v>
      </c>
      <c r="C559" s="83">
        <f>SUM(C550:C558)</f>
        <v>1468752.3174000001</v>
      </c>
      <c r="D559" s="56" t="s">
        <v>137</v>
      </c>
      <c r="E559" s="87">
        <f>SUM(E548:E558)</f>
        <v>97800</v>
      </c>
    </row>
    <row r="560" spans="2:5" ht="15.75" thickBot="1" x14ac:dyDescent="0.3">
      <c r="B560" s="57"/>
      <c r="C560" s="84"/>
      <c r="D560" s="58" t="s">
        <v>138</v>
      </c>
      <c r="E560" s="88">
        <f>C559-E559</f>
        <v>1370952.3174000001</v>
      </c>
    </row>
    <row r="561" spans="2:5" ht="15.75" thickBot="1" x14ac:dyDescent="0.3">
      <c r="C561" s="63"/>
    </row>
    <row r="562" spans="2:5" x14ac:dyDescent="0.25">
      <c r="B562" s="50" t="s">
        <v>113</v>
      </c>
      <c r="C562" s="80"/>
      <c r="D562" s="51"/>
      <c r="E562" s="85"/>
    </row>
    <row r="563" spans="2:5" x14ac:dyDescent="0.25">
      <c r="B563" s="52" t="s">
        <v>122</v>
      </c>
      <c r="C563" s="59" t="s">
        <v>27</v>
      </c>
      <c r="D563" s="59"/>
      <c r="E563" s="60"/>
    </row>
    <row r="564" spans="2:5" x14ac:dyDescent="0.25">
      <c r="B564" s="52" t="s">
        <v>123</v>
      </c>
      <c r="C564" s="59">
        <v>24606224</v>
      </c>
      <c r="D564" s="59"/>
      <c r="E564" s="60"/>
    </row>
    <row r="565" spans="2:5" x14ac:dyDescent="0.25">
      <c r="B565" s="52" t="s">
        <v>124</v>
      </c>
      <c r="C565" s="59" t="s">
        <v>25</v>
      </c>
      <c r="D565" s="59"/>
      <c r="E565" s="60"/>
    </row>
    <row r="566" spans="2:5" x14ac:dyDescent="0.25">
      <c r="B566" s="52" t="s">
        <v>125</v>
      </c>
      <c r="C566" s="59" t="s">
        <v>126</v>
      </c>
      <c r="D566" s="59"/>
      <c r="E566" s="60"/>
    </row>
    <row r="567" spans="2:5" x14ac:dyDescent="0.25">
      <c r="B567" s="61" t="s">
        <v>127</v>
      </c>
      <c r="C567" s="62"/>
      <c r="D567" s="59" t="s">
        <v>128</v>
      </c>
      <c r="E567" s="60"/>
    </row>
    <row r="568" spans="2:5" x14ac:dyDescent="0.25">
      <c r="B568" s="53" t="s">
        <v>129</v>
      </c>
      <c r="C568" s="81">
        <v>1160000</v>
      </c>
      <c r="D568" s="54" t="s">
        <v>130</v>
      </c>
      <c r="E568" s="86">
        <v>46400</v>
      </c>
    </row>
    <row r="569" spans="2:5" x14ac:dyDescent="0.25">
      <c r="B569" s="53" t="s">
        <v>131</v>
      </c>
      <c r="C569" s="90">
        <v>30</v>
      </c>
      <c r="D569" s="54" t="s">
        <v>132</v>
      </c>
      <c r="E569" s="86">
        <v>46400</v>
      </c>
    </row>
    <row r="570" spans="2:5" x14ac:dyDescent="0.25">
      <c r="B570" s="53" t="s">
        <v>50</v>
      </c>
      <c r="C570" s="81">
        <v>1160000</v>
      </c>
      <c r="D570" s="54" t="s">
        <v>84</v>
      </c>
      <c r="E570" s="86">
        <v>2000</v>
      </c>
    </row>
    <row r="571" spans="2:5" x14ac:dyDescent="0.25">
      <c r="B571" s="53" t="s">
        <v>133</v>
      </c>
      <c r="C571" s="82">
        <v>0</v>
      </c>
      <c r="D571" s="54" t="s">
        <v>11</v>
      </c>
      <c r="E571" s="86">
        <v>3000</v>
      </c>
    </row>
    <row r="572" spans="2:5" ht="24" x14ac:dyDescent="0.25">
      <c r="B572" s="53" t="s">
        <v>134</v>
      </c>
      <c r="C572" s="82">
        <v>44389.599300000002</v>
      </c>
      <c r="D572" s="54" t="s">
        <v>135</v>
      </c>
      <c r="E572" s="86"/>
    </row>
    <row r="573" spans="2:5" x14ac:dyDescent="0.25">
      <c r="B573" s="53" t="s">
        <v>60</v>
      </c>
      <c r="C573" s="82"/>
      <c r="D573" s="54" t="s">
        <v>12</v>
      </c>
      <c r="E573" s="86"/>
    </row>
    <row r="574" spans="2:5" x14ac:dyDescent="0.25">
      <c r="B574" s="53"/>
      <c r="C574" s="82"/>
      <c r="D574" s="54" t="s">
        <v>82</v>
      </c>
      <c r="E574" s="86"/>
    </row>
    <row r="575" spans="2:5" x14ac:dyDescent="0.25">
      <c r="B575" s="53"/>
      <c r="C575" s="82"/>
      <c r="D575" s="54" t="s">
        <v>83</v>
      </c>
      <c r="E575" s="86"/>
    </row>
    <row r="576" spans="2:5" x14ac:dyDescent="0.25">
      <c r="B576" s="53"/>
      <c r="C576" s="82"/>
      <c r="D576" s="54" t="s">
        <v>8</v>
      </c>
      <c r="E576" s="86"/>
    </row>
    <row r="577" spans="2:5" x14ac:dyDescent="0.25">
      <c r="B577" s="53"/>
      <c r="C577" s="82"/>
      <c r="D577" s="54" t="s">
        <v>90</v>
      </c>
      <c r="E577" s="86"/>
    </row>
    <row r="578" spans="2:5" ht="15.75" thickBot="1" x14ac:dyDescent="0.3">
      <c r="B578" s="53"/>
      <c r="C578" s="82"/>
      <c r="D578" s="54" t="s">
        <v>112</v>
      </c>
      <c r="E578" s="86"/>
    </row>
    <row r="579" spans="2:5" ht="15.75" thickBot="1" x14ac:dyDescent="0.3">
      <c r="B579" s="55" t="s">
        <v>136</v>
      </c>
      <c r="C579" s="83">
        <f>SUM(C570:C578)</f>
        <v>1204389.5992999999</v>
      </c>
      <c r="D579" s="56" t="s">
        <v>137</v>
      </c>
      <c r="E579" s="87">
        <f>SUM(E568:E578)</f>
        <v>97800</v>
      </c>
    </row>
    <row r="580" spans="2:5" ht="15.75" thickBot="1" x14ac:dyDescent="0.3">
      <c r="B580" s="57"/>
      <c r="C580" s="84"/>
      <c r="D580" s="58" t="s">
        <v>138</v>
      </c>
      <c r="E580" s="88">
        <f>C579-E579</f>
        <v>1106589.5992999999</v>
      </c>
    </row>
    <row r="581" spans="2:5" ht="15.75" thickBot="1" x14ac:dyDescent="0.3">
      <c r="C581" s="63"/>
    </row>
    <row r="582" spans="2:5" x14ac:dyDescent="0.25">
      <c r="B582" s="50" t="s">
        <v>113</v>
      </c>
      <c r="C582" s="80"/>
      <c r="D582" s="51"/>
      <c r="E582" s="85"/>
    </row>
    <row r="583" spans="2:5" x14ac:dyDescent="0.25">
      <c r="B583" s="52" t="s">
        <v>122</v>
      </c>
      <c r="C583" s="59" t="s">
        <v>28</v>
      </c>
      <c r="D583" s="59"/>
      <c r="E583" s="60"/>
    </row>
    <row r="584" spans="2:5" x14ac:dyDescent="0.25">
      <c r="B584" s="52" t="s">
        <v>123</v>
      </c>
      <c r="C584" s="59">
        <v>24605738</v>
      </c>
      <c r="D584" s="59"/>
      <c r="E584" s="60"/>
    </row>
    <row r="585" spans="2:5" x14ac:dyDescent="0.25">
      <c r="B585" s="52" t="s">
        <v>124</v>
      </c>
      <c r="C585" s="59" t="s">
        <v>26</v>
      </c>
      <c r="D585" s="59"/>
      <c r="E585" s="60"/>
    </row>
    <row r="586" spans="2:5" x14ac:dyDescent="0.25">
      <c r="B586" s="52" t="s">
        <v>125</v>
      </c>
      <c r="C586" s="59" t="s">
        <v>126</v>
      </c>
      <c r="D586" s="59"/>
      <c r="E586" s="60"/>
    </row>
    <row r="587" spans="2:5" x14ac:dyDescent="0.25">
      <c r="B587" s="61" t="s">
        <v>127</v>
      </c>
      <c r="C587" s="62"/>
      <c r="D587" s="59" t="s">
        <v>128</v>
      </c>
      <c r="E587" s="60"/>
    </row>
    <row r="588" spans="2:5" x14ac:dyDescent="0.25">
      <c r="B588" s="53" t="s">
        <v>129</v>
      </c>
      <c r="C588" s="81">
        <v>1160000</v>
      </c>
      <c r="D588" s="54" t="s">
        <v>130</v>
      </c>
      <c r="E588" s="86">
        <v>46400</v>
      </c>
    </row>
    <row r="589" spans="2:5" x14ac:dyDescent="0.25">
      <c r="B589" s="53" t="s">
        <v>131</v>
      </c>
      <c r="C589" s="90">
        <v>30</v>
      </c>
      <c r="D589" s="54" t="s">
        <v>132</v>
      </c>
      <c r="E589" s="86">
        <v>46400</v>
      </c>
    </row>
    <row r="590" spans="2:5" x14ac:dyDescent="0.25">
      <c r="B590" s="53" t="s">
        <v>50</v>
      </c>
      <c r="C590" s="81">
        <v>1160000</v>
      </c>
      <c r="D590" s="54" t="s">
        <v>84</v>
      </c>
      <c r="E590" s="86">
        <v>2000</v>
      </c>
    </row>
    <row r="591" spans="2:5" x14ac:dyDescent="0.25">
      <c r="B591" s="53" t="s">
        <v>133</v>
      </c>
      <c r="C591" s="82">
        <v>0</v>
      </c>
      <c r="D591" s="54" t="s">
        <v>11</v>
      </c>
      <c r="E591" s="86">
        <v>3000</v>
      </c>
    </row>
    <row r="592" spans="2:5" ht="24" x14ac:dyDescent="0.25">
      <c r="B592" s="53" t="s">
        <v>134</v>
      </c>
      <c r="C592" s="82">
        <v>44389.599300000002</v>
      </c>
      <c r="D592" s="54" t="s">
        <v>135</v>
      </c>
      <c r="E592" s="86"/>
    </row>
    <row r="593" spans="2:5" x14ac:dyDescent="0.25">
      <c r="B593" s="53" t="s">
        <v>60</v>
      </c>
      <c r="C593" s="82"/>
      <c r="D593" s="54" t="s">
        <v>12</v>
      </c>
      <c r="E593" s="86"/>
    </row>
    <row r="594" spans="2:5" x14ac:dyDescent="0.25">
      <c r="B594" s="53"/>
      <c r="C594" s="82"/>
      <c r="D594" s="54" t="s">
        <v>82</v>
      </c>
      <c r="E594" s="86"/>
    </row>
    <row r="595" spans="2:5" x14ac:dyDescent="0.25">
      <c r="B595" s="53"/>
      <c r="C595" s="82"/>
      <c r="D595" s="54" t="s">
        <v>83</v>
      </c>
      <c r="E595" s="86"/>
    </row>
    <row r="596" spans="2:5" x14ac:dyDescent="0.25">
      <c r="B596" s="53"/>
      <c r="C596" s="82"/>
      <c r="D596" s="54" t="s">
        <v>8</v>
      </c>
      <c r="E596" s="86"/>
    </row>
    <row r="597" spans="2:5" x14ac:dyDescent="0.25">
      <c r="B597" s="53"/>
      <c r="C597" s="82"/>
      <c r="D597" s="54" t="s">
        <v>90</v>
      </c>
      <c r="E597" s="86"/>
    </row>
    <row r="598" spans="2:5" ht="15.75" thickBot="1" x14ac:dyDescent="0.3">
      <c r="B598" s="53"/>
      <c r="C598" s="82"/>
      <c r="D598" s="54" t="s">
        <v>112</v>
      </c>
      <c r="E598" s="86"/>
    </row>
    <row r="599" spans="2:5" ht="15.75" thickBot="1" x14ac:dyDescent="0.3">
      <c r="B599" s="55" t="s">
        <v>136</v>
      </c>
      <c r="C599" s="83">
        <f>SUM(C590:C598)</f>
        <v>1204389.5992999999</v>
      </c>
      <c r="D599" s="56" t="s">
        <v>137</v>
      </c>
      <c r="E599" s="87">
        <f>SUM(E588:E598)</f>
        <v>97800</v>
      </c>
    </row>
    <row r="600" spans="2:5" ht="15.75" thickBot="1" x14ac:dyDescent="0.3">
      <c r="B600" s="57"/>
      <c r="C600" s="84"/>
      <c r="D600" s="58" t="s">
        <v>138</v>
      </c>
      <c r="E600" s="88">
        <f>C599-E599</f>
        <v>1106589.5992999999</v>
      </c>
    </row>
    <row r="601" spans="2:5" ht="15.75" thickBot="1" x14ac:dyDescent="0.3">
      <c r="C601" s="63"/>
    </row>
    <row r="602" spans="2:5" x14ac:dyDescent="0.25">
      <c r="B602" s="50" t="s">
        <v>113</v>
      </c>
      <c r="C602" s="80"/>
      <c r="D602" s="51"/>
      <c r="E602" s="85"/>
    </row>
    <row r="603" spans="2:5" x14ac:dyDescent="0.25">
      <c r="B603" s="52" t="s">
        <v>122</v>
      </c>
      <c r="C603" s="59" t="s">
        <v>71</v>
      </c>
      <c r="D603" s="59"/>
      <c r="E603" s="60"/>
    </row>
    <row r="604" spans="2:5" x14ac:dyDescent="0.25">
      <c r="B604" s="52" t="s">
        <v>123</v>
      </c>
      <c r="C604" s="59">
        <v>1098313200</v>
      </c>
      <c r="D604" s="59"/>
      <c r="E604" s="60"/>
    </row>
    <row r="605" spans="2:5" x14ac:dyDescent="0.25">
      <c r="B605" s="52" t="s">
        <v>124</v>
      </c>
      <c r="C605" s="59" t="s">
        <v>29</v>
      </c>
      <c r="D605" s="59"/>
      <c r="E605" s="60"/>
    </row>
    <row r="606" spans="2:5" x14ac:dyDescent="0.25">
      <c r="B606" s="52" t="s">
        <v>125</v>
      </c>
      <c r="C606" s="59" t="s">
        <v>126</v>
      </c>
      <c r="D606" s="59"/>
      <c r="E606" s="60"/>
    </row>
    <row r="607" spans="2:5" x14ac:dyDescent="0.25">
      <c r="B607" s="61" t="s">
        <v>127</v>
      </c>
      <c r="C607" s="62"/>
      <c r="D607" s="59" t="s">
        <v>128</v>
      </c>
      <c r="E607" s="60"/>
    </row>
    <row r="608" spans="2:5" x14ac:dyDescent="0.25">
      <c r="B608" s="53" t="s">
        <v>129</v>
      </c>
      <c r="C608" s="81">
        <v>1160000</v>
      </c>
      <c r="D608" s="54" t="s">
        <v>130</v>
      </c>
      <c r="E608" s="86">
        <v>46400</v>
      </c>
    </row>
    <row r="609" spans="2:5" x14ac:dyDescent="0.25">
      <c r="B609" s="53" t="s">
        <v>131</v>
      </c>
      <c r="C609" s="90">
        <v>30</v>
      </c>
      <c r="D609" s="54" t="s">
        <v>132</v>
      </c>
      <c r="E609" s="86">
        <v>46400</v>
      </c>
    </row>
    <row r="610" spans="2:5" x14ac:dyDescent="0.25">
      <c r="B610" s="53" t="s">
        <v>50</v>
      </c>
      <c r="C610" s="81">
        <v>1160000</v>
      </c>
      <c r="D610" s="54" t="s">
        <v>84</v>
      </c>
      <c r="E610" s="86">
        <v>2000</v>
      </c>
    </row>
    <row r="611" spans="2:5" x14ac:dyDescent="0.25">
      <c r="B611" s="53" t="s">
        <v>133</v>
      </c>
      <c r="C611" s="82">
        <v>0</v>
      </c>
      <c r="D611" s="54" t="s">
        <v>11</v>
      </c>
      <c r="E611" s="86">
        <v>3000</v>
      </c>
    </row>
    <row r="612" spans="2:5" ht="24" x14ac:dyDescent="0.25">
      <c r="B612" s="53" t="s">
        <v>134</v>
      </c>
      <c r="C612" s="82">
        <v>44389.599300000002</v>
      </c>
      <c r="D612" s="54" t="s">
        <v>135</v>
      </c>
      <c r="E612" s="86"/>
    </row>
    <row r="613" spans="2:5" x14ac:dyDescent="0.25">
      <c r="B613" s="53" t="s">
        <v>60</v>
      </c>
      <c r="C613" s="82"/>
      <c r="D613" s="54" t="s">
        <v>12</v>
      </c>
      <c r="E613" s="86"/>
    </row>
    <row r="614" spans="2:5" x14ac:dyDescent="0.25">
      <c r="B614" s="53"/>
      <c r="C614" s="82"/>
      <c r="D614" s="54" t="s">
        <v>82</v>
      </c>
      <c r="E614" s="86"/>
    </row>
    <row r="615" spans="2:5" x14ac:dyDescent="0.25">
      <c r="B615" s="53"/>
      <c r="C615" s="82"/>
      <c r="D615" s="54" t="s">
        <v>83</v>
      </c>
      <c r="E615" s="86"/>
    </row>
    <row r="616" spans="2:5" x14ac:dyDescent="0.25">
      <c r="B616" s="53"/>
      <c r="C616" s="82"/>
      <c r="D616" s="54" t="s">
        <v>8</v>
      </c>
      <c r="E616" s="86"/>
    </row>
    <row r="617" spans="2:5" x14ac:dyDescent="0.25">
      <c r="B617" s="53"/>
      <c r="C617" s="82"/>
      <c r="D617" s="54" t="s">
        <v>90</v>
      </c>
      <c r="E617" s="86"/>
    </row>
    <row r="618" spans="2:5" ht="15.75" thickBot="1" x14ac:dyDescent="0.3">
      <c r="B618" s="53"/>
      <c r="C618" s="82"/>
      <c r="D618" s="54" t="s">
        <v>112</v>
      </c>
      <c r="E618" s="86"/>
    </row>
    <row r="619" spans="2:5" ht="15.75" thickBot="1" x14ac:dyDescent="0.3">
      <c r="B619" s="55" t="s">
        <v>136</v>
      </c>
      <c r="C619" s="83">
        <f>SUM(C610:C618)</f>
        <v>1204389.5992999999</v>
      </c>
      <c r="D619" s="56" t="s">
        <v>137</v>
      </c>
      <c r="E619" s="87">
        <f>SUM(E608:E618)</f>
        <v>97800</v>
      </c>
    </row>
    <row r="620" spans="2:5" ht="15.75" thickBot="1" x14ac:dyDescent="0.3">
      <c r="B620" s="57"/>
      <c r="C620" s="84"/>
      <c r="D620" s="58" t="s">
        <v>138</v>
      </c>
      <c r="E620" s="88">
        <f>C619-E619</f>
        <v>1106589.5992999999</v>
      </c>
    </row>
    <row r="621" spans="2:5" ht="15.75" thickBot="1" x14ac:dyDescent="0.3">
      <c r="C621" s="63"/>
    </row>
    <row r="622" spans="2:5" x14ac:dyDescent="0.25">
      <c r="B622" s="50" t="s">
        <v>113</v>
      </c>
      <c r="C622" s="80"/>
      <c r="D622" s="51"/>
      <c r="E622" s="85"/>
    </row>
    <row r="623" spans="2:5" x14ac:dyDescent="0.25">
      <c r="B623" s="52" t="s">
        <v>122</v>
      </c>
      <c r="C623" s="59" t="s">
        <v>76</v>
      </c>
      <c r="D623" s="59"/>
      <c r="E623" s="60"/>
    </row>
    <row r="624" spans="2:5" x14ac:dyDescent="0.25">
      <c r="B624" s="52" t="s">
        <v>123</v>
      </c>
      <c r="C624" s="59">
        <v>1098307941</v>
      </c>
      <c r="D624" s="59"/>
      <c r="E624" s="60"/>
    </row>
    <row r="625" spans="2:5" x14ac:dyDescent="0.25">
      <c r="B625" s="52" t="s">
        <v>124</v>
      </c>
      <c r="C625" s="59" t="s">
        <v>29</v>
      </c>
      <c r="D625" s="59"/>
      <c r="E625" s="60"/>
    </row>
    <row r="626" spans="2:5" x14ac:dyDescent="0.25">
      <c r="B626" s="52" t="s">
        <v>125</v>
      </c>
      <c r="C626" s="59" t="s">
        <v>126</v>
      </c>
      <c r="D626" s="59"/>
      <c r="E626" s="60"/>
    </row>
    <row r="627" spans="2:5" x14ac:dyDescent="0.25">
      <c r="B627" s="61" t="s">
        <v>127</v>
      </c>
      <c r="C627" s="62"/>
      <c r="D627" s="59" t="s">
        <v>128</v>
      </c>
      <c r="E627" s="60"/>
    </row>
    <row r="628" spans="2:5" x14ac:dyDescent="0.25">
      <c r="B628" s="53" t="s">
        <v>129</v>
      </c>
      <c r="C628" s="81">
        <v>1160000</v>
      </c>
      <c r="D628" s="54" t="s">
        <v>130</v>
      </c>
      <c r="E628" s="86">
        <v>46400</v>
      </c>
    </row>
    <row r="629" spans="2:5" x14ac:dyDescent="0.25">
      <c r="B629" s="53" t="s">
        <v>131</v>
      </c>
      <c r="C629" s="90">
        <v>30</v>
      </c>
      <c r="D629" s="54" t="s">
        <v>132</v>
      </c>
      <c r="E629" s="86">
        <v>46400</v>
      </c>
    </row>
    <row r="630" spans="2:5" x14ac:dyDescent="0.25">
      <c r="B630" s="53" t="s">
        <v>50</v>
      </c>
      <c r="C630" s="81">
        <v>1160000</v>
      </c>
      <c r="D630" s="54" t="s">
        <v>84</v>
      </c>
      <c r="E630" s="86">
        <v>2000</v>
      </c>
    </row>
    <row r="631" spans="2:5" x14ac:dyDescent="0.25">
      <c r="B631" s="53" t="s">
        <v>133</v>
      </c>
      <c r="C631" s="82">
        <v>0</v>
      </c>
      <c r="D631" s="54" t="s">
        <v>11</v>
      </c>
      <c r="E631" s="86">
        <v>3000</v>
      </c>
    </row>
    <row r="632" spans="2:5" ht="24" x14ac:dyDescent="0.25">
      <c r="B632" s="53" t="s">
        <v>134</v>
      </c>
      <c r="C632" s="82">
        <v>44389.599300000002</v>
      </c>
      <c r="D632" s="54" t="s">
        <v>135</v>
      </c>
      <c r="E632" s="86"/>
    </row>
    <row r="633" spans="2:5" x14ac:dyDescent="0.25">
      <c r="B633" s="53" t="s">
        <v>60</v>
      </c>
      <c r="C633" s="82"/>
      <c r="D633" s="54" t="s">
        <v>12</v>
      </c>
      <c r="E633" s="86"/>
    </row>
    <row r="634" spans="2:5" x14ac:dyDescent="0.25">
      <c r="B634" s="53"/>
      <c r="C634" s="82"/>
      <c r="D634" s="54" t="s">
        <v>82</v>
      </c>
      <c r="E634" s="86"/>
    </row>
    <row r="635" spans="2:5" x14ac:dyDescent="0.25">
      <c r="B635" s="53"/>
      <c r="C635" s="82"/>
      <c r="D635" s="54" t="s">
        <v>83</v>
      </c>
      <c r="E635" s="86"/>
    </row>
    <row r="636" spans="2:5" x14ac:dyDescent="0.25">
      <c r="B636" s="53"/>
      <c r="C636" s="82"/>
      <c r="D636" s="54" t="s">
        <v>8</v>
      </c>
      <c r="E636" s="86"/>
    </row>
    <row r="637" spans="2:5" x14ac:dyDescent="0.25">
      <c r="B637" s="53"/>
      <c r="C637" s="82"/>
      <c r="D637" s="54" t="s">
        <v>90</v>
      </c>
      <c r="E637" s="86"/>
    </row>
    <row r="638" spans="2:5" ht="15.75" thickBot="1" x14ac:dyDescent="0.3">
      <c r="B638" s="53"/>
      <c r="C638" s="82"/>
      <c r="D638" s="54" t="s">
        <v>112</v>
      </c>
      <c r="E638" s="86"/>
    </row>
    <row r="639" spans="2:5" ht="15.75" thickBot="1" x14ac:dyDescent="0.3">
      <c r="B639" s="55" t="s">
        <v>136</v>
      </c>
      <c r="C639" s="83">
        <f>SUM(C630:C638)</f>
        <v>1204389.5992999999</v>
      </c>
      <c r="D639" s="56" t="s">
        <v>137</v>
      </c>
      <c r="E639" s="87">
        <f>SUM(E628:E638)</f>
        <v>97800</v>
      </c>
    </row>
    <row r="640" spans="2:5" ht="15.75" thickBot="1" x14ac:dyDescent="0.3">
      <c r="B640" s="57"/>
      <c r="C640" s="84"/>
      <c r="D640" s="58" t="s">
        <v>138</v>
      </c>
      <c r="E640" s="88">
        <f>C639-E639</f>
        <v>1106589.5992999999</v>
      </c>
    </row>
    <row r="641" spans="2:5" ht="15.75" thickBot="1" x14ac:dyDescent="0.3">
      <c r="C641" s="63"/>
    </row>
    <row r="642" spans="2:5" x14ac:dyDescent="0.25">
      <c r="B642" s="50" t="s">
        <v>113</v>
      </c>
      <c r="C642" s="80"/>
      <c r="D642" s="51"/>
      <c r="E642" s="85"/>
    </row>
    <row r="643" spans="2:5" x14ac:dyDescent="0.25">
      <c r="B643" s="52" t="s">
        <v>122</v>
      </c>
      <c r="C643" s="59" t="s">
        <v>91</v>
      </c>
      <c r="D643" s="59"/>
      <c r="E643" s="60"/>
    </row>
    <row r="644" spans="2:5" x14ac:dyDescent="0.25">
      <c r="B644" s="52" t="s">
        <v>123</v>
      </c>
      <c r="C644" s="59">
        <v>37290478</v>
      </c>
      <c r="D644" s="59"/>
      <c r="E644" s="60"/>
    </row>
    <row r="645" spans="2:5" x14ac:dyDescent="0.25">
      <c r="B645" s="52" t="s">
        <v>124</v>
      </c>
      <c r="C645" s="59" t="s">
        <v>36</v>
      </c>
      <c r="D645" s="59"/>
      <c r="E645" s="60"/>
    </row>
    <row r="646" spans="2:5" x14ac:dyDescent="0.25">
      <c r="B646" s="52" t="s">
        <v>125</v>
      </c>
      <c r="C646" s="59" t="s">
        <v>126</v>
      </c>
      <c r="D646" s="59"/>
      <c r="E646" s="60"/>
    </row>
    <row r="647" spans="2:5" x14ac:dyDescent="0.25">
      <c r="B647" s="61" t="s">
        <v>127</v>
      </c>
      <c r="C647" s="62"/>
      <c r="D647" s="59" t="s">
        <v>128</v>
      </c>
      <c r="E647" s="60"/>
    </row>
    <row r="648" spans="2:5" x14ac:dyDescent="0.25">
      <c r="B648" s="53" t="s">
        <v>129</v>
      </c>
      <c r="C648" s="81">
        <v>1160000</v>
      </c>
      <c r="D648" s="54" t="s">
        <v>130</v>
      </c>
      <c r="E648" s="86">
        <v>46400</v>
      </c>
    </row>
    <row r="649" spans="2:5" x14ac:dyDescent="0.25">
      <c r="B649" s="53" t="s">
        <v>131</v>
      </c>
      <c r="C649" s="90">
        <v>30</v>
      </c>
      <c r="D649" s="54" t="s">
        <v>132</v>
      </c>
      <c r="E649" s="86">
        <v>46400</v>
      </c>
    </row>
    <row r="650" spans="2:5" x14ac:dyDescent="0.25">
      <c r="B650" s="53" t="s">
        <v>50</v>
      </c>
      <c r="C650" s="81">
        <v>1160000</v>
      </c>
      <c r="D650" s="54" t="s">
        <v>84</v>
      </c>
      <c r="E650" s="86">
        <v>2000</v>
      </c>
    </row>
    <row r="651" spans="2:5" x14ac:dyDescent="0.25">
      <c r="B651" s="53" t="s">
        <v>133</v>
      </c>
      <c r="C651" s="82">
        <v>0</v>
      </c>
      <c r="D651" s="54" t="s">
        <v>11</v>
      </c>
      <c r="E651" s="86">
        <v>3000</v>
      </c>
    </row>
    <row r="652" spans="2:5" ht="24" x14ac:dyDescent="0.25">
      <c r="B652" s="53" t="s">
        <v>134</v>
      </c>
      <c r="C652" s="82">
        <v>365770.68280000001</v>
      </c>
      <c r="D652" s="54" t="s">
        <v>135</v>
      </c>
      <c r="E652" s="86"/>
    </row>
    <row r="653" spans="2:5" x14ac:dyDescent="0.25">
      <c r="B653" s="53" t="s">
        <v>60</v>
      </c>
      <c r="C653" s="82"/>
      <c r="D653" s="54" t="s">
        <v>12</v>
      </c>
      <c r="E653" s="86"/>
    </row>
    <row r="654" spans="2:5" x14ac:dyDescent="0.25">
      <c r="B654" s="53"/>
      <c r="C654" s="82"/>
      <c r="D654" s="54" t="s">
        <v>82</v>
      </c>
      <c r="E654" s="86"/>
    </row>
    <row r="655" spans="2:5" x14ac:dyDescent="0.25">
      <c r="B655" s="53"/>
      <c r="C655" s="82"/>
      <c r="D655" s="54" t="s">
        <v>83</v>
      </c>
      <c r="E655" s="86"/>
    </row>
    <row r="656" spans="2:5" x14ac:dyDescent="0.25">
      <c r="B656" s="53"/>
      <c r="C656" s="82"/>
      <c r="D656" s="54" t="s">
        <v>8</v>
      </c>
      <c r="E656" s="86"/>
    </row>
    <row r="657" spans="2:5" x14ac:dyDescent="0.25">
      <c r="B657" s="53"/>
      <c r="C657" s="82"/>
      <c r="D657" s="54" t="s">
        <v>90</v>
      </c>
      <c r="E657" s="86"/>
    </row>
    <row r="658" spans="2:5" ht="15.75" thickBot="1" x14ac:dyDescent="0.3">
      <c r="B658" s="53"/>
      <c r="C658" s="82"/>
      <c r="D658" s="54" t="s">
        <v>112</v>
      </c>
      <c r="E658" s="86"/>
    </row>
    <row r="659" spans="2:5" ht="15.75" thickBot="1" x14ac:dyDescent="0.3">
      <c r="B659" s="55" t="s">
        <v>136</v>
      </c>
      <c r="C659" s="83">
        <f>SUM(C650:C658)</f>
        <v>1525770.6828000001</v>
      </c>
      <c r="D659" s="56" t="s">
        <v>137</v>
      </c>
      <c r="E659" s="87">
        <f>SUM(E648:E658)</f>
        <v>97800</v>
      </c>
    </row>
    <row r="660" spans="2:5" ht="15.75" thickBot="1" x14ac:dyDescent="0.3">
      <c r="B660" s="57"/>
      <c r="C660" s="84"/>
      <c r="D660" s="58" t="s">
        <v>138</v>
      </c>
      <c r="E660" s="88">
        <f>C659-E659</f>
        <v>1427970.6828000001</v>
      </c>
    </row>
    <row r="661" spans="2:5" ht="15.75" thickBot="1" x14ac:dyDescent="0.3">
      <c r="C661" s="63"/>
    </row>
    <row r="662" spans="2:5" x14ac:dyDescent="0.25">
      <c r="B662" s="50" t="s">
        <v>113</v>
      </c>
      <c r="C662" s="80"/>
      <c r="D662" s="51"/>
      <c r="E662" s="85"/>
    </row>
    <row r="663" spans="2:5" x14ac:dyDescent="0.25">
      <c r="B663" s="52" t="s">
        <v>122</v>
      </c>
      <c r="C663" s="59" t="s">
        <v>86</v>
      </c>
      <c r="D663" s="59"/>
      <c r="E663" s="60"/>
    </row>
    <row r="664" spans="2:5" x14ac:dyDescent="0.25">
      <c r="B664" s="52" t="s">
        <v>123</v>
      </c>
      <c r="C664" s="59">
        <v>33818701</v>
      </c>
      <c r="D664" s="59"/>
      <c r="E664" s="60"/>
    </row>
    <row r="665" spans="2:5" x14ac:dyDescent="0.25">
      <c r="B665" s="52" t="s">
        <v>124</v>
      </c>
      <c r="C665" s="59" t="s">
        <v>63</v>
      </c>
      <c r="D665" s="59"/>
      <c r="E665" s="60"/>
    </row>
    <row r="666" spans="2:5" x14ac:dyDescent="0.25">
      <c r="B666" s="52" t="s">
        <v>125</v>
      </c>
      <c r="C666" s="59" t="s">
        <v>126</v>
      </c>
      <c r="D666" s="59"/>
      <c r="E666" s="60"/>
    </row>
    <row r="667" spans="2:5" x14ac:dyDescent="0.25">
      <c r="B667" s="61" t="s">
        <v>127</v>
      </c>
      <c r="C667" s="62"/>
      <c r="D667" s="59" t="s">
        <v>128</v>
      </c>
      <c r="E667" s="60"/>
    </row>
    <row r="668" spans="2:5" x14ac:dyDescent="0.25">
      <c r="B668" s="53" t="s">
        <v>129</v>
      </c>
      <c r="C668" s="81">
        <v>1160000</v>
      </c>
      <c r="D668" s="54" t="s">
        <v>130</v>
      </c>
      <c r="E668" s="86">
        <v>46400</v>
      </c>
    </row>
    <row r="669" spans="2:5" x14ac:dyDescent="0.25">
      <c r="B669" s="53" t="s">
        <v>131</v>
      </c>
      <c r="C669" s="90">
        <v>30</v>
      </c>
      <c r="D669" s="54" t="s">
        <v>132</v>
      </c>
      <c r="E669" s="86">
        <v>46400</v>
      </c>
    </row>
    <row r="670" spans="2:5" x14ac:dyDescent="0.25">
      <c r="B670" s="53" t="s">
        <v>50</v>
      </c>
      <c r="C670" s="81">
        <v>1160000</v>
      </c>
      <c r="D670" s="54" t="s">
        <v>84</v>
      </c>
      <c r="E670" s="86">
        <v>2000</v>
      </c>
    </row>
    <row r="671" spans="2:5" x14ac:dyDescent="0.25">
      <c r="B671" s="53" t="s">
        <v>133</v>
      </c>
      <c r="C671" s="82">
        <v>140606</v>
      </c>
      <c r="D671" s="54" t="s">
        <v>11</v>
      </c>
      <c r="E671" s="86">
        <v>3000</v>
      </c>
    </row>
    <row r="672" spans="2:5" ht="24" x14ac:dyDescent="0.25">
      <c r="B672" s="53" t="s">
        <v>134</v>
      </c>
      <c r="C672" s="82">
        <v>44389.506000000001</v>
      </c>
      <c r="D672" s="54" t="s">
        <v>135</v>
      </c>
      <c r="E672" s="86"/>
    </row>
    <row r="673" spans="2:5" x14ac:dyDescent="0.25">
      <c r="B673" s="53" t="s">
        <v>60</v>
      </c>
      <c r="C673" s="82"/>
      <c r="D673" s="54" t="s">
        <v>12</v>
      </c>
      <c r="E673" s="86"/>
    </row>
    <row r="674" spans="2:5" x14ac:dyDescent="0.25">
      <c r="B674" s="53"/>
      <c r="C674" s="82"/>
      <c r="D674" s="54" t="s">
        <v>82</v>
      </c>
      <c r="E674" s="86"/>
    </row>
    <row r="675" spans="2:5" x14ac:dyDescent="0.25">
      <c r="B675" s="53"/>
      <c r="C675" s="82"/>
      <c r="D675" s="54" t="s">
        <v>83</v>
      </c>
      <c r="E675" s="86"/>
    </row>
    <row r="676" spans="2:5" x14ac:dyDescent="0.25">
      <c r="B676" s="53"/>
      <c r="C676" s="82"/>
      <c r="D676" s="54" t="s">
        <v>8</v>
      </c>
      <c r="E676" s="86"/>
    </row>
    <row r="677" spans="2:5" x14ac:dyDescent="0.25">
      <c r="B677" s="53"/>
      <c r="C677" s="82"/>
      <c r="D677" s="54" t="s">
        <v>90</v>
      </c>
      <c r="E677" s="86"/>
    </row>
    <row r="678" spans="2:5" ht="15.75" thickBot="1" x14ac:dyDescent="0.3">
      <c r="B678" s="53"/>
      <c r="C678" s="82"/>
      <c r="D678" s="54" t="s">
        <v>112</v>
      </c>
      <c r="E678" s="86"/>
    </row>
    <row r="679" spans="2:5" ht="15.75" thickBot="1" x14ac:dyDescent="0.3">
      <c r="B679" s="55" t="s">
        <v>136</v>
      </c>
      <c r="C679" s="83">
        <f>SUM(C670:C678)</f>
        <v>1344995.5060000001</v>
      </c>
      <c r="D679" s="56" t="s">
        <v>137</v>
      </c>
      <c r="E679" s="87">
        <f>SUM(E668:E678)</f>
        <v>97800</v>
      </c>
    </row>
    <row r="680" spans="2:5" ht="15.75" thickBot="1" x14ac:dyDescent="0.3">
      <c r="B680" s="57"/>
      <c r="C680" s="84"/>
      <c r="D680" s="58" t="s">
        <v>138</v>
      </c>
      <c r="E680" s="88">
        <f>C679-E679</f>
        <v>1247195.5060000001</v>
      </c>
    </row>
    <row r="681" spans="2:5" ht="15.75" thickBot="1" x14ac:dyDescent="0.3">
      <c r="C681" s="63"/>
    </row>
    <row r="682" spans="2:5" x14ac:dyDescent="0.25">
      <c r="B682" s="50" t="s">
        <v>113</v>
      </c>
      <c r="C682" s="80"/>
      <c r="D682" s="51"/>
      <c r="E682" s="85"/>
    </row>
    <row r="683" spans="2:5" x14ac:dyDescent="0.25">
      <c r="B683" s="52" t="s">
        <v>122</v>
      </c>
      <c r="C683" s="59" t="s">
        <v>75</v>
      </c>
      <c r="D683" s="59"/>
      <c r="E683" s="60"/>
    </row>
    <row r="684" spans="2:5" x14ac:dyDescent="0.25">
      <c r="B684" s="52" t="s">
        <v>123</v>
      </c>
      <c r="C684" s="59">
        <v>1098307704</v>
      </c>
      <c r="D684" s="59"/>
      <c r="E684" s="60"/>
    </row>
    <row r="685" spans="2:5" x14ac:dyDescent="0.25">
      <c r="B685" s="52" t="s">
        <v>124</v>
      </c>
      <c r="C685" s="59" t="s">
        <v>63</v>
      </c>
      <c r="D685" s="59"/>
      <c r="E685" s="60"/>
    </row>
    <row r="686" spans="2:5" x14ac:dyDescent="0.25">
      <c r="B686" s="52" t="s">
        <v>125</v>
      </c>
      <c r="C686" s="59" t="s">
        <v>126</v>
      </c>
      <c r="D686" s="59"/>
      <c r="E686" s="60"/>
    </row>
    <row r="687" spans="2:5" x14ac:dyDescent="0.25">
      <c r="B687" s="61" t="s">
        <v>127</v>
      </c>
      <c r="C687" s="62"/>
      <c r="D687" s="59" t="s">
        <v>128</v>
      </c>
      <c r="E687" s="60"/>
    </row>
    <row r="688" spans="2:5" x14ac:dyDescent="0.25">
      <c r="B688" s="53" t="s">
        <v>129</v>
      </c>
      <c r="C688" s="81">
        <v>1160000</v>
      </c>
      <c r="D688" s="54" t="s">
        <v>130</v>
      </c>
      <c r="E688" s="86">
        <v>46400</v>
      </c>
    </row>
    <row r="689" spans="2:5" x14ac:dyDescent="0.25">
      <c r="B689" s="53" t="s">
        <v>131</v>
      </c>
      <c r="C689" s="90">
        <v>30</v>
      </c>
      <c r="D689" s="54" t="s">
        <v>132</v>
      </c>
      <c r="E689" s="86">
        <v>46400</v>
      </c>
    </row>
    <row r="690" spans="2:5" x14ac:dyDescent="0.25">
      <c r="B690" s="53" t="s">
        <v>50</v>
      </c>
      <c r="C690" s="81">
        <v>1160000</v>
      </c>
      <c r="D690" s="54" t="s">
        <v>84</v>
      </c>
      <c r="E690" s="86">
        <v>2000</v>
      </c>
    </row>
    <row r="691" spans="2:5" x14ac:dyDescent="0.25">
      <c r="B691" s="53" t="s">
        <v>133</v>
      </c>
      <c r="C691" s="82">
        <v>0</v>
      </c>
      <c r="D691" s="54" t="s">
        <v>11</v>
      </c>
      <c r="E691" s="86">
        <v>3000</v>
      </c>
    </row>
    <row r="692" spans="2:5" ht="24" x14ac:dyDescent="0.25">
      <c r="B692" s="53" t="s">
        <v>134</v>
      </c>
      <c r="C692" s="82">
        <v>44389.599300000002</v>
      </c>
      <c r="D692" s="54" t="s">
        <v>135</v>
      </c>
      <c r="E692" s="86"/>
    </row>
    <row r="693" spans="2:5" x14ac:dyDescent="0.25">
      <c r="B693" s="53" t="s">
        <v>60</v>
      </c>
      <c r="C693" s="82"/>
      <c r="D693" s="54" t="s">
        <v>12</v>
      </c>
      <c r="E693" s="86"/>
    </row>
    <row r="694" spans="2:5" x14ac:dyDescent="0.25">
      <c r="B694" s="53"/>
      <c r="C694" s="82"/>
      <c r="D694" s="54" t="s">
        <v>82</v>
      </c>
      <c r="E694" s="86"/>
    </row>
    <row r="695" spans="2:5" x14ac:dyDescent="0.25">
      <c r="B695" s="53"/>
      <c r="C695" s="82"/>
      <c r="D695" s="54" t="s">
        <v>83</v>
      </c>
      <c r="E695" s="86"/>
    </row>
    <row r="696" spans="2:5" x14ac:dyDescent="0.25">
      <c r="B696" s="53"/>
      <c r="C696" s="82"/>
      <c r="D696" s="54" t="s">
        <v>8</v>
      </c>
      <c r="E696" s="86"/>
    </row>
    <row r="697" spans="2:5" x14ac:dyDescent="0.25">
      <c r="B697" s="53"/>
      <c r="C697" s="82"/>
      <c r="D697" s="54" t="s">
        <v>90</v>
      </c>
      <c r="E697" s="86"/>
    </row>
    <row r="698" spans="2:5" ht="15.75" thickBot="1" x14ac:dyDescent="0.3">
      <c r="B698" s="53"/>
      <c r="C698" s="82"/>
      <c r="D698" s="54" t="s">
        <v>112</v>
      </c>
      <c r="E698" s="86"/>
    </row>
    <row r="699" spans="2:5" ht="15.75" thickBot="1" x14ac:dyDescent="0.3">
      <c r="B699" s="55" t="s">
        <v>136</v>
      </c>
      <c r="C699" s="83">
        <f>SUM(C690:C698)</f>
        <v>1204389.5992999999</v>
      </c>
      <c r="D699" s="56" t="s">
        <v>137</v>
      </c>
      <c r="E699" s="87">
        <f>SUM(E688:E698)</f>
        <v>97800</v>
      </c>
    </row>
    <row r="700" spans="2:5" ht="15.75" thickBot="1" x14ac:dyDescent="0.3">
      <c r="B700" s="57"/>
      <c r="C700" s="84"/>
      <c r="D700" s="58" t="s">
        <v>138</v>
      </c>
      <c r="E700" s="88">
        <f>C699-E699</f>
        <v>1106589.5992999999</v>
      </c>
    </row>
    <row r="701" spans="2:5" ht="15.75" thickBot="1" x14ac:dyDescent="0.3">
      <c r="C701" s="63"/>
    </row>
    <row r="702" spans="2:5" x14ac:dyDescent="0.25">
      <c r="B702" s="50" t="s">
        <v>113</v>
      </c>
      <c r="C702" s="80"/>
      <c r="D702" s="51"/>
      <c r="E702" s="85"/>
    </row>
    <row r="703" spans="2:5" x14ac:dyDescent="0.25">
      <c r="B703" s="52" t="s">
        <v>122</v>
      </c>
      <c r="C703" s="59" t="s">
        <v>42</v>
      </c>
      <c r="D703" s="59"/>
      <c r="E703" s="60"/>
    </row>
    <row r="704" spans="2:5" x14ac:dyDescent="0.25">
      <c r="B704" s="52" t="s">
        <v>123</v>
      </c>
      <c r="C704" s="59">
        <v>18491138</v>
      </c>
      <c r="D704" s="59"/>
      <c r="E704" s="60"/>
    </row>
    <row r="705" spans="2:5" x14ac:dyDescent="0.25">
      <c r="B705" s="52" t="s">
        <v>124</v>
      </c>
      <c r="C705" s="59" t="s">
        <v>30</v>
      </c>
      <c r="D705" s="59"/>
      <c r="E705" s="60"/>
    </row>
    <row r="706" spans="2:5" x14ac:dyDescent="0.25">
      <c r="B706" s="52" t="s">
        <v>125</v>
      </c>
      <c r="C706" s="59" t="s">
        <v>126</v>
      </c>
      <c r="D706" s="59"/>
      <c r="E706" s="60"/>
    </row>
    <row r="707" spans="2:5" x14ac:dyDescent="0.25">
      <c r="B707" s="61" t="s">
        <v>127</v>
      </c>
      <c r="C707" s="62"/>
      <c r="D707" s="59" t="s">
        <v>128</v>
      </c>
      <c r="E707" s="60"/>
    </row>
    <row r="708" spans="2:5" x14ac:dyDescent="0.25">
      <c r="B708" s="53" t="s">
        <v>129</v>
      </c>
      <c r="C708" s="81">
        <v>1160000</v>
      </c>
      <c r="D708" s="54" t="s">
        <v>130</v>
      </c>
      <c r="E708" s="86">
        <v>46400</v>
      </c>
    </row>
    <row r="709" spans="2:5" x14ac:dyDescent="0.25">
      <c r="B709" s="53" t="s">
        <v>131</v>
      </c>
      <c r="C709" s="90">
        <v>30</v>
      </c>
      <c r="D709" s="54" t="s">
        <v>132</v>
      </c>
      <c r="E709" s="86">
        <v>46400</v>
      </c>
    </row>
    <row r="710" spans="2:5" x14ac:dyDescent="0.25">
      <c r="B710" s="53" t="s">
        <v>50</v>
      </c>
      <c r="C710" s="81">
        <v>1160000</v>
      </c>
      <c r="D710" s="54" t="s">
        <v>84</v>
      </c>
      <c r="E710" s="86">
        <v>2000</v>
      </c>
    </row>
    <row r="711" spans="2:5" x14ac:dyDescent="0.25">
      <c r="B711" s="53" t="s">
        <v>133</v>
      </c>
      <c r="C711" s="82">
        <v>0</v>
      </c>
      <c r="D711" s="54" t="s">
        <v>11</v>
      </c>
      <c r="E711" s="86">
        <v>3000</v>
      </c>
    </row>
    <row r="712" spans="2:5" ht="24" x14ac:dyDescent="0.25">
      <c r="B712" s="53" t="s">
        <v>134</v>
      </c>
      <c r="C712" s="82">
        <v>44390.137699999999</v>
      </c>
      <c r="D712" s="54" t="s">
        <v>135</v>
      </c>
      <c r="E712" s="86"/>
    </row>
    <row r="713" spans="2:5" x14ac:dyDescent="0.25">
      <c r="B713" s="53" t="s">
        <v>60</v>
      </c>
      <c r="C713" s="82"/>
      <c r="D713" s="54" t="s">
        <v>12</v>
      </c>
      <c r="E713" s="86"/>
    </row>
    <row r="714" spans="2:5" x14ac:dyDescent="0.25">
      <c r="B714" s="53"/>
      <c r="C714" s="82"/>
      <c r="D714" s="54" t="s">
        <v>82</v>
      </c>
      <c r="E714" s="86"/>
    </row>
    <row r="715" spans="2:5" x14ac:dyDescent="0.25">
      <c r="B715" s="53"/>
      <c r="C715" s="82"/>
      <c r="D715" s="54" t="s">
        <v>83</v>
      </c>
      <c r="E715" s="86"/>
    </row>
    <row r="716" spans="2:5" x14ac:dyDescent="0.25">
      <c r="B716" s="53"/>
      <c r="C716" s="82"/>
      <c r="D716" s="54" t="s">
        <v>8</v>
      </c>
      <c r="E716" s="86"/>
    </row>
    <row r="717" spans="2:5" x14ac:dyDescent="0.25">
      <c r="B717" s="53"/>
      <c r="C717" s="82"/>
      <c r="D717" s="54" t="s">
        <v>90</v>
      </c>
      <c r="E717" s="86"/>
    </row>
    <row r="718" spans="2:5" ht="15.75" thickBot="1" x14ac:dyDescent="0.3">
      <c r="B718" s="53"/>
      <c r="C718" s="82"/>
      <c r="D718" s="54" t="s">
        <v>112</v>
      </c>
      <c r="E718" s="86"/>
    </row>
    <row r="719" spans="2:5" ht="15.75" thickBot="1" x14ac:dyDescent="0.3">
      <c r="B719" s="55" t="s">
        <v>136</v>
      </c>
      <c r="C719" s="83">
        <f>SUM(C710:C718)</f>
        <v>1204390.1377000001</v>
      </c>
      <c r="D719" s="56" t="s">
        <v>137</v>
      </c>
      <c r="E719" s="87">
        <f>SUM(E708:E718)</f>
        <v>97800</v>
      </c>
    </row>
    <row r="720" spans="2:5" ht="15.75" thickBot="1" x14ac:dyDescent="0.3">
      <c r="B720" s="57"/>
      <c r="C720" s="84"/>
      <c r="D720" s="58" t="s">
        <v>138</v>
      </c>
      <c r="E720" s="88">
        <f>C719-E719</f>
        <v>1106590.1377000001</v>
      </c>
    </row>
    <row r="721" spans="2:5" ht="15.75" thickBot="1" x14ac:dyDescent="0.3">
      <c r="C721" s="63"/>
    </row>
    <row r="722" spans="2:5" x14ac:dyDescent="0.25">
      <c r="B722" s="50" t="s">
        <v>113</v>
      </c>
      <c r="C722" s="80"/>
      <c r="D722" s="51"/>
      <c r="E722" s="85"/>
    </row>
    <row r="723" spans="2:5" x14ac:dyDescent="0.25">
      <c r="B723" s="52" t="s">
        <v>122</v>
      </c>
      <c r="C723" s="59" t="s">
        <v>97</v>
      </c>
      <c r="D723" s="59"/>
      <c r="E723" s="60"/>
    </row>
    <row r="724" spans="2:5" x14ac:dyDescent="0.25">
      <c r="B724" s="52" t="s">
        <v>123</v>
      </c>
      <c r="C724" s="59">
        <v>6013944</v>
      </c>
      <c r="D724" s="59"/>
      <c r="E724" s="60"/>
    </row>
    <row r="725" spans="2:5" x14ac:dyDescent="0.25">
      <c r="B725" s="52" t="s">
        <v>124</v>
      </c>
      <c r="C725" s="59" t="s">
        <v>30</v>
      </c>
      <c r="D725" s="59"/>
      <c r="E725" s="60"/>
    </row>
    <row r="726" spans="2:5" x14ac:dyDescent="0.25">
      <c r="B726" s="52" t="s">
        <v>125</v>
      </c>
      <c r="C726" s="59" t="s">
        <v>126</v>
      </c>
      <c r="D726" s="59"/>
      <c r="E726" s="60"/>
    </row>
    <row r="727" spans="2:5" x14ac:dyDescent="0.25">
      <c r="B727" s="61" t="s">
        <v>127</v>
      </c>
      <c r="C727" s="62"/>
      <c r="D727" s="59" t="s">
        <v>128</v>
      </c>
      <c r="E727" s="60"/>
    </row>
    <row r="728" spans="2:5" x14ac:dyDescent="0.25">
      <c r="B728" s="53" t="s">
        <v>129</v>
      </c>
      <c r="C728" s="81">
        <v>1160000</v>
      </c>
      <c r="D728" s="54" t="s">
        <v>130</v>
      </c>
      <c r="E728" s="86">
        <v>46400</v>
      </c>
    </row>
    <row r="729" spans="2:5" x14ac:dyDescent="0.25">
      <c r="B729" s="53" t="s">
        <v>131</v>
      </c>
      <c r="C729" s="90">
        <v>30</v>
      </c>
      <c r="D729" s="54" t="s">
        <v>132</v>
      </c>
      <c r="E729" s="86">
        <v>46400</v>
      </c>
    </row>
    <row r="730" spans="2:5" x14ac:dyDescent="0.25">
      <c r="B730" s="53" t="s">
        <v>50</v>
      </c>
      <c r="C730" s="81">
        <v>1160000</v>
      </c>
      <c r="D730" s="54" t="s">
        <v>84</v>
      </c>
      <c r="E730" s="86">
        <v>2000</v>
      </c>
    </row>
    <row r="731" spans="2:5" x14ac:dyDescent="0.25">
      <c r="B731" s="53" t="s">
        <v>133</v>
      </c>
      <c r="C731" s="82">
        <v>0</v>
      </c>
      <c r="D731" s="54" t="s">
        <v>11</v>
      </c>
      <c r="E731" s="86">
        <v>3000</v>
      </c>
    </row>
    <row r="732" spans="2:5" ht="24" x14ac:dyDescent="0.25">
      <c r="B732" s="53" t="s">
        <v>134</v>
      </c>
      <c r="C732" s="82">
        <v>101745.14230000001</v>
      </c>
      <c r="D732" s="54" t="s">
        <v>135</v>
      </c>
      <c r="E732" s="86"/>
    </row>
    <row r="733" spans="2:5" x14ac:dyDescent="0.25">
      <c r="B733" s="53" t="s">
        <v>60</v>
      </c>
      <c r="C733" s="82"/>
      <c r="D733" s="54" t="s">
        <v>12</v>
      </c>
      <c r="E733" s="86"/>
    </row>
    <row r="734" spans="2:5" x14ac:dyDescent="0.25">
      <c r="B734" s="53"/>
      <c r="C734" s="82"/>
      <c r="D734" s="54" t="s">
        <v>82</v>
      </c>
      <c r="E734" s="86"/>
    </row>
    <row r="735" spans="2:5" x14ac:dyDescent="0.25">
      <c r="B735" s="53"/>
      <c r="C735" s="82"/>
      <c r="D735" s="54" t="s">
        <v>83</v>
      </c>
      <c r="E735" s="86"/>
    </row>
    <row r="736" spans="2:5" x14ac:dyDescent="0.25">
      <c r="B736" s="53"/>
      <c r="C736" s="82"/>
      <c r="D736" s="54" t="s">
        <v>8</v>
      </c>
      <c r="E736" s="86"/>
    </row>
    <row r="737" spans="2:5" x14ac:dyDescent="0.25">
      <c r="B737" s="53"/>
      <c r="C737" s="82"/>
      <c r="D737" s="54" t="s">
        <v>90</v>
      </c>
      <c r="E737" s="86"/>
    </row>
    <row r="738" spans="2:5" ht="15.75" thickBot="1" x14ac:dyDescent="0.3">
      <c r="B738" s="53"/>
      <c r="C738" s="82"/>
      <c r="D738" s="54" t="s">
        <v>112</v>
      </c>
      <c r="E738" s="86"/>
    </row>
    <row r="739" spans="2:5" ht="15.75" thickBot="1" x14ac:dyDescent="0.3">
      <c r="B739" s="55" t="s">
        <v>136</v>
      </c>
      <c r="C739" s="83">
        <f>SUM(C730:C738)</f>
        <v>1261745.1422999999</v>
      </c>
      <c r="D739" s="56" t="s">
        <v>137</v>
      </c>
      <c r="E739" s="87">
        <f>SUM(E728:E738)</f>
        <v>97800</v>
      </c>
    </row>
    <row r="740" spans="2:5" ht="15.75" thickBot="1" x14ac:dyDescent="0.3">
      <c r="B740" s="57"/>
      <c r="C740" s="84"/>
      <c r="D740" s="58" t="s">
        <v>138</v>
      </c>
      <c r="E740" s="88">
        <f>C739-E739</f>
        <v>1163945.1422999999</v>
      </c>
    </row>
    <row r="741" spans="2:5" ht="15.75" thickBot="1" x14ac:dyDescent="0.3">
      <c r="C741" s="63"/>
    </row>
    <row r="742" spans="2:5" x14ac:dyDescent="0.25">
      <c r="B742" s="50" t="s">
        <v>113</v>
      </c>
      <c r="C742" s="80"/>
      <c r="D742" s="51"/>
      <c r="E742" s="85"/>
    </row>
    <row r="743" spans="2:5" x14ac:dyDescent="0.25">
      <c r="B743" s="52" t="s">
        <v>122</v>
      </c>
      <c r="C743" s="59" t="s">
        <v>43</v>
      </c>
      <c r="D743" s="59"/>
      <c r="E743" s="60"/>
    </row>
    <row r="744" spans="2:5" x14ac:dyDescent="0.25">
      <c r="B744" s="52" t="s">
        <v>123</v>
      </c>
      <c r="C744" s="59">
        <v>14893628</v>
      </c>
      <c r="D744" s="59"/>
      <c r="E744" s="60"/>
    </row>
    <row r="745" spans="2:5" x14ac:dyDescent="0.25">
      <c r="B745" s="52" t="s">
        <v>124</v>
      </c>
      <c r="C745" s="59" t="s">
        <v>30</v>
      </c>
      <c r="D745" s="59"/>
      <c r="E745" s="60"/>
    </row>
    <row r="746" spans="2:5" x14ac:dyDescent="0.25">
      <c r="B746" s="52" t="s">
        <v>125</v>
      </c>
      <c r="C746" s="59" t="s">
        <v>126</v>
      </c>
      <c r="D746" s="59"/>
      <c r="E746" s="60"/>
    </row>
    <row r="747" spans="2:5" x14ac:dyDescent="0.25">
      <c r="B747" s="61" t="s">
        <v>127</v>
      </c>
      <c r="C747" s="62"/>
      <c r="D747" s="59" t="s">
        <v>128</v>
      </c>
      <c r="E747" s="60"/>
    </row>
    <row r="748" spans="2:5" x14ac:dyDescent="0.25">
      <c r="B748" s="53" t="s">
        <v>129</v>
      </c>
      <c r="C748" s="81">
        <v>1160000</v>
      </c>
      <c r="D748" s="54" t="s">
        <v>130</v>
      </c>
      <c r="E748" s="86">
        <v>46400</v>
      </c>
    </row>
    <row r="749" spans="2:5" x14ac:dyDescent="0.25">
      <c r="B749" s="53" t="s">
        <v>131</v>
      </c>
      <c r="C749" s="90">
        <v>30</v>
      </c>
      <c r="D749" s="54" t="s">
        <v>132</v>
      </c>
      <c r="E749" s="86">
        <v>46400</v>
      </c>
    </row>
    <row r="750" spans="2:5" x14ac:dyDescent="0.25">
      <c r="B750" s="53" t="s">
        <v>50</v>
      </c>
      <c r="C750" s="81">
        <v>1160000</v>
      </c>
      <c r="D750" s="54" t="s">
        <v>84</v>
      </c>
      <c r="E750" s="86">
        <v>2000</v>
      </c>
    </row>
    <row r="751" spans="2:5" x14ac:dyDescent="0.25">
      <c r="B751" s="53" t="s">
        <v>133</v>
      </c>
      <c r="C751" s="82">
        <v>0</v>
      </c>
      <c r="D751" s="54" t="s">
        <v>11</v>
      </c>
      <c r="E751" s="86">
        <v>3000</v>
      </c>
    </row>
    <row r="752" spans="2:5" ht="24" x14ac:dyDescent="0.25">
      <c r="B752" s="53" t="s">
        <v>134</v>
      </c>
      <c r="C752" s="82">
        <v>44390.137699999999</v>
      </c>
      <c r="D752" s="54" t="s">
        <v>135</v>
      </c>
      <c r="E752" s="86"/>
    </row>
    <row r="753" spans="2:5" x14ac:dyDescent="0.25">
      <c r="B753" s="53" t="s">
        <v>60</v>
      </c>
      <c r="C753" s="82"/>
      <c r="D753" s="54" t="s">
        <v>12</v>
      </c>
      <c r="E753" s="86"/>
    </row>
    <row r="754" spans="2:5" x14ac:dyDescent="0.25">
      <c r="B754" s="53"/>
      <c r="C754" s="82"/>
      <c r="D754" s="54" t="s">
        <v>82</v>
      </c>
      <c r="E754" s="86"/>
    </row>
    <row r="755" spans="2:5" x14ac:dyDescent="0.25">
      <c r="B755" s="53"/>
      <c r="C755" s="82"/>
      <c r="D755" s="54" t="s">
        <v>83</v>
      </c>
      <c r="E755" s="86"/>
    </row>
    <row r="756" spans="2:5" x14ac:dyDescent="0.25">
      <c r="B756" s="53"/>
      <c r="C756" s="82"/>
      <c r="D756" s="54" t="s">
        <v>8</v>
      </c>
      <c r="E756" s="86"/>
    </row>
    <row r="757" spans="2:5" x14ac:dyDescent="0.25">
      <c r="B757" s="53"/>
      <c r="C757" s="82"/>
      <c r="D757" s="54" t="s">
        <v>90</v>
      </c>
      <c r="E757" s="86"/>
    </row>
    <row r="758" spans="2:5" ht="15.75" thickBot="1" x14ac:dyDescent="0.3">
      <c r="B758" s="53"/>
      <c r="C758" s="82"/>
      <c r="D758" s="54" t="s">
        <v>112</v>
      </c>
      <c r="E758" s="86"/>
    </row>
    <row r="759" spans="2:5" ht="15.75" thickBot="1" x14ac:dyDescent="0.3">
      <c r="B759" s="55" t="s">
        <v>136</v>
      </c>
      <c r="C759" s="83">
        <f>SUM(C750:C758)</f>
        <v>1204390.1377000001</v>
      </c>
      <c r="D759" s="56" t="s">
        <v>137</v>
      </c>
      <c r="E759" s="87">
        <f>SUM(E748:E758)</f>
        <v>97800</v>
      </c>
    </row>
    <row r="760" spans="2:5" ht="15.75" thickBot="1" x14ac:dyDescent="0.3">
      <c r="B760" s="57"/>
      <c r="C760" s="84"/>
      <c r="D760" s="58" t="s">
        <v>138</v>
      </c>
      <c r="E760" s="88">
        <f>C759-E759</f>
        <v>1106590.1377000001</v>
      </c>
    </row>
    <row r="761" spans="2:5" ht="15.75" thickBot="1" x14ac:dyDescent="0.3">
      <c r="C761" s="63"/>
    </row>
    <row r="762" spans="2:5" x14ac:dyDescent="0.25">
      <c r="B762" s="50" t="s">
        <v>113</v>
      </c>
      <c r="C762" s="80"/>
      <c r="D762" s="51"/>
      <c r="E762" s="85"/>
    </row>
    <row r="763" spans="2:5" x14ac:dyDescent="0.25">
      <c r="B763" s="52" t="s">
        <v>122</v>
      </c>
      <c r="C763" s="59" t="s">
        <v>53</v>
      </c>
      <c r="D763" s="59"/>
      <c r="E763" s="60"/>
    </row>
    <row r="764" spans="2:5" x14ac:dyDescent="0.25">
      <c r="B764" s="52" t="s">
        <v>123</v>
      </c>
      <c r="C764" s="59">
        <v>7541221</v>
      </c>
      <c r="D764" s="59"/>
      <c r="E764" s="60"/>
    </row>
    <row r="765" spans="2:5" x14ac:dyDescent="0.25">
      <c r="B765" s="52" t="s">
        <v>124</v>
      </c>
      <c r="C765" s="59" t="s">
        <v>30</v>
      </c>
      <c r="D765" s="59"/>
      <c r="E765" s="60"/>
    </row>
    <row r="766" spans="2:5" x14ac:dyDescent="0.25">
      <c r="B766" s="52" t="s">
        <v>125</v>
      </c>
      <c r="C766" s="59" t="s">
        <v>126</v>
      </c>
      <c r="D766" s="59"/>
      <c r="E766" s="60"/>
    </row>
    <row r="767" spans="2:5" x14ac:dyDescent="0.25">
      <c r="B767" s="61" t="s">
        <v>127</v>
      </c>
      <c r="C767" s="62"/>
      <c r="D767" s="59" t="s">
        <v>128</v>
      </c>
      <c r="E767" s="60"/>
    </row>
    <row r="768" spans="2:5" x14ac:dyDescent="0.25">
      <c r="B768" s="53" t="s">
        <v>129</v>
      </c>
      <c r="C768" s="81">
        <v>1160000</v>
      </c>
      <c r="D768" s="54" t="s">
        <v>130</v>
      </c>
      <c r="E768" s="86">
        <v>46400</v>
      </c>
    </row>
    <row r="769" spans="2:5" x14ac:dyDescent="0.25">
      <c r="B769" s="53" t="s">
        <v>131</v>
      </c>
      <c r="C769" s="90">
        <v>30</v>
      </c>
      <c r="D769" s="54" t="s">
        <v>132</v>
      </c>
      <c r="E769" s="86">
        <v>46400</v>
      </c>
    </row>
    <row r="770" spans="2:5" x14ac:dyDescent="0.25">
      <c r="B770" s="53" t="s">
        <v>50</v>
      </c>
      <c r="C770" s="81">
        <v>1160000</v>
      </c>
      <c r="D770" s="54" t="s">
        <v>84</v>
      </c>
      <c r="E770" s="86">
        <v>2000</v>
      </c>
    </row>
    <row r="771" spans="2:5" x14ac:dyDescent="0.25">
      <c r="B771" s="53" t="s">
        <v>133</v>
      </c>
      <c r="C771" s="82">
        <v>0</v>
      </c>
      <c r="D771" s="54" t="s">
        <v>11</v>
      </c>
      <c r="E771" s="86">
        <v>3000</v>
      </c>
    </row>
    <row r="772" spans="2:5" ht="24" x14ac:dyDescent="0.25">
      <c r="B772" s="53" t="s">
        <v>134</v>
      </c>
      <c r="C772" s="82">
        <v>101745.14230000001</v>
      </c>
      <c r="D772" s="54" t="s">
        <v>135</v>
      </c>
      <c r="E772" s="86"/>
    </row>
    <row r="773" spans="2:5" x14ac:dyDescent="0.25">
      <c r="B773" s="53" t="s">
        <v>60</v>
      </c>
      <c r="C773" s="82"/>
      <c r="D773" s="54" t="s">
        <v>12</v>
      </c>
      <c r="E773" s="86"/>
    </row>
    <row r="774" spans="2:5" x14ac:dyDescent="0.25">
      <c r="B774" s="53"/>
      <c r="C774" s="82"/>
      <c r="D774" s="54" t="s">
        <v>82</v>
      </c>
      <c r="E774" s="86"/>
    </row>
    <row r="775" spans="2:5" x14ac:dyDescent="0.25">
      <c r="B775" s="53"/>
      <c r="C775" s="82"/>
      <c r="D775" s="54" t="s">
        <v>83</v>
      </c>
      <c r="E775" s="86">
        <v>17478</v>
      </c>
    </row>
    <row r="776" spans="2:5" x14ac:dyDescent="0.25">
      <c r="B776" s="53"/>
      <c r="C776" s="82"/>
      <c r="D776" s="54" t="s">
        <v>8</v>
      </c>
      <c r="E776" s="86"/>
    </row>
    <row r="777" spans="2:5" x14ac:dyDescent="0.25">
      <c r="B777" s="53"/>
      <c r="C777" s="82"/>
      <c r="D777" s="54" t="s">
        <v>90</v>
      </c>
      <c r="E777" s="86"/>
    </row>
    <row r="778" spans="2:5" ht="15.75" thickBot="1" x14ac:dyDescent="0.3">
      <c r="B778" s="53"/>
      <c r="C778" s="82"/>
      <c r="D778" s="54" t="s">
        <v>112</v>
      </c>
      <c r="E778" s="86"/>
    </row>
    <row r="779" spans="2:5" ht="15.75" thickBot="1" x14ac:dyDescent="0.3">
      <c r="B779" s="55" t="s">
        <v>136</v>
      </c>
      <c r="C779" s="83">
        <f>SUM(C770:C778)</f>
        <v>1261745.1422999999</v>
      </c>
      <c r="D779" s="56" t="s">
        <v>137</v>
      </c>
      <c r="E779" s="87">
        <f>SUM(E768:E778)</f>
        <v>115278</v>
      </c>
    </row>
    <row r="780" spans="2:5" ht="15.75" thickBot="1" x14ac:dyDescent="0.3">
      <c r="B780" s="57"/>
      <c r="C780" s="84"/>
      <c r="D780" s="58" t="s">
        <v>138</v>
      </c>
      <c r="E780" s="88">
        <f>C779-E779</f>
        <v>1146467.1422999999</v>
      </c>
    </row>
    <row r="781" spans="2:5" ht="15.75" thickBot="1" x14ac:dyDescent="0.3">
      <c r="C781" s="63"/>
    </row>
    <row r="782" spans="2:5" x14ac:dyDescent="0.25">
      <c r="B782" s="50" t="s">
        <v>113</v>
      </c>
      <c r="C782" s="80"/>
      <c r="D782" s="51"/>
      <c r="E782" s="85"/>
    </row>
    <row r="783" spans="2:5" x14ac:dyDescent="0.25">
      <c r="B783" s="52" t="s">
        <v>122</v>
      </c>
      <c r="C783" s="59" t="s">
        <v>54</v>
      </c>
      <c r="D783" s="59"/>
      <c r="E783" s="60"/>
    </row>
    <row r="784" spans="2:5" x14ac:dyDescent="0.25">
      <c r="B784" s="52" t="s">
        <v>123</v>
      </c>
      <c r="C784" s="59">
        <v>1098311263</v>
      </c>
      <c r="D784" s="59"/>
      <c r="E784" s="60"/>
    </row>
    <row r="785" spans="2:5" x14ac:dyDescent="0.25">
      <c r="B785" s="52" t="s">
        <v>124</v>
      </c>
      <c r="C785" s="59" t="s">
        <v>38</v>
      </c>
      <c r="D785" s="59"/>
      <c r="E785" s="60"/>
    </row>
    <row r="786" spans="2:5" x14ac:dyDescent="0.25">
      <c r="B786" s="52" t="s">
        <v>125</v>
      </c>
      <c r="C786" s="59" t="s">
        <v>126</v>
      </c>
      <c r="D786" s="59"/>
      <c r="E786" s="60"/>
    </row>
    <row r="787" spans="2:5" x14ac:dyDescent="0.25">
      <c r="B787" s="61" t="s">
        <v>127</v>
      </c>
      <c r="C787" s="62"/>
      <c r="D787" s="59" t="s">
        <v>128</v>
      </c>
      <c r="E787" s="60"/>
    </row>
    <row r="788" spans="2:5" x14ac:dyDescent="0.25">
      <c r="B788" s="53" t="s">
        <v>129</v>
      </c>
      <c r="C788" s="81">
        <v>1160000</v>
      </c>
      <c r="D788" s="54" t="s">
        <v>130</v>
      </c>
      <c r="E788" s="86">
        <v>46400</v>
      </c>
    </row>
    <row r="789" spans="2:5" x14ac:dyDescent="0.25">
      <c r="B789" s="53" t="s">
        <v>131</v>
      </c>
      <c r="C789" s="90">
        <v>30</v>
      </c>
      <c r="D789" s="54" t="s">
        <v>132</v>
      </c>
      <c r="E789" s="86">
        <v>46400</v>
      </c>
    </row>
    <row r="790" spans="2:5" x14ac:dyDescent="0.25">
      <c r="B790" s="53" t="s">
        <v>50</v>
      </c>
      <c r="C790" s="81">
        <v>1160000</v>
      </c>
      <c r="D790" s="54" t="s">
        <v>84</v>
      </c>
      <c r="E790" s="86">
        <v>2000</v>
      </c>
    </row>
    <row r="791" spans="2:5" x14ac:dyDescent="0.25">
      <c r="B791" s="53" t="s">
        <v>133</v>
      </c>
      <c r="C791" s="82">
        <v>0</v>
      </c>
      <c r="D791" s="54" t="s">
        <v>11</v>
      </c>
      <c r="E791" s="86">
        <v>3000</v>
      </c>
    </row>
    <row r="792" spans="2:5" ht="24" x14ac:dyDescent="0.25">
      <c r="B792" s="53" t="s">
        <v>134</v>
      </c>
      <c r="C792" s="82">
        <v>101004.5059</v>
      </c>
      <c r="D792" s="54" t="s">
        <v>135</v>
      </c>
      <c r="E792" s="86"/>
    </row>
    <row r="793" spans="2:5" x14ac:dyDescent="0.25">
      <c r="B793" s="53" t="s">
        <v>60</v>
      </c>
      <c r="C793" s="82"/>
      <c r="D793" s="54" t="s">
        <v>12</v>
      </c>
      <c r="E793" s="86"/>
    </row>
    <row r="794" spans="2:5" x14ac:dyDescent="0.25">
      <c r="B794" s="53"/>
      <c r="C794" s="82"/>
      <c r="D794" s="54" t="s">
        <v>82</v>
      </c>
      <c r="E794" s="86"/>
    </row>
    <row r="795" spans="2:5" x14ac:dyDescent="0.25">
      <c r="B795" s="53"/>
      <c r="C795" s="82"/>
      <c r="D795" s="54" t="s">
        <v>83</v>
      </c>
      <c r="E795" s="86"/>
    </row>
    <row r="796" spans="2:5" x14ac:dyDescent="0.25">
      <c r="B796" s="53"/>
      <c r="C796" s="82"/>
      <c r="D796" s="54" t="s">
        <v>8</v>
      </c>
      <c r="E796" s="86"/>
    </row>
    <row r="797" spans="2:5" x14ac:dyDescent="0.25">
      <c r="B797" s="53"/>
      <c r="C797" s="82"/>
      <c r="D797" s="54" t="s">
        <v>90</v>
      </c>
      <c r="E797" s="86"/>
    </row>
    <row r="798" spans="2:5" ht="15.75" thickBot="1" x14ac:dyDescent="0.3">
      <c r="B798" s="53"/>
      <c r="C798" s="82"/>
      <c r="D798" s="54" t="s">
        <v>112</v>
      </c>
      <c r="E798" s="86"/>
    </row>
    <row r="799" spans="2:5" ht="15.75" thickBot="1" x14ac:dyDescent="0.3">
      <c r="B799" s="55" t="s">
        <v>136</v>
      </c>
      <c r="C799" s="83">
        <f>SUM(C790:C798)</f>
        <v>1261004.5059</v>
      </c>
      <c r="D799" s="56" t="s">
        <v>137</v>
      </c>
      <c r="E799" s="87">
        <f>SUM(E788:E798)</f>
        <v>97800</v>
      </c>
    </row>
    <row r="800" spans="2:5" ht="15.75" thickBot="1" x14ac:dyDescent="0.3">
      <c r="B800" s="57"/>
      <c r="C800" s="84"/>
      <c r="D800" s="58" t="s">
        <v>138</v>
      </c>
      <c r="E800" s="88">
        <f>C799-E799</f>
        <v>1163204.5059</v>
      </c>
    </row>
    <row r="801" spans="2:5" ht="15.75" thickBot="1" x14ac:dyDescent="0.3">
      <c r="C801" s="63"/>
    </row>
    <row r="802" spans="2:5" x14ac:dyDescent="0.25">
      <c r="B802" s="50" t="s">
        <v>113</v>
      </c>
      <c r="C802" s="80"/>
      <c r="D802" s="51"/>
      <c r="E802" s="85"/>
    </row>
    <row r="803" spans="2:5" x14ac:dyDescent="0.25">
      <c r="B803" s="52" t="s">
        <v>122</v>
      </c>
      <c r="C803" s="59" t="s">
        <v>57</v>
      </c>
      <c r="D803" s="59"/>
      <c r="E803" s="60"/>
    </row>
    <row r="804" spans="2:5" x14ac:dyDescent="0.25">
      <c r="B804" s="52" t="s">
        <v>123</v>
      </c>
      <c r="C804" s="59">
        <v>1098312445</v>
      </c>
      <c r="D804" s="59"/>
      <c r="E804" s="60"/>
    </row>
    <row r="805" spans="2:5" x14ac:dyDescent="0.25">
      <c r="B805" s="52" t="s">
        <v>124</v>
      </c>
      <c r="C805" s="59" t="s">
        <v>38</v>
      </c>
      <c r="D805" s="59"/>
      <c r="E805" s="60"/>
    </row>
    <row r="806" spans="2:5" x14ac:dyDescent="0.25">
      <c r="B806" s="52" t="s">
        <v>125</v>
      </c>
      <c r="C806" s="59" t="s">
        <v>126</v>
      </c>
      <c r="D806" s="59"/>
      <c r="E806" s="60"/>
    </row>
    <row r="807" spans="2:5" x14ac:dyDescent="0.25">
      <c r="B807" s="61" t="s">
        <v>127</v>
      </c>
      <c r="C807" s="62"/>
      <c r="D807" s="59" t="s">
        <v>128</v>
      </c>
      <c r="E807" s="60"/>
    </row>
    <row r="808" spans="2:5" x14ac:dyDescent="0.25">
      <c r="B808" s="53" t="s">
        <v>129</v>
      </c>
      <c r="C808" s="81">
        <v>1160000</v>
      </c>
      <c r="D808" s="54" t="s">
        <v>130</v>
      </c>
      <c r="E808" s="86">
        <v>46400</v>
      </c>
    </row>
    <row r="809" spans="2:5" x14ac:dyDescent="0.25">
      <c r="B809" s="53" t="s">
        <v>131</v>
      </c>
      <c r="C809" s="90">
        <v>30</v>
      </c>
      <c r="D809" s="54" t="s">
        <v>132</v>
      </c>
      <c r="E809" s="86">
        <v>46400</v>
      </c>
    </row>
    <row r="810" spans="2:5" x14ac:dyDescent="0.25">
      <c r="B810" s="53" t="s">
        <v>50</v>
      </c>
      <c r="C810" s="81">
        <v>1160000</v>
      </c>
      <c r="D810" s="54" t="s">
        <v>84</v>
      </c>
      <c r="E810" s="86">
        <v>2000</v>
      </c>
    </row>
    <row r="811" spans="2:5" x14ac:dyDescent="0.25">
      <c r="B811" s="53" t="s">
        <v>133</v>
      </c>
      <c r="C811" s="82">
        <v>0</v>
      </c>
      <c r="D811" s="54" t="s">
        <v>11</v>
      </c>
      <c r="E811" s="86">
        <v>3000</v>
      </c>
    </row>
    <row r="812" spans="2:5" ht="24" x14ac:dyDescent="0.25">
      <c r="B812" s="53" t="s">
        <v>134</v>
      </c>
      <c r="C812" s="82">
        <v>44389.599300000002</v>
      </c>
      <c r="D812" s="54" t="s">
        <v>135</v>
      </c>
      <c r="E812" s="86"/>
    </row>
    <row r="813" spans="2:5" x14ac:dyDescent="0.25">
      <c r="B813" s="53" t="s">
        <v>60</v>
      </c>
      <c r="C813" s="82"/>
      <c r="D813" s="54" t="s">
        <v>12</v>
      </c>
      <c r="E813" s="86"/>
    </row>
    <row r="814" spans="2:5" x14ac:dyDescent="0.25">
      <c r="B814" s="53"/>
      <c r="C814" s="82"/>
      <c r="D814" s="54" t="s">
        <v>82</v>
      </c>
      <c r="E814" s="86"/>
    </row>
    <row r="815" spans="2:5" x14ac:dyDescent="0.25">
      <c r="B815" s="53"/>
      <c r="C815" s="82"/>
      <c r="D815" s="54" t="s">
        <v>83</v>
      </c>
      <c r="E815" s="86"/>
    </row>
    <row r="816" spans="2:5" x14ac:dyDescent="0.25">
      <c r="B816" s="53"/>
      <c r="C816" s="82"/>
      <c r="D816" s="54" t="s">
        <v>8</v>
      </c>
      <c r="E816" s="86"/>
    </row>
    <row r="817" spans="2:5" x14ac:dyDescent="0.25">
      <c r="B817" s="53"/>
      <c r="C817" s="82"/>
      <c r="D817" s="54" t="s">
        <v>90</v>
      </c>
      <c r="E817" s="86"/>
    </row>
    <row r="818" spans="2:5" ht="15.75" thickBot="1" x14ac:dyDescent="0.3">
      <c r="B818" s="53"/>
      <c r="C818" s="82"/>
      <c r="D818" s="54" t="s">
        <v>112</v>
      </c>
      <c r="E818" s="86"/>
    </row>
    <row r="819" spans="2:5" ht="15.75" thickBot="1" x14ac:dyDescent="0.3">
      <c r="B819" s="55" t="s">
        <v>136</v>
      </c>
      <c r="C819" s="83">
        <f>SUM(C810:C818)</f>
        <v>1204389.5992999999</v>
      </c>
      <c r="D819" s="56" t="s">
        <v>137</v>
      </c>
      <c r="E819" s="87">
        <f>SUM(E808:E818)</f>
        <v>97800</v>
      </c>
    </row>
    <row r="820" spans="2:5" ht="15.75" thickBot="1" x14ac:dyDescent="0.3">
      <c r="B820" s="57"/>
      <c r="C820" s="84"/>
      <c r="D820" s="58" t="s">
        <v>138</v>
      </c>
      <c r="E820" s="88">
        <f>C819-E819</f>
        <v>1106589.5992999999</v>
      </c>
    </row>
    <row r="821" spans="2:5" ht="15.75" thickBot="1" x14ac:dyDescent="0.3">
      <c r="C821" s="63"/>
    </row>
    <row r="822" spans="2:5" x14ac:dyDescent="0.25">
      <c r="B822" s="50" t="s">
        <v>113</v>
      </c>
      <c r="C822" s="80"/>
      <c r="D822" s="51"/>
      <c r="E822" s="85"/>
    </row>
    <row r="823" spans="2:5" x14ac:dyDescent="0.25">
      <c r="B823" s="52" t="s">
        <v>122</v>
      </c>
      <c r="C823" s="59" t="s">
        <v>49</v>
      </c>
      <c r="D823" s="59"/>
      <c r="E823" s="60"/>
    </row>
    <row r="824" spans="2:5" x14ac:dyDescent="0.25">
      <c r="B824" s="52" t="s">
        <v>123</v>
      </c>
      <c r="C824" s="59">
        <v>1098306795</v>
      </c>
      <c r="D824" s="59"/>
      <c r="E824" s="60"/>
    </row>
    <row r="825" spans="2:5" x14ac:dyDescent="0.25">
      <c r="B825" s="52" t="s">
        <v>124</v>
      </c>
      <c r="C825" s="59" t="s">
        <v>38</v>
      </c>
      <c r="D825" s="59"/>
      <c r="E825" s="60"/>
    </row>
    <row r="826" spans="2:5" x14ac:dyDescent="0.25">
      <c r="B826" s="52" t="s">
        <v>125</v>
      </c>
      <c r="C826" s="59" t="s">
        <v>126</v>
      </c>
      <c r="D826" s="59"/>
      <c r="E826" s="60"/>
    </row>
    <row r="827" spans="2:5" x14ac:dyDescent="0.25">
      <c r="B827" s="61" t="s">
        <v>127</v>
      </c>
      <c r="C827" s="62"/>
      <c r="D827" s="59" t="s">
        <v>128</v>
      </c>
      <c r="E827" s="60"/>
    </row>
    <row r="828" spans="2:5" x14ac:dyDescent="0.25">
      <c r="B828" s="53" t="s">
        <v>129</v>
      </c>
      <c r="C828" s="81">
        <v>1160000</v>
      </c>
      <c r="D828" s="54" t="s">
        <v>130</v>
      </c>
      <c r="E828" s="86">
        <v>46400</v>
      </c>
    </row>
    <row r="829" spans="2:5" x14ac:dyDescent="0.25">
      <c r="B829" s="53" t="s">
        <v>131</v>
      </c>
      <c r="C829" s="90">
        <v>30</v>
      </c>
      <c r="D829" s="54" t="s">
        <v>132</v>
      </c>
      <c r="E829" s="86">
        <v>46400</v>
      </c>
    </row>
    <row r="830" spans="2:5" x14ac:dyDescent="0.25">
      <c r="B830" s="53" t="s">
        <v>50</v>
      </c>
      <c r="C830" s="81">
        <v>1160000</v>
      </c>
      <c r="D830" s="54" t="s">
        <v>84</v>
      </c>
      <c r="E830" s="86">
        <v>2000</v>
      </c>
    </row>
    <row r="831" spans="2:5" x14ac:dyDescent="0.25">
      <c r="B831" s="53" t="s">
        <v>133</v>
      </c>
      <c r="C831" s="82">
        <v>0</v>
      </c>
      <c r="D831" s="54" t="s">
        <v>11</v>
      </c>
      <c r="E831" s="86">
        <v>3000</v>
      </c>
    </row>
    <row r="832" spans="2:5" ht="24" x14ac:dyDescent="0.25">
      <c r="B832" s="53" t="s">
        <v>134</v>
      </c>
      <c r="C832" s="82">
        <v>44389.599300000002</v>
      </c>
      <c r="D832" s="54" t="s">
        <v>135</v>
      </c>
      <c r="E832" s="86"/>
    </row>
    <row r="833" spans="2:5" x14ac:dyDescent="0.25">
      <c r="B833" s="53" t="s">
        <v>60</v>
      </c>
      <c r="C833" s="82"/>
      <c r="D833" s="54" t="s">
        <v>12</v>
      </c>
      <c r="E833" s="86"/>
    </row>
    <row r="834" spans="2:5" x14ac:dyDescent="0.25">
      <c r="B834" s="53"/>
      <c r="C834" s="82"/>
      <c r="D834" s="54" t="s">
        <v>82</v>
      </c>
      <c r="E834" s="86"/>
    </row>
    <row r="835" spans="2:5" x14ac:dyDescent="0.25">
      <c r="B835" s="53"/>
      <c r="C835" s="82"/>
      <c r="D835" s="54" t="s">
        <v>83</v>
      </c>
      <c r="E835" s="86"/>
    </row>
    <row r="836" spans="2:5" x14ac:dyDescent="0.25">
      <c r="B836" s="53"/>
      <c r="C836" s="82"/>
      <c r="D836" s="54" t="s">
        <v>8</v>
      </c>
      <c r="E836" s="86"/>
    </row>
    <row r="837" spans="2:5" x14ac:dyDescent="0.25">
      <c r="B837" s="53"/>
      <c r="C837" s="82"/>
      <c r="D837" s="54" t="s">
        <v>90</v>
      </c>
      <c r="E837" s="86"/>
    </row>
    <row r="838" spans="2:5" ht="15.75" thickBot="1" x14ac:dyDescent="0.3">
      <c r="B838" s="53"/>
      <c r="C838" s="82"/>
      <c r="D838" s="54" t="s">
        <v>112</v>
      </c>
      <c r="E838" s="86"/>
    </row>
    <row r="839" spans="2:5" ht="15.75" thickBot="1" x14ac:dyDescent="0.3">
      <c r="B839" s="55" t="s">
        <v>136</v>
      </c>
      <c r="C839" s="83">
        <f>SUM(C830:C838)</f>
        <v>1204389.5992999999</v>
      </c>
      <c r="D839" s="56" t="s">
        <v>137</v>
      </c>
      <c r="E839" s="87">
        <f>SUM(E828:E838)</f>
        <v>97800</v>
      </c>
    </row>
    <row r="840" spans="2:5" ht="15.75" thickBot="1" x14ac:dyDescent="0.3">
      <c r="B840" s="57"/>
      <c r="C840" s="84"/>
      <c r="D840" s="58" t="s">
        <v>138</v>
      </c>
      <c r="E840" s="88">
        <f>C839-E839</f>
        <v>1106589.5992999999</v>
      </c>
    </row>
    <row r="841" spans="2:5" ht="15.75" thickBot="1" x14ac:dyDescent="0.3">
      <c r="C841" s="63"/>
    </row>
    <row r="842" spans="2:5" x14ac:dyDescent="0.25">
      <c r="B842" s="50" t="s">
        <v>113</v>
      </c>
      <c r="C842" s="80"/>
      <c r="D842" s="51"/>
      <c r="E842" s="85"/>
    </row>
    <row r="843" spans="2:5" x14ac:dyDescent="0.25">
      <c r="B843" s="52" t="s">
        <v>122</v>
      </c>
      <c r="C843" s="59" t="s">
        <v>39</v>
      </c>
      <c r="D843" s="59"/>
      <c r="E843" s="60"/>
    </row>
    <row r="844" spans="2:5" x14ac:dyDescent="0.25">
      <c r="B844" s="52" t="s">
        <v>123</v>
      </c>
      <c r="C844" s="59">
        <v>24606605</v>
      </c>
      <c r="D844" s="59"/>
      <c r="E844" s="60"/>
    </row>
    <row r="845" spans="2:5" x14ac:dyDescent="0.25">
      <c r="B845" s="52" t="s">
        <v>124</v>
      </c>
      <c r="C845" s="59" t="s">
        <v>38</v>
      </c>
      <c r="D845" s="59"/>
      <c r="E845" s="60"/>
    </row>
    <row r="846" spans="2:5" x14ac:dyDescent="0.25">
      <c r="B846" s="52" t="s">
        <v>125</v>
      </c>
      <c r="C846" s="59" t="s">
        <v>126</v>
      </c>
      <c r="D846" s="59"/>
      <c r="E846" s="60"/>
    </row>
    <row r="847" spans="2:5" x14ac:dyDescent="0.25">
      <c r="B847" s="61" t="s">
        <v>127</v>
      </c>
      <c r="C847" s="62"/>
      <c r="D847" s="59" t="s">
        <v>128</v>
      </c>
      <c r="E847" s="60"/>
    </row>
    <row r="848" spans="2:5" x14ac:dyDescent="0.25">
      <c r="B848" s="53" t="s">
        <v>129</v>
      </c>
      <c r="C848" s="81">
        <v>1160000</v>
      </c>
      <c r="D848" s="54" t="s">
        <v>130</v>
      </c>
      <c r="E848" s="86">
        <v>46400</v>
      </c>
    </row>
    <row r="849" spans="2:5" x14ac:dyDescent="0.25">
      <c r="B849" s="53" t="s">
        <v>131</v>
      </c>
      <c r="C849" s="90">
        <v>30</v>
      </c>
      <c r="D849" s="54" t="s">
        <v>132</v>
      </c>
      <c r="E849" s="86">
        <v>46400</v>
      </c>
    </row>
    <row r="850" spans="2:5" x14ac:dyDescent="0.25">
      <c r="B850" s="53" t="s">
        <v>50</v>
      </c>
      <c r="C850" s="81">
        <v>1160000</v>
      </c>
      <c r="D850" s="54" t="s">
        <v>84</v>
      </c>
      <c r="E850" s="86">
        <v>2000</v>
      </c>
    </row>
    <row r="851" spans="2:5" x14ac:dyDescent="0.25">
      <c r="B851" s="53" t="s">
        <v>133</v>
      </c>
      <c r="C851" s="82">
        <v>0</v>
      </c>
      <c r="D851" s="54" t="s">
        <v>11</v>
      </c>
      <c r="E851" s="86">
        <v>3000</v>
      </c>
    </row>
    <row r="852" spans="2:5" ht="24" x14ac:dyDescent="0.25">
      <c r="B852" s="53" t="s">
        <v>134</v>
      </c>
      <c r="C852" s="82">
        <v>129311.9592</v>
      </c>
      <c r="D852" s="54" t="s">
        <v>135</v>
      </c>
      <c r="E852" s="86"/>
    </row>
    <row r="853" spans="2:5" x14ac:dyDescent="0.25">
      <c r="B853" s="53" t="s">
        <v>60</v>
      </c>
      <c r="C853" s="82"/>
      <c r="D853" s="54" t="s">
        <v>12</v>
      </c>
      <c r="E853" s="86"/>
    </row>
    <row r="854" spans="2:5" x14ac:dyDescent="0.25">
      <c r="B854" s="53"/>
      <c r="C854" s="82"/>
      <c r="D854" s="54" t="s">
        <v>82</v>
      </c>
      <c r="E854" s="86"/>
    </row>
    <row r="855" spans="2:5" x14ac:dyDescent="0.25">
      <c r="B855" s="53"/>
      <c r="C855" s="82"/>
      <c r="D855" s="54" t="s">
        <v>83</v>
      </c>
      <c r="E855" s="86"/>
    </row>
    <row r="856" spans="2:5" x14ac:dyDescent="0.25">
      <c r="B856" s="53"/>
      <c r="C856" s="82"/>
      <c r="D856" s="54" t="s">
        <v>8</v>
      </c>
      <c r="E856" s="86"/>
    </row>
    <row r="857" spans="2:5" x14ac:dyDescent="0.25">
      <c r="B857" s="53"/>
      <c r="C857" s="82"/>
      <c r="D857" s="54" t="s">
        <v>90</v>
      </c>
      <c r="E857" s="86"/>
    </row>
    <row r="858" spans="2:5" ht="15.75" thickBot="1" x14ac:dyDescent="0.3">
      <c r="B858" s="53"/>
      <c r="C858" s="82"/>
      <c r="D858" s="54" t="s">
        <v>112</v>
      </c>
      <c r="E858" s="86"/>
    </row>
    <row r="859" spans="2:5" ht="15.75" thickBot="1" x14ac:dyDescent="0.3">
      <c r="B859" s="55" t="s">
        <v>136</v>
      </c>
      <c r="C859" s="83">
        <f>SUM(C850:C858)</f>
        <v>1289311.9591999999</v>
      </c>
      <c r="D859" s="56" t="s">
        <v>137</v>
      </c>
      <c r="E859" s="87">
        <f>SUM(E848:E858)</f>
        <v>97800</v>
      </c>
    </row>
    <row r="860" spans="2:5" ht="15.75" thickBot="1" x14ac:dyDescent="0.3">
      <c r="B860" s="57"/>
      <c r="C860" s="84"/>
      <c r="D860" s="58" t="s">
        <v>138</v>
      </c>
      <c r="E860" s="88">
        <f>C859-E859</f>
        <v>1191511.9591999999</v>
      </c>
    </row>
    <row r="861" spans="2:5" ht="15.75" thickBot="1" x14ac:dyDescent="0.3">
      <c r="C861" s="63"/>
    </row>
    <row r="862" spans="2:5" x14ac:dyDescent="0.25">
      <c r="B862" s="50" t="s">
        <v>113</v>
      </c>
      <c r="C862" s="80"/>
      <c r="D862" s="51"/>
      <c r="E862" s="85"/>
    </row>
    <row r="863" spans="2:5" x14ac:dyDescent="0.25">
      <c r="B863" s="52" t="s">
        <v>122</v>
      </c>
      <c r="C863" s="59" t="s">
        <v>58</v>
      </c>
      <c r="D863" s="59"/>
      <c r="E863" s="60"/>
    </row>
    <row r="864" spans="2:5" x14ac:dyDescent="0.25">
      <c r="B864" s="52" t="s">
        <v>123</v>
      </c>
      <c r="C864" s="59">
        <v>1127537634</v>
      </c>
      <c r="D864" s="59"/>
      <c r="E864" s="60"/>
    </row>
    <row r="865" spans="2:5" x14ac:dyDescent="0.25">
      <c r="B865" s="52" t="s">
        <v>124</v>
      </c>
      <c r="C865" s="59" t="s">
        <v>38</v>
      </c>
      <c r="D865" s="59"/>
      <c r="E865" s="60"/>
    </row>
    <row r="866" spans="2:5" x14ac:dyDescent="0.25">
      <c r="B866" s="52" t="s">
        <v>125</v>
      </c>
      <c r="C866" s="59" t="s">
        <v>126</v>
      </c>
      <c r="D866" s="59"/>
      <c r="E866" s="60"/>
    </row>
    <row r="867" spans="2:5" x14ac:dyDescent="0.25">
      <c r="B867" s="61" t="s">
        <v>127</v>
      </c>
      <c r="C867" s="62"/>
      <c r="D867" s="59" t="s">
        <v>128</v>
      </c>
      <c r="E867" s="60"/>
    </row>
    <row r="868" spans="2:5" x14ac:dyDescent="0.25">
      <c r="B868" s="53" t="s">
        <v>129</v>
      </c>
      <c r="C868" s="81">
        <v>1160000</v>
      </c>
      <c r="D868" s="54" t="s">
        <v>130</v>
      </c>
      <c r="E868" s="86">
        <v>46400</v>
      </c>
    </row>
    <row r="869" spans="2:5" x14ac:dyDescent="0.25">
      <c r="B869" s="53" t="s">
        <v>131</v>
      </c>
      <c r="C869" s="90">
        <v>24</v>
      </c>
      <c r="D869" s="54" t="s">
        <v>132</v>
      </c>
      <c r="E869" s="86">
        <v>46400</v>
      </c>
    </row>
    <row r="870" spans="2:5" x14ac:dyDescent="0.25">
      <c r="B870" s="53" t="s">
        <v>50</v>
      </c>
      <c r="C870" s="81">
        <v>928000</v>
      </c>
      <c r="D870" s="54" t="s">
        <v>84</v>
      </c>
      <c r="E870" s="86">
        <v>2000</v>
      </c>
    </row>
    <row r="871" spans="2:5" x14ac:dyDescent="0.25">
      <c r="B871" s="53" t="s">
        <v>133</v>
      </c>
      <c r="C871" s="82">
        <v>0</v>
      </c>
      <c r="D871" s="54" t="s">
        <v>11</v>
      </c>
      <c r="E871" s="86">
        <v>3000</v>
      </c>
    </row>
    <row r="872" spans="2:5" ht="24" x14ac:dyDescent="0.25">
      <c r="B872" s="53" t="s">
        <v>134</v>
      </c>
      <c r="C872" s="82">
        <v>30511.679400000001</v>
      </c>
      <c r="D872" s="54" t="s">
        <v>135</v>
      </c>
      <c r="E872" s="86"/>
    </row>
    <row r="873" spans="2:5" x14ac:dyDescent="0.25">
      <c r="B873" s="53" t="s">
        <v>60</v>
      </c>
      <c r="C873" s="82">
        <v>232000</v>
      </c>
      <c r="D873" s="54" t="s">
        <v>12</v>
      </c>
      <c r="E873" s="86"/>
    </row>
    <row r="874" spans="2:5" x14ac:dyDescent="0.25">
      <c r="B874" s="53"/>
      <c r="C874" s="82"/>
      <c r="D874" s="54" t="s">
        <v>82</v>
      </c>
      <c r="E874" s="86"/>
    </row>
    <row r="875" spans="2:5" x14ac:dyDescent="0.25">
      <c r="B875" s="53"/>
      <c r="C875" s="82"/>
      <c r="D875" s="54" t="s">
        <v>83</v>
      </c>
      <c r="E875" s="86"/>
    </row>
    <row r="876" spans="2:5" x14ac:dyDescent="0.25">
      <c r="B876" s="53"/>
      <c r="C876" s="82"/>
      <c r="D876" s="54" t="s">
        <v>8</v>
      </c>
      <c r="E876" s="86"/>
    </row>
    <row r="877" spans="2:5" x14ac:dyDescent="0.25">
      <c r="B877" s="53"/>
      <c r="C877" s="82"/>
      <c r="D877" s="54" t="s">
        <v>90</v>
      </c>
      <c r="E877" s="86"/>
    </row>
    <row r="878" spans="2:5" ht="15.75" thickBot="1" x14ac:dyDescent="0.3">
      <c r="B878" s="53"/>
      <c r="C878" s="82"/>
      <c r="D878" s="54" t="s">
        <v>112</v>
      </c>
      <c r="E878" s="86"/>
    </row>
    <row r="879" spans="2:5" ht="15.75" thickBot="1" x14ac:dyDescent="0.3">
      <c r="B879" s="55" t="s">
        <v>136</v>
      </c>
      <c r="C879" s="83">
        <f>SUM(C870:C878)</f>
        <v>1190511.6794</v>
      </c>
      <c r="D879" s="56" t="s">
        <v>137</v>
      </c>
      <c r="E879" s="87">
        <f>SUM(E868:E878)</f>
        <v>97800</v>
      </c>
    </row>
    <row r="880" spans="2:5" ht="15.75" thickBot="1" x14ac:dyDescent="0.3">
      <c r="B880" s="57"/>
      <c r="C880" s="84"/>
      <c r="D880" s="58" t="s">
        <v>138</v>
      </c>
      <c r="E880" s="88">
        <f>C879-E879</f>
        <v>1092711.6794</v>
      </c>
    </row>
    <row r="881" spans="2:5" ht="15.75" thickBot="1" x14ac:dyDescent="0.3">
      <c r="C881" s="63"/>
    </row>
    <row r="882" spans="2:5" x14ac:dyDescent="0.25">
      <c r="B882" s="50" t="s">
        <v>113</v>
      </c>
      <c r="C882" s="80"/>
      <c r="D882" s="51"/>
      <c r="E882" s="85"/>
    </row>
    <row r="883" spans="2:5" x14ac:dyDescent="0.25">
      <c r="B883" s="52" t="s">
        <v>122</v>
      </c>
      <c r="C883" s="59" t="s">
        <v>46</v>
      </c>
      <c r="D883" s="59"/>
      <c r="E883" s="60"/>
    </row>
    <row r="884" spans="2:5" x14ac:dyDescent="0.25">
      <c r="B884" s="52" t="s">
        <v>123</v>
      </c>
      <c r="C884" s="59">
        <v>1098313097</v>
      </c>
      <c r="D884" s="59"/>
      <c r="E884" s="60"/>
    </row>
    <row r="885" spans="2:5" x14ac:dyDescent="0.25">
      <c r="B885" s="52" t="s">
        <v>124</v>
      </c>
      <c r="C885" s="59" t="s">
        <v>41</v>
      </c>
      <c r="D885" s="59"/>
      <c r="E885" s="60"/>
    </row>
    <row r="886" spans="2:5" x14ac:dyDescent="0.25">
      <c r="B886" s="52" t="s">
        <v>125</v>
      </c>
      <c r="C886" s="59" t="s">
        <v>126</v>
      </c>
      <c r="D886" s="59"/>
      <c r="E886" s="60"/>
    </row>
    <row r="887" spans="2:5" x14ac:dyDescent="0.25">
      <c r="B887" s="61" t="s">
        <v>127</v>
      </c>
      <c r="C887" s="62"/>
      <c r="D887" s="59" t="s">
        <v>128</v>
      </c>
      <c r="E887" s="60"/>
    </row>
    <row r="888" spans="2:5" x14ac:dyDescent="0.25">
      <c r="B888" s="53" t="s">
        <v>129</v>
      </c>
      <c r="C888" s="81">
        <v>232000</v>
      </c>
      <c r="D888" s="54" t="s">
        <v>130</v>
      </c>
      <c r="E888" s="86">
        <v>9280</v>
      </c>
    </row>
    <row r="889" spans="2:5" x14ac:dyDescent="0.25">
      <c r="B889" s="53" t="s">
        <v>131</v>
      </c>
      <c r="C889" s="90">
        <v>6</v>
      </c>
      <c r="D889" s="54" t="s">
        <v>132</v>
      </c>
      <c r="E889" s="86">
        <v>9280</v>
      </c>
    </row>
    <row r="890" spans="2:5" x14ac:dyDescent="0.25">
      <c r="B890" s="53" t="s">
        <v>50</v>
      </c>
      <c r="C890" s="81">
        <v>220877.91990000001</v>
      </c>
      <c r="D890" s="54" t="s">
        <v>84</v>
      </c>
      <c r="E890" s="86">
        <v>2000</v>
      </c>
    </row>
    <row r="891" spans="2:5" x14ac:dyDescent="0.25">
      <c r="B891" s="53" t="s">
        <v>133</v>
      </c>
      <c r="C891" s="82">
        <v>0</v>
      </c>
      <c r="D891" s="54" t="s">
        <v>11</v>
      </c>
      <c r="E891" s="86">
        <v>3000</v>
      </c>
    </row>
    <row r="892" spans="2:5" ht="24" x14ac:dyDescent="0.25">
      <c r="B892" s="53" t="s">
        <v>134</v>
      </c>
      <c r="C892" s="82"/>
      <c r="D892" s="54" t="s">
        <v>135</v>
      </c>
      <c r="E892" s="86"/>
    </row>
    <row r="893" spans="2:5" x14ac:dyDescent="0.25">
      <c r="B893" s="53" t="s">
        <v>60</v>
      </c>
      <c r="C893" s="82"/>
      <c r="D893" s="54" t="s">
        <v>12</v>
      </c>
      <c r="E893" s="86"/>
    </row>
    <row r="894" spans="2:5" x14ac:dyDescent="0.25">
      <c r="B894" s="53"/>
      <c r="C894" s="82"/>
      <c r="D894" s="54" t="s">
        <v>82</v>
      </c>
      <c r="E894" s="86"/>
    </row>
    <row r="895" spans="2:5" x14ac:dyDescent="0.25">
      <c r="B895" s="53"/>
      <c r="C895" s="82"/>
      <c r="D895" s="54" t="s">
        <v>83</v>
      </c>
      <c r="E895" s="86"/>
    </row>
    <row r="896" spans="2:5" x14ac:dyDescent="0.25">
      <c r="B896" s="53"/>
      <c r="C896" s="82"/>
      <c r="D896" s="54" t="s">
        <v>8</v>
      </c>
      <c r="E896" s="86"/>
    </row>
    <row r="897" spans="2:5" x14ac:dyDescent="0.25">
      <c r="B897" s="53"/>
      <c r="C897" s="82"/>
      <c r="D897" s="54" t="s">
        <v>90</v>
      </c>
      <c r="E897" s="86"/>
    </row>
    <row r="898" spans="2:5" ht="15.75" thickBot="1" x14ac:dyDescent="0.3">
      <c r="B898" s="53"/>
      <c r="C898" s="82"/>
      <c r="D898" s="54" t="s">
        <v>112</v>
      </c>
      <c r="E898" s="86"/>
    </row>
    <row r="899" spans="2:5" ht="15.75" thickBot="1" x14ac:dyDescent="0.3">
      <c r="B899" s="55" t="s">
        <v>136</v>
      </c>
      <c r="C899" s="83">
        <f>SUM(C890:C898)</f>
        <v>220877.91990000001</v>
      </c>
      <c r="D899" s="56" t="s">
        <v>137</v>
      </c>
      <c r="E899" s="87">
        <f>SUM(E888:E898)</f>
        <v>23560</v>
      </c>
    </row>
    <row r="900" spans="2:5" ht="15.75" thickBot="1" x14ac:dyDescent="0.3">
      <c r="B900" s="57"/>
      <c r="C900" s="84"/>
      <c r="D900" s="58" t="s">
        <v>138</v>
      </c>
      <c r="E900" s="88">
        <f>C899-E899</f>
        <v>197317.91990000001</v>
      </c>
    </row>
    <row r="901" spans="2:5" ht="15.75" thickBot="1" x14ac:dyDescent="0.3">
      <c r="C901" s="63"/>
    </row>
    <row r="902" spans="2:5" x14ac:dyDescent="0.25">
      <c r="B902" s="50" t="s">
        <v>113</v>
      </c>
      <c r="C902" s="80"/>
      <c r="D902" s="51"/>
      <c r="E902" s="85"/>
    </row>
    <row r="903" spans="2:5" x14ac:dyDescent="0.25">
      <c r="B903" s="52" t="s">
        <v>122</v>
      </c>
      <c r="C903" s="59" t="s">
        <v>77</v>
      </c>
      <c r="D903" s="59"/>
      <c r="E903" s="60"/>
    </row>
    <row r="904" spans="2:5" x14ac:dyDescent="0.25">
      <c r="B904" s="52" t="s">
        <v>123</v>
      </c>
      <c r="C904" s="59">
        <v>24584726</v>
      </c>
      <c r="D904" s="59"/>
      <c r="E904" s="60"/>
    </row>
    <row r="905" spans="2:5" x14ac:dyDescent="0.25">
      <c r="B905" s="52" t="s">
        <v>124</v>
      </c>
      <c r="C905" s="59" t="s">
        <v>41</v>
      </c>
      <c r="D905" s="59"/>
      <c r="E905" s="60"/>
    </row>
    <row r="906" spans="2:5" x14ac:dyDescent="0.25">
      <c r="B906" s="52" t="s">
        <v>125</v>
      </c>
      <c r="C906" s="59" t="s">
        <v>126</v>
      </c>
      <c r="D906" s="59"/>
      <c r="E906" s="60"/>
    </row>
    <row r="907" spans="2:5" x14ac:dyDescent="0.25">
      <c r="B907" s="61" t="s">
        <v>127</v>
      </c>
      <c r="C907" s="62"/>
      <c r="D907" s="59" t="s">
        <v>128</v>
      </c>
      <c r="E907" s="60"/>
    </row>
    <row r="908" spans="2:5" x14ac:dyDescent="0.25">
      <c r="B908" s="53" t="s">
        <v>129</v>
      </c>
      <c r="C908" s="81">
        <v>1160000</v>
      </c>
      <c r="D908" s="54" t="s">
        <v>130</v>
      </c>
      <c r="E908" s="86">
        <v>46400</v>
      </c>
    </row>
    <row r="909" spans="2:5" x14ac:dyDescent="0.25">
      <c r="B909" s="53" t="s">
        <v>131</v>
      </c>
      <c r="C909" s="90">
        <v>30</v>
      </c>
      <c r="D909" s="54" t="s">
        <v>132</v>
      </c>
      <c r="E909" s="86">
        <v>46400</v>
      </c>
    </row>
    <row r="910" spans="2:5" x14ac:dyDescent="0.25">
      <c r="B910" s="53" t="s">
        <v>50</v>
      </c>
      <c r="C910" s="81">
        <v>1160000</v>
      </c>
      <c r="D910" s="54" t="s">
        <v>84</v>
      </c>
      <c r="E910" s="86">
        <v>2000</v>
      </c>
    </row>
    <row r="911" spans="2:5" x14ac:dyDescent="0.25">
      <c r="B911" s="53" t="s">
        <v>133</v>
      </c>
      <c r="C911" s="82">
        <v>140606</v>
      </c>
      <c r="D911" s="54" t="s">
        <v>11</v>
      </c>
      <c r="E911" s="86">
        <v>3000</v>
      </c>
    </row>
    <row r="912" spans="2:5" ht="24" x14ac:dyDescent="0.25">
      <c r="B912" s="53" t="s">
        <v>134</v>
      </c>
      <c r="C912" s="82">
        <v>44389.506000000001</v>
      </c>
      <c r="D912" s="54" t="s">
        <v>135</v>
      </c>
      <c r="E912" s="86"/>
    </row>
    <row r="913" spans="2:5" x14ac:dyDescent="0.25">
      <c r="B913" s="53" t="s">
        <v>60</v>
      </c>
      <c r="C913" s="82"/>
      <c r="D913" s="54" t="s">
        <v>12</v>
      </c>
      <c r="E913" s="86"/>
    </row>
    <row r="914" spans="2:5" x14ac:dyDescent="0.25">
      <c r="B914" s="53"/>
      <c r="C914" s="82"/>
      <c r="D914" s="54" t="s">
        <v>82</v>
      </c>
      <c r="E914" s="86"/>
    </row>
    <row r="915" spans="2:5" x14ac:dyDescent="0.25">
      <c r="B915" s="53"/>
      <c r="C915" s="82"/>
      <c r="D915" s="54" t="s">
        <v>83</v>
      </c>
      <c r="E915" s="86"/>
    </row>
    <row r="916" spans="2:5" x14ac:dyDescent="0.25">
      <c r="B916" s="53"/>
      <c r="C916" s="82"/>
      <c r="D916" s="54" t="s">
        <v>8</v>
      </c>
      <c r="E916" s="86"/>
    </row>
    <row r="917" spans="2:5" x14ac:dyDescent="0.25">
      <c r="B917" s="53"/>
      <c r="C917" s="82"/>
      <c r="D917" s="54" t="s">
        <v>90</v>
      </c>
      <c r="E917" s="86"/>
    </row>
    <row r="918" spans="2:5" ht="15.75" thickBot="1" x14ac:dyDescent="0.3">
      <c r="B918" s="53"/>
      <c r="C918" s="82"/>
      <c r="D918" s="54" t="s">
        <v>112</v>
      </c>
      <c r="E918" s="86"/>
    </row>
    <row r="919" spans="2:5" ht="15.75" thickBot="1" x14ac:dyDescent="0.3">
      <c r="B919" s="55" t="s">
        <v>136</v>
      </c>
      <c r="C919" s="83">
        <f>SUM(C910:C918)</f>
        <v>1344995.5060000001</v>
      </c>
      <c r="D919" s="56" t="s">
        <v>137</v>
      </c>
      <c r="E919" s="87">
        <f>SUM(E908:E918)</f>
        <v>97800</v>
      </c>
    </row>
    <row r="920" spans="2:5" ht="15.75" thickBot="1" x14ac:dyDescent="0.3">
      <c r="B920" s="57"/>
      <c r="C920" s="84"/>
      <c r="D920" s="58" t="s">
        <v>138</v>
      </c>
      <c r="E920" s="88">
        <f>C919-E919</f>
        <v>1247195.5060000001</v>
      </c>
    </row>
    <row r="921" spans="2:5" ht="15.75" thickBot="1" x14ac:dyDescent="0.3">
      <c r="C921" s="63"/>
    </row>
    <row r="922" spans="2:5" x14ac:dyDescent="0.25">
      <c r="B922" s="50" t="s">
        <v>113</v>
      </c>
      <c r="C922" s="80"/>
      <c r="D922" s="51"/>
      <c r="E922" s="85"/>
    </row>
    <row r="923" spans="2:5" x14ac:dyDescent="0.25">
      <c r="B923" s="52" t="s">
        <v>122</v>
      </c>
      <c r="C923" s="59" t="s">
        <v>59</v>
      </c>
      <c r="D923" s="59"/>
      <c r="E923" s="60"/>
    </row>
    <row r="924" spans="2:5" x14ac:dyDescent="0.25">
      <c r="B924" s="52" t="s">
        <v>123</v>
      </c>
      <c r="C924" s="59">
        <v>24606828</v>
      </c>
      <c r="D924" s="59"/>
      <c r="E924" s="60"/>
    </row>
    <row r="925" spans="2:5" x14ac:dyDescent="0.25">
      <c r="B925" s="52" t="s">
        <v>124</v>
      </c>
      <c r="C925" s="59" t="s">
        <v>41</v>
      </c>
      <c r="D925" s="59"/>
      <c r="E925" s="60"/>
    </row>
    <row r="926" spans="2:5" x14ac:dyDescent="0.25">
      <c r="B926" s="52" t="s">
        <v>125</v>
      </c>
      <c r="C926" s="59" t="s">
        <v>126</v>
      </c>
      <c r="D926" s="59"/>
      <c r="E926" s="60"/>
    </row>
    <row r="927" spans="2:5" x14ac:dyDescent="0.25">
      <c r="B927" s="61" t="s">
        <v>127</v>
      </c>
      <c r="C927" s="62"/>
      <c r="D927" s="59" t="s">
        <v>128</v>
      </c>
      <c r="E927" s="60"/>
    </row>
    <row r="928" spans="2:5" x14ac:dyDescent="0.25">
      <c r="B928" s="53" t="s">
        <v>129</v>
      </c>
      <c r="C928" s="81">
        <v>1160000</v>
      </c>
      <c r="D928" s="54" t="s">
        <v>130</v>
      </c>
      <c r="E928" s="86">
        <v>46400</v>
      </c>
    </row>
    <row r="929" spans="2:5" x14ac:dyDescent="0.25">
      <c r="B929" s="53" t="s">
        <v>131</v>
      </c>
      <c r="C929" s="90">
        <v>30</v>
      </c>
      <c r="D929" s="54" t="s">
        <v>132</v>
      </c>
      <c r="E929" s="86">
        <v>46400</v>
      </c>
    </row>
    <row r="930" spans="2:5" x14ac:dyDescent="0.25">
      <c r="B930" s="53" t="s">
        <v>50</v>
      </c>
      <c r="C930" s="81">
        <v>1160000</v>
      </c>
      <c r="D930" s="54" t="s">
        <v>84</v>
      </c>
      <c r="E930" s="86">
        <v>2000</v>
      </c>
    </row>
    <row r="931" spans="2:5" x14ac:dyDescent="0.25">
      <c r="B931" s="53" t="s">
        <v>133</v>
      </c>
      <c r="C931" s="82">
        <v>0</v>
      </c>
      <c r="D931" s="54" t="s">
        <v>11</v>
      </c>
      <c r="E931" s="86">
        <v>3000</v>
      </c>
    </row>
    <row r="932" spans="2:5" ht="24" x14ac:dyDescent="0.25">
      <c r="B932" s="53" t="s">
        <v>134</v>
      </c>
      <c r="C932" s="82">
        <v>44389.599300000002</v>
      </c>
      <c r="D932" s="54" t="s">
        <v>135</v>
      </c>
      <c r="E932" s="86"/>
    </row>
    <row r="933" spans="2:5" x14ac:dyDescent="0.25">
      <c r="B933" s="53" t="s">
        <v>60</v>
      </c>
      <c r="C933" s="82"/>
      <c r="D933" s="54" t="s">
        <v>12</v>
      </c>
      <c r="E933" s="86"/>
    </row>
    <row r="934" spans="2:5" x14ac:dyDescent="0.25">
      <c r="B934" s="53"/>
      <c r="C934" s="82"/>
      <c r="D934" s="54" t="s">
        <v>82</v>
      </c>
      <c r="E934" s="86"/>
    </row>
    <row r="935" spans="2:5" x14ac:dyDescent="0.25">
      <c r="B935" s="53"/>
      <c r="C935" s="82"/>
      <c r="D935" s="54" t="s">
        <v>83</v>
      </c>
      <c r="E935" s="86"/>
    </row>
    <row r="936" spans="2:5" x14ac:dyDescent="0.25">
      <c r="B936" s="53"/>
      <c r="C936" s="82"/>
      <c r="D936" s="54" t="s">
        <v>8</v>
      </c>
      <c r="E936" s="86"/>
    </row>
    <row r="937" spans="2:5" x14ac:dyDescent="0.25">
      <c r="B937" s="53"/>
      <c r="C937" s="82"/>
      <c r="D937" s="54" t="s">
        <v>90</v>
      </c>
      <c r="E937" s="86"/>
    </row>
    <row r="938" spans="2:5" ht="15.75" thickBot="1" x14ac:dyDescent="0.3">
      <c r="B938" s="53"/>
      <c r="C938" s="82"/>
      <c r="D938" s="54" t="s">
        <v>112</v>
      </c>
      <c r="E938" s="86"/>
    </row>
    <row r="939" spans="2:5" ht="15.75" thickBot="1" x14ac:dyDescent="0.3">
      <c r="B939" s="55" t="s">
        <v>136</v>
      </c>
      <c r="C939" s="83">
        <f>SUM(C930:C938)</f>
        <v>1204389.5992999999</v>
      </c>
      <c r="D939" s="56" t="s">
        <v>137</v>
      </c>
      <c r="E939" s="87">
        <f>SUM(E928:E938)</f>
        <v>97800</v>
      </c>
    </row>
    <row r="940" spans="2:5" ht="15.75" thickBot="1" x14ac:dyDescent="0.3">
      <c r="B940" s="57"/>
      <c r="C940" s="84"/>
      <c r="D940" s="58" t="s">
        <v>138</v>
      </c>
      <c r="E940" s="88">
        <f>C939-E939</f>
        <v>1106589.5992999999</v>
      </c>
    </row>
    <row r="941" spans="2:5" ht="15.75" thickBot="1" x14ac:dyDescent="0.3">
      <c r="C941" s="63"/>
    </row>
    <row r="942" spans="2:5" x14ac:dyDescent="0.25">
      <c r="B942" s="50" t="s">
        <v>113</v>
      </c>
      <c r="C942" s="80"/>
      <c r="D942" s="51"/>
      <c r="E942" s="85"/>
    </row>
    <row r="943" spans="2:5" x14ac:dyDescent="0.25">
      <c r="B943" s="52" t="s">
        <v>122</v>
      </c>
      <c r="C943" s="59" t="s">
        <v>61</v>
      </c>
      <c r="D943" s="59"/>
      <c r="E943" s="60"/>
    </row>
    <row r="944" spans="2:5" x14ac:dyDescent="0.25">
      <c r="B944" s="52" t="s">
        <v>123</v>
      </c>
      <c r="C944" s="59">
        <v>41903008</v>
      </c>
      <c r="D944" s="59"/>
      <c r="E944" s="60"/>
    </row>
    <row r="945" spans="2:5" x14ac:dyDescent="0.25">
      <c r="B945" s="52" t="s">
        <v>124</v>
      </c>
      <c r="C945" s="59" t="s">
        <v>62</v>
      </c>
      <c r="D945" s="59"/>
      <c r="E945" s="60"/>
    </row>
    <row r="946" spans="2:5" x14ac:dyDescent="0.25">
      <c r="B946" s="52" t="s">
        <v>125</v>
      </c>
      <c r="C946" s="59" t="s">
        <v>126</v>
      </c>
      <c r="D946" s="59"/>
      <c r="E946" s="60"/>
    </row>
    <row r="947" spans="2:5" x14ac:dyDescent="0.25">
      <c r="B947" s="61" t="s">
        <v>127</v>
      </c>
      <c r="C947" s="62"/>
      <c r="D947" s="59" t="s">
        <v>128</v>
      </c>
      <c r="E947" s="60"/>
    </row>
    <row r="948" spans="2:5" x14ac:dyDescent="0.25">
      <c r="B948" s="53" t="s">
        <v>129</v>
      </c>
      <c r="C948" s="81">
        <v>1160000</v>
      </c>
      <c r="D948" s="54" t="s">
        <v>130</v>
      </c>
      <c r="E948" s="86">
        <v>46400</v>
      </c>
    </row>
    <row r="949" spans="2:5" x14ac:dyDescent="0.25">
      <c r="B949" s="53" t="s">
        <v>131</v>
      </c>
      <c r="C949" s="90">
        <v>30</v>
      </c>
      <c r="D949" s="54" t="s">
        <v>132</v>
      </c>
      <c r="E949" s="86">
        <v>46400</v>
      </c>
    </row>
    <row r="950" spans="2:5" x14ac:dyDescent="0.25">
      <c r="B950" s="53" t="s">
        <v>50</v>
      </c>
      <c r="C950" s="81">
        <v>1160000</v>
      </c>
      <c r="D950" s="54" t="s">
        <v>84</v>
      </c>
      <c r="E950" s="86">
        <v>2000</v>
      </c>
    </row>
    <row r="951" spans="2:5" x14ac:dyDescent="0.25">
      <c r="B951" s="53" t="s">
        <v>133</v>
      </c>
      <c r="C951" s="82">
        <v>0</v>
      </c>
      <c r="D951" s="54" t="s">
        <v>11</v>
      </c>
      <c r="E951" s="86">
        <v>3000</v>
      </c>
    </row>
    <row r="952" spans="2:5" ht="24" x14ac:dyDescent="0.25">
      <c r="B952" s="53" t="s">
        <v>134</v>
      </c>
      <c r="C952" s="82">
        <v>44389.599300000002</v>
      </c>
      <c r="D952" s="54" t="s">
        <v>135</v>
      </c>
      <c r="E952" s="86"/>
    </row>
    <row r="953" spans="2:5" x14ac:dyDescent="0.25">
      <c r="B953" s="53" t="s">
        <v>60</v>
      </c>
      <c r="C953" s="82"/>
      <c r="D953" s="54" t="s">
        <v>12</v>
      </c>
      <c r="E953" s="86"/>
    </row>
    <row r="954" spans="2:5" x14ac:dyDescent="0.25">
      <c r="B954" s="53"/>
      <c r="C954" s="82"/>
      <c r="D954" s="54" t="s">
        <v>82</v>
      </c>
      <c r="E954" s="86"/>
    </row>
    <row r="955" spans="2:5" x14ac:dyDescent="0.25">
      <c r="B955" s="53"/>
      <c r="C955" s="82"/>
      <c r="D955" s="54" t="s">
        <v>83</v>
      </c>
      <c r="E955" s="86"/>
    </row>
    <row r="956" spans="2:5" x14ac:dyDescent="0.25">
      <c r="B956" s="53"/>
      <c r="C956" s="82"/>
      <c r="D956" s="54" t="s">
        <v>8</v>
      </c>
      <c r="E956" s="86"/>
    </row>
    <row r="957" spans="2:5" x14ac:dyDescent="0.25">
      <c r="B957" s="53"/>
      <c r="C957" s="82"/>
      <c r="D957" s="54" t="s">
        <v>90</v>
      </c>
      <c r="E957" s="86"/>
    </row>
    <row r="958" spans="2:5" ht="15.75" thickBot="1" x14ac:dyDescent="0.3">
      <c r="B958" s="53"/>
      <c r="C958" s="82"/>
      <c r="D958" s="54" t="s">
        <v>112</v>
      </c>
      <c r="E958" s="86"/>
    </row>
    <row r="959" spans="2:5" ht="15.75" thickBot="1" x14ac:dyDescent="0.3">
      <c r="B959" s="55" t="s">
        <v>136</v>
      </c>
      <c r="C959" s="83">
        <f>SUM(C950:C958)</f>
        <v>1204389.5992999999</v>
      </c>
      <c r="D959" s="56" t="s">
        <v>137</v>
      </c>
      <c r="E959" s="87">
        <f>SUM(E948:E958)</f>
        <v>97800</v>
      </c>
    </row>
    <row r="960" spans="2:5" ht="15.75" thickBot="1" x14ac:dyDescent="0.3">
      <c r="B960" s="57"/>
      <c r="C960" s="84"/>
      <c r="D960" s="58" t="s">
        <v>138</v>
      </c>
      <c r="E960" s="88">
        <f>C959-E959</f>
        <v>1106589.5992999999</v>
      </c>
    </row>
    <row r="961" spans="2:5" ht="15.75" thickBot="1" x14ac:dyDescent="0.3">
      <c r="C961" s="63"/>
    </row>
    <row r="962" spans="2:5" x14ac:dyDescent="0.25">
      <c r="B962" s="50" t="s">
        <v>113</v>
      </c>
      <c r="C962" s="80"/>
      <c r="D962" s="51"/>
      <c r="E962" s="85"/>
    </row>
    <row r="963" spans="2:5" x14ac:dyDescent="0.25">
      <c r="B963" s="52" t="s">
        <v>122</v>
      </c>
      <c r="C963" s="59" t="s">
        <v>78</v>
      </c>
      <c r="D963" s="59"/>
      <c r="E963" s="60"/>
    </row>
    <row r="964" spans="2:5" x14ac:dyDescent="0.25">
      <c r="B964" s="52" t="s">
        <v>123</v>
      </c>
      <c r="C964" s="59">
        <v>24606089</v>
      </c>
      <c r="D964" s="59"/>
      <c r="E964" s="60"/>
    </row>
    <row r="965" spans="2:5" x14ac:dyDescent="0.25">
      <c r="B965" s="52" t="s">
        <v>124</v>
      </c>
      <c r="C965" s="59" t="s">
        <v>62</v>
      </c>
      <c r="D965" s="59"/>
      <c r="E965" s="60"/>
    </row>
    <row r="966" spans="2:5" x14ac:dyDescent="0.25">
      <c r="B966" s="52" t="s">
        <v>125</v>
      </c>
      <c r="C966" s="59" t="s">
        <v>126</v>
      </c>
      <c r="D966" s="59"/>
      <c r="E966" s="60"/>
    </row>
    <row r="967" spans="2:5" x14ac:dyDescent="0.25">
      <c r="B967" s="61" t="s">
        <v>127</v>
      </c>
      <c r="C967" s="62"/>
      <c r="D967" s="59" t="s">
        <v>128</v>
      </c>
      <c r="E967" s="60"/>
    </row>
    <row r="968" spans="2:5" x14ac:dyDescent="0.25">
      <c r="B968" s="53" t="s">
        <v>129</v>
      </c>
      <c r="C968" s="81">
        <v>1160000</v>
      </c>
      <c r="D968" s="54" t="s">
        <v>130</v>
      </c>
      <c r="E968" s="86">
        <v>46400</v>
      </c>
    </row>
    <row r="969" spans="2:5" x14ac:dyDescent="0.25">
      <c r="B969" s="53" t="s">
        <v>131</v>
      </c>
      <c r="C969" s="90">
        <v>30</v>
      </c>
      <c r="D969" s="54" t="s">
        <v>132</v>
      </c>
      <c r="E969" s="86">
        <v>46400</v>
      </c>
    </row>
    <row r="970" spans="2:5" x14ac:dyDescent="0.25">
      <c r="B970" s="53" t="s">
        <v>50</v>
      </c>
      <c r="C970" s="81">
        <v>1160000</v>
      </c>
      <c r="D970" s="54" t="s">
        <v>84</v>
      </c>
      <c r="E970" s="86">
        <v>2000</v>
      </c>
    </row>
    <row r="971" spans="2:5" x14ac:dyDescent="0.25">
      <c r="B971" s="53" t="s">
        <v>133</v>
      </c>
      <c r="C971" s="82">
        <v>0</v>
      </c>
      <c r="D971" s="54" t="s">
        <v>11</v>
      </c>
      <c r="E971" s="86">
        <v>3000</v>
      </c>
    </row>
    <row r="972" spans="2:5" ht="24" x14ac:dyDescent="0.25">
      <c r="B972" s="53" t="s">
        <v>134</v>
      </c>
      <c r="C972" s="82">
        <v>44389.599300000002</v>
      </c>
      <c r="D972" s="54" t="s">
        <v>135</v>
      </c>
      <c r="E972" s="86"/>
    </row>
    <row r="973" spans="2:5" x14ac:dyDescent="0.25">
      <c r="B973" s="53" t="s">
        <v>60</v>
      </c>
      <c r="C973" s="82"/>
      <c r="D973" s="54" t="s">
        <v>12</v>
      </c>
      <c r="E973" s="86"/>
    </row>
    <row r="974" spans="2:5" x14ac:dyDescent="0.25">
      <c r="B974" s="53"/>
      <c r="C974" s="82"/>
      <c r="D974" s="54" t="s">
        <v>82</v>
      </c>
      <c r="E974" s="86"/>
    </row>
    <row r="975" spans="2:5" x14ac:dyDescent="0.25">
      <c r="B975" s="53"/>
      <c r="C975" s="82"/>
      <c r="D975" s="54" t="s">
        <v>83</v>
      </c>
      <c r="E975" s="86"/>
    </row>
    <row r="976" spans="2:5" x14ac:dyDescent="0.25">
      <c r="B976" s="53"/>
      <c r="C976" s="82"/>
      <c r="D976" s="54" t="s">
        <v>8</v>
      </c>
      <c r="E976" s="86"/>
    </row>
    <row r="977" spans="2:5" x14ac:dyDescent="0.25">
      <c r="B977" s="53"/>
      <c r="C977" s="82"/>
      <c r="D977" s="54" t="s">
        <v>90</v>
      </c>
      <c r="E977" s="86"/>
    </row>
    <row r="978" spans="2:5" ht="15.75" thickBot="1" x14ac:dyDescent="0.3">
      <c r="B978" s="53"/>
      <c r="C978" s="82"/>
      <c r="D978" s="54" t="s">
        <v>112</v>
      </c>
      <c r="E978" s="86"/>
    </row>
    <row r="979" spans="2:5" ht="15.75" thickBot="1" x14ac:dyDescent="0.3">
      <c r="B979" s="55" t="s">
        <v>136</v>
      </c>
      <c r="C979" s="83">
        <f>SUM(C970:C978)</f>
        <v>1204389.5992999999</v>
      </c>
      <c r="D979" s="56" t="s">
        <v>137</v>
      </c>
      <c r="E979" s="87">
        <f>SUM(E968:E978)</f>
        <v>97800</v>
      </c>
    </row>
    <row r="980" spans="2:5" ht="15.75" thickBot="1" x14ac:dyDescent="0.3">
      <c r="B980" s="57"/>
      <c r="C980" s="84"/>
      <c r="D980" s="58" t="s">
        <v>138</v>
      </c>
      <c r="E980" s="88">
        <f>C979-E979</f>
        <v>1106589.5992999999</v>
      </c>
    </row>
    <row r="981" spans="2:5" ht="15.75" thickBot="1" x14ac:dyDescent="0.3">
      <c r="C981" s="63"/>
    </row>
    <row r="982" spans="2:5" x14ac:dyDescent="0.25">
      <c r="B982" s="50" t="s">
        <v>113</v>
      </c>
      <c r="C982" s="80"/>
      <c r="D982" s="51"/>
      <c r="E982" s="85"/>
    </row>
    <row r="983" spans="2:5" x14ac:dyDescent="0.25">
      <c r="B983" s="52" t="s">
        <v>122</v>
      </c>
      <c r="C983" s="59" t="s">
        <v>64</v>
      </c>
      <c r="D983" s="59"/>
      <c r="E983" s="60"/>
    </row>
    <row r="984" spans="2:5" x14ac:dyDescent="0.25">
      <c r="B984" s="52" t="s">
        <v>123</v>
      </c>
      <c r="C984" s="59">
        <v>1098310354</v>
      </c>
      <c r="D984" s="59"/>
      <c r="E984" s="60"/>
    </row>
    <row r="985" spans="2:5" x14ac:dyDescent="0.25">
      <c r="B985" s="52" t="s">
        <v>124</v>
      </c>
      <c r="C985" s="59" t="s">
        <v>62</v>
      </c>
      <c r="D985" s="59"/>
      <c r="E985" s="60"/>
    </row>
    <row r="986" spans="2:5" x14ac:dyDescent="0.25">
      <c r="B986" s="52" t="s">
        <v>125</v>
      </c>
      <c r="C986" s="59" t="s">
        <v>126</v>
      </c>
      <c r="D986" s="59"/>
      <c r="E986" s="60"/>
    </row>
    <row r="987" spans="2:5" x14ac:dyDescent="0.25">
      <c r="B987" s="61" t="s">
        <v>127</v>
      </c>
      <c r="C987" s="62"/>
      <c r="D987" s="59" t="s">
        <v>128</v>
      </c>
      <c r="E987" s="60"/>
    </row>
    <row r="988" spans="2:5" x14ac:dyDescent="0.25">
      <c r="B988" s="53" t="s">
        <v>129</v>
      </c>
      <c r="C988" s="81">
        <v>1160000</v>
      </c>
      <c r="D988" s="54" t="s">
        <v>130</v>
      </c>
      <c r="E988" s="86">
        <v>46400</v>
      </c>
    </row>
    <row r="989" spans="2:5" x14ac:dyDescent="0.25">
      <c r="B989" s="53" t="s">
        <v>131</v>
      </c>
      <c r="C989" s="90">
        <v>30</v>
      </c>
      <c r="D989" s="54" t="s">
        <v>132</v>
      </c>
      <c r="E989" s="86">
        <v>46400</v>
      </c>
    </row>
    <row r="990" spans="2:5" x14ac:dyDescent="0.25">
      <c r="B990" s="53" t="s">
        <v>50</v>
      </c>
      <c r="C990" s="81">
        <v>1160000</v>
      </c>
      <c r="D990" s="54" t="s">
        <v>84</v>
      </c>
      <c r="E990" s="86">
        <v>2000</v>
      </c>
    </row>
    <row r="991" spans="2:5" x14ac:dyDescent="0.25">
      <c r="B991" s="53" t="s">
        <v>133</v>
      </c>
      <c r="C991" s="82">
        <v>0</v>
      </c>
      <c r="D991" s="54" t="s">
        <v>11</v>
      </c>
      <c r="E991" s="86">
        <v>3000</v>
      </c>
    </row>
    <row r="992" spans="2:5" ht="24" x14ac:dyDescent="0.25">
      <c r="B992" s="53" t="s">
        <v>134</v>
      </c>
      <c r="C992" s="82">
        <v>44389.599300000002</v>
      </c>
      <c r="D992" s="54" t="s">
        <v>135</v>
      </c>
      <c r="E992" s="86"/>
    </row>
    <row r="993" spans="2:5" x14ac:dyDescent="0.25">
      <c r="B993" s="53" t="s">
        <v>60</v>
      </c>
      <c r="C993" s="82"/>
      <c r="D993" s="54" t="s">
        <v>12</v>
      </c>
      <c r="E993" s="86"/>
    </row>
    <row r="994" spans="2:5" x14ac:dyDescent="0.25">
      <c r="B994" s="53"/>
      <c r="C994" s="82"/>
      <c r="D994" s="54" t="s">
        <v>82</v>
      </c>
      <c r="E994" s="86"/>
    </row>
    <row r="995" spans="2:5" x14ac:dyDescent="0.25">
      <c r="B995" s="53"/>
      <c r="C995" s="82"/>
      <c r="D995" s="54" t="s">
        <v>83</v>
      </c>
      <c r="E995" s="86"/>
    </row>
    <row r="996" spans="2:5" x14ac:dyDescent="0.25">
      <c r="B996" s="53"/>
      <c r="C996" s="82"/>
      <c r="D996" s="54" t="s">
        <v>8</v>
      </c>
      <c r="E996" s="86"/>
    </row>
    <row r="997" spans="2:5" x14ac:dyDescent="0.25">
      <c r="B997" s="53"/>
      <c r="C997" s="82"/>
      <c r="D997" s="54" t="s">
        <v>90</v>
      </c>
      <c r="E997" s="86"/>
    </row>
    <row r="998" spans="2:5" ht="15.75" thickBot="1" x14ac:dyDescent="0.3">
      <c r="B998" s="53"/>
      <c r="C998" s="82"/>
      <c r="D998" s="54" t="s">
        <v>112</v>
      </c>
      <c r="E998" s="86"/>
    </row>
    <row r="999" spans="2:5" ht="15.75" thickBot="1" x14ac:dyDescent="0.3">
      <c r="B999" s="55" t="s">
        <v>136</v>
      </c>
      <c r="C999" s="83">
        <f>SUM(C990:C998)</f>
        <v>1204389.5992999999</v>
      </c>
      <c r="D999" s="56" t="s">
        <v>137</v>
      </c>
      <c r="E999" s="87">
        <f>SUM(E988:E998)</f>
        <v>97800</v>
      </c>
    </row>
    <row r="1000" spans="2:5" ht="15.75" thickBot="1" x14ac:dyDescent="0.3">
      <c r="B1000" s="57"/>
      <c r="C1000" s="84"/>
      <c r="D1000" s="58" t="s">
        <v>138</v>
      </c>
      <c r="E1000" s="88">
        <f>C999-E999</f>
        <v>1106589.5992999999</v>
      </c>
    </row>
    <row r="1001" spans="2:5" ht="15.75" thickBot="1" x14ac:dyDescent="0.3">
      <c r="C1001" s="63"/>
    </row>
    <row r="1002" spans="2:5" x14ac:dyDescent="0.25">
      <c r="B1002" s="50" t="s">
        <v>113</v>
      </c>
      <c r="C1002" s="80"/>
      <c r="D1002" s="51"/>
      <c r="E1002" s="85"/>
    </row>
    <row r="1003" spans="2:5" x14ac:dyDescent="0.25">
      <c r="B1003" s="52" t="s">
        <v>122</v>
      </c>
      <c r="C1003" s="59" t="s">
        <v>33</v>
      </c>
      <c r="D1003" s="59"/>
      <c r="E1003" s="60"/>
    </row>
    <row r="1004" spans="2:5" x14ac:dyDescent="0.25">
      <c r="B1004" s="52" t="s">
        <v>123</v>
      </c>
      <c r="C1004" s="59">
        <v>18491086</v>
      </c>
      <c r="D1004" s="59"/>
      <c r="E1004" s="60"/>
    </row>
    <row r="1005" spans="2:5" x14ac:dyDescent="0.25">
      <c r="B1005" s="52" t="s">
        <v>124</v>
      </c>
      <c r="C1005" s="59" t="s">
        <v>18</v>
      </c>
      <c r="D1005" s="59"/>
      <c r="E1005" s="60"/>
    </row>
    <row r="1006" spans="2:5" x14ac:dyDescent="0.25">
      <c r="B1006" s="52" t="s">
        <v>125</v>
      </c>
      <c r="C1006" s="59" t="s">
        <v>126</v>
      </c>
      <c r="D1006" s="59"/>
      <c r="E1006" s="60"/>
    </row>
    <row r="1007" spans="2:5" x14ac:dyDescent="0.25">
      <c r="B1007" s="61" t="s">
        <v>127</v>
      </c>
      <c r="C1007" s="62"/>
      <c r="D1007" s="59" t="s">
        <v>128</v>
      </c>
      <c r="E1007" s="60"/>
    </row>
    <row r="1008" spans="2:5" x14ac:dyDescent="0.25">
      <c r="B1008" s="53" t="s">
        <v>129</v>
      </c>
      <c r="C1008" s="81">
        <v>1160000</v>
      </c>
      <c r="D1008" s="54" t="s">
        <v>130</v>
      </c>
      <c r="E1008" s="86">
        <v>46400</v>
      </c>
    </row>
    <row r="1009" spans="2:5" x14ac:dyDescent="0.25">
      <c r="B1009" s="53" t="s">
        <v>131</v>
      </c>
      <c r="C1009" s="90">
        <v>30</v>
      </c>
      <c r="D1009" s="54" t="s">
        <v>132</v>
      </c>
      <c r="E1009" s="86">
        <v>46400</v>
      </c>
    </row>
    <row r="1010" spans="2:5" x14ac:dyDescent="0.25">
      <c r="B1010" s="53" t="s">
        <v>50</v>
      </c>
      <c r="C1010" s="81">
        <v>1160000</v>
      </c>
      <c r="D1010" s="54" t="s">
        <v>84</v>
      </c>
      <c r="E1010" s="86">
        <v>2000</v>
      </c>
    </row>
    <row r="1011" spans="2:5" x14ac:dyDescent="0.25">
      <c r="B1011" s="53" t="s">
        <v>133</v>
      </c>
      <c r="C1011" s="82">
        <v>0</v>
      </c>
      <c r="D1011" s="54" t="s">
        <v>11</v>
      </c>
      <c r="E1011" s="86">
        <v>3000</v>
      </c>
    </row>
    <row r="1012" spans="2:5" ht="24" x14ac:dyDescent="0.25">
      <c r="B1012" s="53" t="s">
        <v>134</v>
      </c>
      <c r="C1012" s="82">
        <v>202610.9032</v>
      </c>
      <c r="D1012" s="54" t="s">
        <v>135</v>
      </c>
      <c r="E1012" s="86"/>
    </row>
    <row r="1013" spans="2:5" x14ac:dyDescent="0.25">
      <c r="B1013" s="53" t="s">
        <v>60</v>
      </c>
      <c r="C1013" s="82"/>
      <c r="D1013" s="54" t="s">
        <v>12</v>
      </c>
      <c r="E1013" s="86"/>
    </row>
    <row r="1014" spans="2:5" x14ac:dyDescent="0.25">
      <c r="B1014" s="53"/>
      <c r="C1014" s="82"/>
      <c r="D1014" s="54" t="s">
        <v>82</v>
      </c>
      <c r="E1014" s="86">
        <v>368906</v>
      </c>
    </row>
    <row r="1015" spans="2:5" x14ac:dyDescent="0.25">
      <c r="B1015" s="53"/>
      <c r="C1015" s="82"/>
      <c r="D1015" s="54" t="s">
        <v>83</v>
      </c>
      <c r="E1015" s="86"/>
    </row>
    <row r="1016" spans="2:5" x14ac:dyDescent="0.25">
      <c r="B1016" s="53"/>
      <c r="C1016" s="82"/>
      <c r="D1016" s="54" t="s">
        <v>8</v>
      </c>
      <c r="E1016" s="86"/>
    </row>
    <row r="1017" spans="2:5" x14ac:dyDescent="0.25">
      <c r="B1017" s="53"/>
      <c r="C1017" s="82"/>
      <c r="D1017" s="54" t="s">
        <v>90</v>
      </c>
      <c r="E1017" s="86"/>
    </row>
    <row r="1018" spans="2:5" ht="15.75" thickBot="1" x14ac:dyDescent="0.3">
      <c r="B1018" s="53"/>
      <c r="C1018" s="82"/>
      <c r="D1018" s="54" t="s">
        <v>112</v>
      </c>
      <c r="E1018" s="86"/>
    </row>
    <row r="1019" spans="2:5" ht="15.75" thickBot="1" x14ac:dyDescent="0.3">
      <c r="B1019" s="55" t="s">
        <v>136</v>
      </c>
      <c r="C1019" s="83">
        <f>SUM(C1010:C1018)</f>
        <v>1362610.9032000001</v>
      </c>
      <c r="D1019" s="56" t="s">
        <v>137</v>
      </c>
      <c r="E1019" s="87">
        <f>SUM(E1008:E1018)</f>
        <v>466706</v>
      </c>
    </row>
    <row r="1020" spans="2:5" ht="15.75" thickBot="1" x14ac:dyDescent="0.3">
      <c r="B1020" s="57"/>
      <c r="C1020" s="84"/>
      <c r="D1020" s="58" t="s">
        <v>138</v>
      </c>
      <c r="E1020" s="88">
        <f>C1019-E1019</f>
        <v>895904.90320000006</v>
      </c>
    </row>
    <row r="1021" spans="2:5" ht="15.75" thickBot="1" x14ac:dyDescent="0.3">
      <c r="C1021" s="63"/>
    </row>
    <row r="1022" spans="2:5" x14ac:dyDescent="0.25">
      <c r="B1022" s="50" t="s">
        <v>113</v>
      </c>
      <c r="C1022" s="80"/>
      <c r="D1022" s="51"/>
      <c r="E1022" s="85"/>
    </row>
    <row r="1023" spans="2:5" x14ac:dyDescent="0.25">
      <c r="B1023" s="52" t="s">
        <v>122</v>
      </c>
      <c r="C1023" s="59" t="s">
        <v>32</v>
      </c>
      <c r="D1023" s="59"/>
      <c r="E1023" s="60"/>
    </row>
    <row r="1024" spans="2:5" x14ac:dyDescent="0.25">
      <c r="B1024" s="52" t="s">
        <v>123</v>
      </c>
      <c r="C1024" s="59">
        <v>52224528</v>
      </c>
      <c r="D1024" s="59"/>
      <c r="E1024" s="60"/>
    </row>
    <row r="1025" spans="2:5" x14ac:dyDescent="0.25">
      <c r="B1025" s="52" t="s">
        <v>124</v>
      </c>
      <c r="C1025" s="59" t="s">
        <v>31</v>
      </c>
      <c r="D1025" s="59"/>
      <c r="E1025" s="60"/>
    </row>
    <row r="1026" spans="2:5" x14ac:dyDescent="0.25">
      <c r="B1026" s="52" t="s">
        <v>125</v>
      </c>
      <c r="C1026" s="59" t="s">
        <v>126</v>
      </c>
      <c r="D1026" s="59"/>
      <c r="E1026" s="60"/>
    </row>
    <row r="1027" spans="2:5" x14ac:dyDescent="0.25">
      <c r="B1027" s="61" t="s">
        <v>127</v>
      </c>
      <c r="C1027" s="62"/>
      <c r="D1027" s="59" t="s">
        <v>128</v>
      </c>
      <c r="E1027" s="60"/>
    </row>
    <row r="1028" spans="2:5" x14ac:dyDescent="0.25">
      <c r="B1028" s="53" t="s">
        <v>129</v>
      </c>
      <c r="C1028" s="81">
        <v>1160000</v>
      </c>
      <c r="D1028" s="54" t="s">
        <v>130</v>
      </c>
      <c r="E1028" s="86">
        <v>46400</v>
      </c>
    </row>
    <row r="1029" spans="2:5" x14ac:dyDescent="0.25">
      <c r="B1029" s="53" t="s">
        <v>131</v>
      </c>
      <c r="C1029" s="90">
        <v>30</v>
      </c>
      <c r="D1029" s="54" t="s">
        <v>132</v>
      </c>
      <c r="E1029" s="86">
        <v>46400</v>
      </c>
    </row>
    <row r="1030" spans="2:5" x14ac:dyDescent="0.25">
      <c r="B1030" s="53" t="s">
        <v>50</v>
      </c>
      <c r="C1030" s="81">
        <v>1160000</v>
      </c>
      <c r="D1030" s="54" t="s">
        <v>84</v>
      </c>
      <c r="E1030" s="86">
        <v>2000</v>
      </c>
    </row>
    <row r="1031" spans="2:5" x14ac:dyDescent="0.25">
      <c r="B1031" s="53" t="s">
        <v>133</v>
      </c>
      <c r="C1031" s="82">
        <v>0</v>
      </c>
      <c r="D1031" s="54" t="s">
        <v>11</v>
      </c>
      <c r="E1031" s="86">
        <v>3000</v>
      </c>
    </row>
    <row r="1032" spans="2:5" ht="24" x14ac:dyDescent="0.25">
      <c r="B1032" s="53" t="s">
        <v>134</v>
      </c>
      <c r="C1032" s="82">
        <v>44389.599300000002</v>
      </c>
      <c r="D1032" s="54" t="s">
        <v>135</v>
      </c>
      <c r="E1032" s="86"/>
    </row>
    <row r="1033" spans="2:5" x14ac:dyDescent="0.25">
      <c r="B1033" s="53" t="s">
        <v>60</v>
      </c>
      <c r="C1033" s="82"/>
      <c r="D1033" s="54" t="s">
        <v>12</v>
      </c>
      <c r="E1033" s="86"/>
    </row>
    <row r="1034" spans="2:5" x14ac:dyDescent="0.25">
      <c r="B1034" s="53"/>
      <c r="C1034" s="82"/>
      <c r="D1034" s="54" t="s">
        <v>82</v>
      </c>
      <c r="E1034" s="86"/>
    </row>
    <row r="1035" spans="2:5" x14ac:dyDescent="0.25">
      <c r="B1035" s="53"/>
      <c r="C1035" s="82"/>
      <c r="D1035" s="54" t="s">
        <v>83</v>
      </c>
      <c r="E1035" s="86"/>
    </row>
    <row r="1036" spans="2:5" x14ac:dyDescent="0.25">
      <c r="B1036" s="53"/>
      <c r="C1036" s="82"/>
      <c r="D1036" s="54" t="s">
        <v>8</v>
      </c>
      <c r="E1036" s="86"/>
    </row>
    <row r="1037" spans="2:5" x14ac:dyDescent="0.25">
      <c r="B1037" s="53"/>
      <c r="C1037" s="82"/>
      <c r="D1037" s="54" t="s">
        <v>90</v>
      </c>
      <c r="E1037" s="86"/>
    </row>
    <row r="1038" spans="2:5" ht="15.75" thickBot="1" x14ac:dyDescent="0.3">
      <c r="B1038" s="53"/>
      <c r="C1038" s="82"/>
      <c r="D1038" s="54" t="s">
        <v>112</v>
      </c>
      <c r="E1038" s="86"/>
    </row>
    <row r="1039" spans="2:5" ht="15.75" thickBot="1" x14ac:dyDescent="0.3">
      <c r="B1039" s="55" t="s">
        <v>136</v>
      </c>
      <c r="C1039" s="83">
        <f>SUM(C1030:C1038)</f>
        <v>1204389.5992999999</v>
      </c>
      <c r="D1039" s="56" t="s">
        <v>137</v>
      </c>
      <c r="E1039" s="87">
        <f>SUM(E1028:E1038)</f>
        <v>97800</v>
      </c>
    </row>
    <row r="1040" spans="2:5" ht="15.75" thickBot="1" x14ac:dyDescent="0.3">
      <c r="B1040" s="57"/>
      <c r="C1040" s="84"/>
      <c r="D1040" s="58" t="s">
        <v>138</v>
      </c>
      <c r="E1040" s="88">
        <f>C1039-E1039</f>
        <v>1106589.5992999999</v>
      </c>
    </row>
    <row r="1041" spans="2:5" ht="15.75" thickBot="1" x14ac:dyDescent="0.3">
      <c r="C1041" s="63"/>
    </row>
    <row r="1042" spans="2:5" x14ac:dyDescent="0.25">
      <c r="B1042" s="50" t="s">
        <v>113</v>
      </c>
      <c r="C1042" s="80"/>
      <c r="D1042" s="51"/>
      <c r="E1042" s="85"/>
    </row>
    <row r="1043" spans="2:5" x14ac:dyDescent="0.25">
      <c r="B1043" s="52" t="s">
        <v>122</v>
      </c>
      <c r="C1043" s="59" t="s">
        <v>89</v>
      </c>
      <c r="D1043" s="59"/>
      <c r="E1043" s="60"/>
    </row>
    <row r="1044" spans="2:5" x14ac:dyDescent="0.25">
      <c r="B1044" s="52" t="s">
        <v>123</v>
      </c>
      <c r="C1044" s="59">
        <v>1110535037</v>
      </c>
      <c r="D1044" s="59"/>
      <c r="E1044" s="60"/>
    </row>
    <row r="1045" spans="2:5" x14ac:dyDescent="0.25">
      <c r="B1045" s="52" t="s">
        <v>124</v>
      </c>
      <c r="C1045" s="59" t="s">
        <v>31</v>
      </c>
      <c r="D1045" s="59"/>
      <c r="E1045" s="60"/>
    </row>
    <row r="1046" spans="2:5" x14ac:dyDescent="0.25">
      <c r="B1046" s="52" t="s">
        <v>125</v>
      </c>
      <c r="C1046" s="59" t="s">
        <v>126</v>
      </c>
      <c r="D1046" s="59"/>
      <c r="E1046" s="60"/>
    </row>
    <row r="1047" spans="2:5" x14ac:dyDescent="0.25">
      <c r="B1047" s="61" t="s">
        <v>127</v>
      </c>
      <c r="C1047" s="62"/>
      <c r="D1047" s="59" t="s">
        <v>128</v>
      </c>
      <c r="E1047" s="60"/>
    </row>
    <row r="1048" spans="2:5" x14ac:dyDescent="0.25">
      <c r="B1048" s="53" t="s">
        <v>129</v>
      </c>
      <c r="C1048" s="81">
        <v>1160000</v>
      </c>
      <c r="D1048" s="54" t="s">
        <v>130</v>
      </c>
      <c r="E1048" s="86">
        <v>46400</v>
      </c>
    </row>
    <row r="1049" spans="2:5" x14ac:dyDescent="0.25">
      <c r="B1049" s="53" t="s">
        <v>131</v>
      </c>
      <c r="C1049" s="90">
        <v>30</v>
      </c>
      <c r="D1049" s="54" t="s">
        <v>132</v>
      </c>
      <c r="E1049" s="86">
        <v>46400</v>
      </c>
    </row>
    <row r="1050" spans="2:5" x14ac:dyDescent="0.25">
      <c r="B1050" s="53" t="s">
        <v>50</v>
      </c>
      <c r="C1050" s="81">
        <v>1160000</v>
      </c>
      <c r="D1050" s="54" t="s">
        <v>84</v>
      </c>
      <c r="E1050" s="86">
        <v>2000</v>
      </c>
    </row>
    <row r="1051" spans="2:5" x14ac:dyDescent="0.25">
      <c r="B1051" s="53" t="s">
        <v>133</v>
      </c>
      <c r="C1051" s="82">
        <v>140606</v>
      </c>
      <c r="D1051" s="54" t="s">
        <v>11</v>
      </c>
      <c r="E1051" s="86">
        <v>3000</v>
      </c>
    </row>
    <row r="1052" spans="2:5" ht="24" x14ac:dyDescent="0.25">
      <c r="B1052" s="53" t="s">
        <v>134</v>
      </c>
      <c r="C1052" s="82"/>
      <c r="D1052" s="54" t="s">
        <v>135</v>
      </c>
      <c r="E1052" s="86"/>
    </row>
    <row r="1053" spans="2:5" x14ac:dyDescent="0.25">
      <c r="B1053" s="53" t="s">
        <v>60</v>
      </c>
      <c r="C1053" s="82"/>
      <c r="D1053" s="54" t="s">
        <v>12</v>
      </c>
      <c r="E1053" s="86"/>
    </row>
    <row r="1054" spans="2:5" x14ac:dyDescent="0.25">
      <c r="B1054" s="53"/>
      <c r="C1054" s="82"/>
      <c r="D1054" s="54" t="s">
        <v>82</v>
      </c>
      <c r="E1054" s="86"/>
    </row>
    <row r="1055" spans="2:5" x14ac:dyDescent="0.25">
      <c r="B1055" s="53"/>
      <c r="C1055" s="82"/>
      <c r="D1055" s="54" t="s">
        <v>83</v>
      </c>
      <c r="E1055" s="86"/>
    </row>
    <row r="1056" spans="2:5" x14ac:dyDescent="0.25">
      <c r="B1056" s="53"/>
      <c r="C1056" s="82"/>
      <c r="D1056" s="54" t="s">
        <v>8</v>
      </c>
      <c r="E1056" s="86"/>
    </row>
    <row r="1057" spans="2:5" x14ac:dyDescent="0.25">
      <c r="B1057" s="53"/>
      <c r="C1057" s="82"/>
      <c r="D1057" s="54" t="s">
        <v>90</v>
      </c>
      <c r="E1057" s="86"/>
    </row>
    <row r="1058" spans="2:5" ht="15.75" thickBot="1" x14ac:dyDescent="0.3">
      <c r="B1058" s="53"/>
      <c r="C1058" s="82"/>
      <c r="D1058" s="54" t="s">
        <v>112</v>
      </c>
      <c r="E1058" s="86"/>
    </row>
    <row r="1059" spans="2:5" ht="15.75" thickBot="1" x14ac:dyDescent="0.3">
      <c r="B1059" s="55" t="s">
        <v>136</v>
      </c>
      <c r="C1059" s="83">
        <f>SUM(C1050:C1058)</f>
        <v>1300606</v>
      </c>
      <c r="D1059" s="56" t="s">
        <v>137</v>
      </c>
      <c r="E1059" s="87">
        <f>SUM(E1048:E1058)</f>
        <v>97800</v>
      </c>
    </row>
    <row r="1060" spans="2:5" ht="15.75" thickBot="1" x14ac:dyDescent="0.3">
      <c r="B1060" s="57"/>
      <c r="C1060" s="84"/>
      <c r="D1060" s="58" t="s">
        <v>138</v>
      </c>
      <c r="E1060" s="88">
        <f>C1059-E1059</f>
        <v>1202806</v>
      </c>
    </row>
    <row r="1061" spans="2:5" ht="15.75" thickBot="1" x14ac:dyDescent="0.3">
      <c r="C1061" s="63"/>
    </row>
    <row r="1062" spans="2:5" x14ac:dyDescent="0.25">
      <c r="B1062" s="50" t="s">
        <v>113</v>
      </c>
      <c r="C1062" s="80"/>
      <c r="D1062" s="51"/>
      <c r="E1062" s="85"/>
    </row>
    <row r="1063" spans="2:5" x14ac:dyDescent="0.25">
      <c r="B1063" s="52" t="s">
        <v>122</v>
      </c>
      <c r="C1063" s="59" t="s">
        <v>45</v>
      </c>
      <c r="D1063" s="59"/>
      <c r="E1063" s="60"/>
    </row>
    <row r="1064" spans="2:5" x14ac:dyDescent="0.25">
      <c r="B1064" s="52" t="s">
        <v>123</v>
      </c>
      <c r="C1064" s="59">
        <v>4407503</v>
      </c>
      <c r="D1064" s="59"/>
      <c r="E1064" s="60"/>
    </row>
    <row r="1065" spans="2:5" x14ac:dyDescent="0.25">
      <c r="B1065" s="52" t="s">
        <v>124</v>
      </c>
      <c r="C1065" s="59" t="s">
        <v>17</v>
      </c>
      <c r="D1065" s="59"/>
      <c r="E1065" s="60"/>
    </row>
    <row r="1066" spans="2:5" x14ac:dyDescent="0.25">
      <c r="B1066" s="52" t="s">
        <v>125</v>
      </c>
      <c r="C1066" s="59" t="s">
        <v>126</v>
      </c>
      <c r="D1066" s="59"/>
      <c r="E1066" s="60"/>
    </row>
    <row r="1067" spans="2:5" x14ac:dyDescent="0.25">
      <c r="B1067" s="61" t="s">
        <v>127</v>
      </c>
      <c r="C1067" s="62"/>
      <c r="D1067" s="59" t="s">
        <v>128</v>
      </c>
      <c r="E1067" s="60"/>
    </row>
    <row r="1068" spans="2:5" x14ac:dyDescent="0.25">
      <c r="B1068" s="53" t="s">
        <v>129</v>
      </c>
      <c r="C1068" s="81">
        <v>1160000</v>
      </c>
      <c r="D1068" s="54" t="s">
        <v>130</v>
      </c>
      <c r="E1068" s="86">
        <v>46400</v>
      </c>
    </row>
    <row r="1069" spans="2:5" x14ac:dyDescent="0.25">
      <c r="B1069" s="53" t="s">
        <v>131</v>
      </c>
      <c r="C1069" s="90">
        <v>30</v>
      </c>
      <c r="D1069" s="54" t="s">
        <v>132</v>
      </c>
      <c r="E1069" s="86">
        <v>46400</v>
      </c>
    </row>
    <row r="1070" spans="2:5" x14ac:dyDescent="0.25">
      <c r="B1070" s="53" t="s">
        <v>50</v>
      </c>
      <c r="C1070" s="81">
        <v>1160000</v>
      </c>
      <c r="D1070" s="54" t="s">
        <v>84</v>
      </c>
      <c r="E1070" s="86">
        <v>2000</v>
      </c>
    </row>
    <row r="1071" spans="2:5" x14ac:dyDescent="0.25">
      <c r="B1071" s="53" t="s">
        <v>133</v>
      </c>
      <c r="C1071" s="82">
        <v>0</v>
      </c>
      <c r="D1071" s="54" t="s">
        <v>11</v>
      </c>
      <c r="E1071" s="86">
        <v>3000</v>
      </c>
    </row>
    <row r="1072" spans="2:5" ht="24" x14ac:dyDescent="0.25">
      <c r="B1072" s="53" t="s">
        <v>134</v>
      </c>
      <c r="C1072" s="82">
        <v>44389.599300000002</v>
      </c>
      <c r="D1072" s="54" t="s">
        <v>135</v>
      </c>
      <c r="E1072" s="86"/>
    </row>
    <row r="1073" spans="2:5" x14ac:dyDescent="0.25">
      <c r="B1073" s="53" t="s">
        <v>60</v>
      </c>
      <c r="C1073" s="82"/>
      <c r="D1073" s="54" t="s">
        <v>12</v>
      </c>
      <c r="E1073" s="86"/>
    </row>
    <row r="1074" spans="2:5" x14ac:dyDescent="0.25">
      <c r="B1074" s="53"/>
      <c r="C1074" s="82"/>
      <c r="D1074" s="54" t="s">
        <v>82</v>
      </c>
      <c r="E1074" s="86"/>
    </row>
    <row r="1075" spans="2:5" x14ac:dyDescent="0.25">
      <c r="B1075" s="53"/>
      <c r="C1075" s="82"/>
      <c r="D1075" s="54" t="s">
        <v>83</v>
      </c>
      <c r="E1075" s="86"/>
    </row>
    <row r="1076" spans="2:5" x14ac:dyDescent="0.25">
      <c r="B1076" s="53"/>
      <c r="C1076" s="82"/>
      <c r="D1076" s="54" t="s">
        <v>8</v>
      </c>
      <c r="E1076" s="86"/>
    </row>
    <row r="1077" spans="2:5" x14ac:dyDescent="0.25">
      <c r="B1077" s="53"/>
      <c r="C1077" s="82"/>
      <c r="D1077" s="54" t="s">
        <v>90</v>
      </c>
      <c r="E1077" s="86"/>
    </row>
    <row r="1078" spans="2:5" ht="15.75" thickBot="1" x14ac:dyDescent="0.3">
      <c r="B1078" s="53"/>
      <c r="C1078" s="82"/>
      <c r="D1078" s="54" t="s">
        <v>112</v>
      </c>
      <c r="E1078" s="86"/>
    </row>
    <row r="1079" spans="2:5" ht="15.75" thickBot="1" x14ac:dyDescent="0.3">
      <c r="B1079" s="55" t="s">
        <v>136</v>
      </c>
      <c r="C1079" s="83">
        <f>SUM(C1070:C1078)</f>
        <v>1204389.5992999999</v>
      </c>
      <c r="D1079" s="56" t="s">
        <v>137</v>
      </c>
      <c r="E1079" s="87">
        <f>SUM(E1068:E1078)</f>
        <v>97800</v>
      </c>
    </row>
    <row r="1080" spans="2:5" ht="15.75" thickBot="1" x14ac:dyDescent="0.3">
      <c r="B1080" s="57"/>
      <c r="C1080" s="84"/>
      <c r="D1080" s="58" t="s">
        <v>138</v>
      </c>
      <c r="E1080" s="88">
        <f>C1079-E1079</f>
        <v>1106589.5992999999</v>
      </c>
    </row>
    <row r="1081" spans="2:5" ht="15.75" thickBot="1" x14ac:dyDescent="0.3">
      <c r="C1081" s="63"/>
    </row>
    <row r="1082" spans="2:5" x14ac:dyDescent="0.25">
      <c r="B1082" s="50" t="s">
        <v>113</v>
      </c>
      <c r="C1082" s="80"/>
      <c r="D1082" s="51"/>
      <c r="E1082" s="85"/>
    </row>
    <row r="1083" spans="2:5" x14ac:dyDescent="0.25">
      <c r="B1083" s="52" t="s">
        <v>122</v>
      </c>
      <c r="C1083" s="59" t="s">
        <v>95</v>
      </c>
      <c r="D1083" s="59"/>
      <c r="E1083" s="60"/>
    </row>
    <row r="1084" spans="2:5" x14ac:dyDescent="0.25">
      <c r="B1084" s="52" t="s">
        <v>123</v>
      </c>
      <c r="C1084" s="59">
        <v>18491376</v>
      </c>
      <c r="D1084" s="59"/>
      <c r="E1084" s="60"/>
    </row>
    <row r="1085" spans="2:5" x14ac:dyDescent="0.25">
      <c r="B1085" s="52" t="s">
        <v>124</v>
      </c>
      <c r="C1085" s="59" t="s">
        <v>17</v>
      </c>
      <c r="D1085" s="59"/>
      <c r="E1085" s="60"/>
    </row>
    <row r="1086" spans="2:5" x14ac:dyDescent="0.25">
      <c r="B1086" s="52" t="s">
        <v>125</v>
      </c>
      <c r="C1086" s="59" t="s">
        <v>126</v>
      </c>
      <c r="D1086" s="59"/>
      <c r="E1086" s="60"/>
    </row>
    <row r="1087" spans="2:5" x14ac:dyDescent="0.25">
      <c r="B1087" s="61" t="s">
        <v>127</v>
      </c>
      <c r="C1087" s="62"/>
      <c r="D1087" s="59" t="s">
        <v>128</v>
      </c>
      <c r="E1087" s="60"/>
    </row>
    <row r="1088" spans="2:5" x14ac:dyDescent="0.25">
      <c r="B1088" s="53" t="s">
        <v>129</v>
      </c>
      <c r="C1088" s="81">
        <v>1160000</v>
      </c>
      <c r="D1088" s="54" t="s">
        <v>130</v>
      </c>
      <c r="E1088" s="86">
        <v>46400</v>
      </c>
    </row>
    <row r="1089" spans="2:5" x14ac:dyDescent="0.25">
      <c r="B1089" s="53" t="s">
        <v>131</v>
      </c>
      <c r="C1089" s="90">
        <v>30</v>
      </c>
      <c r="D1089" s="54" t="s">
        <v>132</v>
      </c>
      <c r="E1089" s="86">
        <v>46400</v>
      </c>
    </row>
    <row r="1090" spans="2:5" x14ac:dyDescent="0.25">
      <c r="B1090" s="53" t="s">
        <v>50</v>
      </c>
      <c r="C1090" s="81">
        <v>1160000</v>
      </c>
      <c r="D1090" s="54" t="s">
        <v>84</v>
      </c>
      <c r="E1090" s="86">
        <v>2000</v>
      </c>
    </row>
    <row r="1091" spans="2:5" x14ac:dyDescent="0.25">
      <c r="B1091" s="53" t="s">
        <v>133</v>
      </c>
      <c r="C1091" s="82">
        <v>0</v>
      </c>
      <c r="D1091" s="54" t="s">
        <v>11</v>
      </c>
      <c r="E1091" s="86">
        <v>3000</v>
      </c>
    </row>
    <row r="1092" spans="2:5" ht="24" x14ac:dyDescent="0.25">
      <c r="B1092" s="53" t="s">
        <v>134</v>
      </c>
      <c r="C1092" s="82">
        <v>44389.599300000002</v>
      </c>
      <c r="D1092" s="54" t="s">
        <v>135</v>
      </c>
      <c r="E1092" s="86"/>
    </row>
    <row r="1093" spans="2:5" x14ac:dyDescent="0.25">
      <c r="B1093" s="53" t="s">
        <v>60</v>
      </c>
      <c r="C1093" s="82"/>
      <c r="D1093" s="54" t="s">
        <v>12</v>
      </c>
      <c r="E1093" s="86"/>
    </row>
    <row r="1094" spans="2:5" x14ac:dyDescent="0.25">
      <c r="B1094" s="53"/>
      <c r="C1094" s="82"/>
      <c r="D1094" s="54" t="s">
        <v>82</v>
      </c>
      <c r="E1094" s="86"/>
    </row>
    <row r="1095" spans="2:5" x14ac:dyDescent="0.25">
      <c r="B1095" s="53"/>
      <c r="C1095" s="82"/>
      <c r="D1095" s="54" t="s">
        <v>83</v>
      </c>
      <c r="E1095" s="86"/>
    </row>
    <row r="1096" spans="2:5" x14ac:dyDescent="0.25">
      <c r="B1096" s="53"/>
      <c r="C1096" s="82"/>
      <c r="D1096" s="54" t="s">
        <v>8</v>
      </c>
      <c r="E1096" s="86"/>
    </row>
    <row r="1097" spans="2:5" x14ac:dyDescent="0.25">
      <c r="B1097" s="53"/>
      <c r="C1097" s="82"/>
      <c r="D1097" s="54" t="s">
        <v>90</v>
      </c>
      <c r="E1097" s="86"/>
    </row>
    <row r="1098" spans="2:5" ht="15.75" thickBot="1" x14ac:dyDescent="0.3">
      <c r="B1098" s="53"/>
      <c r="C1098" s="82"/>
      <c r="D1098" s="54" t="s">
        <v>112</v>
      </c>
      <c r="E1098" s="86"/>
    </row>
    <row r="1099" spans="2:5" ht="15.75" thickBot="1" x14ac:dyDescent="0.3">
      <c r="B1099" s="55" t="s">
        <v>136</v>
      </c>
      <c r="C1099" s="83">
        <f>SUM(C1090:C1098)</f>
        <v>1204389.5992999999</v>
      </c>
      <c r="D1099" s="56" t="s">
        <v>137</v>
      </c>
      <c r="E1099" s="87">
        <f>SUM(E1088:E1098)</f>
        <v>97800</v>
      </c>
    </row>
    <row r="1100" spans="2:5" ht="15.75" thickBot="1" x14ac:dyDescent="0.3">
      <c r="B1100" s="57"/>
      <c r="C1100" s="84"/>
      <c r="D1100" s="58" t="s">
        <v>138</v>
      </c>
      <c r="E1100" s="88">
        <f>C1099-E1099</f>
        <v>1106589.5992999999</v>
      </c>
    </row>
    <row r="1101" spans="2:5" ht="15.75" thickBot="1" x14ac:dyDescent="0.3">
      <c r="C1101" s="63"/>
    </row>
    <row r="1102" spans="2:5" x14ac:dyDescent="0.25">
      <c r="B1102" s="50" t="s">
        <v>113</v>
      </c>
      <c r="C1102" s="80"/>
      <c r="D1102" s="51"/>
      <c r="E1102" s="85"/>
    </row>
    <row r="1103" spans="2:5" x14ac:dyDescent="0.25">
      <c r="B1103" s="52" t="s">
        <v>122</v>
      </c>
      <c r="C1103" s="59" t="s">
        <v>40</v>
      </c>
      <c r="D1103" s="59"/>
      <c r="E1103" s="60"/>
    </row>
    <row r="1104" spans="2:5" x14ac:dyDescent="0.25">
      <c r="B1104" s="52" t="s">
        <v>123</v>
      </c>
      <c r="C1104" s="59">
        <v>18491502</v>
      </c>
      <c r="D1104" s="59"/>
      <c r="E1104" s="60"/>
    </row>
    <row r="1105" spans="2:5" x14ac:dyDescent="0.25">
      <c r="B1105" s="52" t="s">
        <v>124</v>
      </c>
      <c r="C1105" s="59" t="s">
        <v>17</v>
      </c>
      <c r="D1105" s="59"/>
      <c r="E1105" s="60"/>
    </row>
    <row r="1106" spans="2:5" x14ac:dyDescent="0.25">
      <c r="B1106" s="52" t="s">
        <v>125</v>
      </c>
      <c r="C1106" s="59" t="s">
        <v>126</v>
      </c>
      <c r="D1106" s="59"/>
      <c r="E1106" s="60"/>
    </row>
    <row r="1107" spans="2:5" x14ac:dyDescent="0.25">
      <c r="B1107" s="61" t="s">
        <v>127</v>
      </c>
      <c r="C1107" s="62"/>
      <c r="D1107" s="59" t="s">
        <v>128</v>
      </c>
      <c r="E1107" s="60"/>
    </row>
    <row r="1108" spans="2:5" x14ac:dyDescent="0.25">
      <c r="B1108" s="53" t="s">
        <v>129</v>
      </c>
      <c r="C1108" s="81">
        <v>1160000</v>
      </c>
      <c r="D1108" s="54" t="s">
        <v>130</v>
      </c>
      <c r="E1108" s="86">
        <v>46400</v>
      </c>
    </row>
    <row r="1109" spans="2:5" x14ac:dyDescent="0.25">
      <c r="B1109" s="53" t="s">
        <v>131</v>
      </c>
      <c r="C1109" s="90">
        <v>30</v>
      </c>
      <c r="D1109" s="54" t="s">
        <v>132</v>
      </c>
      <c r="E1109" s="86">
        <v>46400</v>
      </c>
    </row>
    <row r="1110" spans="2:5" x14ac:dyDescent="0.25">
      <c r="B1110" s="53" t="s">
        <v>50</v>
      </c>
      <c r="C1110" s="81">
        <v>1160000</v>
      </c>
      <c r="D1110" s="54" t="s">
        <v>84</v>
      </c>
      <c r="E1110" s="86">
        <v>2000</v>
      </c>
    </row>
    <row r="1111" spans="2:5" x14ac:dyDescent="0.25">
      <c r="B1111" s="53" t="s">
        <v>133</v>
      </c>
      <c r="C1111" s="82">
        <v>0</v>
      </c>
      <c r="D1111" s="54" t="s">
        <v>11</v>
      </c>
      <c r="E1111" s="86">
        <v>3000</v>
      </c>
    </row>
    <row r="1112" spans="2:5" ht="24" x14ac:dyDescent="0.25">
      <c r="B1112" s="53" t="s">
        <v>134</v>
      </c>
      <c r="C1112" s="82">
        <v>44389.599300000002</v>
      </c>
      <c r="D1112" s="54" t="s">
        <v>135</v>
      </c>
      <c r="E1112" s="86"/>
    </row>
    <row r="1113" spans="2:5" x14ac:dyDescent="0.25">
      <c r="B1113" s="53" t="s">
        <v>60</v>
      </c>
      <c r="C1113" s="82"/>
      <c r="D1113" s="54" t="s">
        <v>12</v>
      </c>
      <c r="E1113" s="86"/>
    </row>
    <row r="1114" spans="2:5" x14ac:dyDescent="0.25">
      <c r="B1114" s="53"/>
      <c r="C1114" s="82"/>
      <c r="D1114" s="54" t="s">
        <v>82</v>
      </c>
      <c r="E1114" s="86"/>
    </row>
    <row r="1115" spans="2:5" x14ac:dyDescent="0.25">
      <c r="B1115" s="53"/>
      <c r="C1115" s="82"/>
      <c r="D1115" s="54" t="s">
        <v>83</v>
      </c>
      <c r="E1115" s="86"/>
    </row>
    <row r="1116" spans="2:5" x14ac:dyDescent="0.25">
      <c r="B1116" s="53"/>
      <c r="C1116" s="82"/>
      <c r="D1116" s="54" t="s">
        <v>8</v>
      </c>
      <c r="E1116" s="86"/>
    </row>
    <row r="1117" spans="2:5" x14ac:dyDescent="0.25">
      <c r="B1117" s="53"/>
      <c r="C1117" s="82"/>
      <c r="D1117" s="54" t="s">
        <v>90</v>
      </c>
      <c r="E1117" s="86"/>
    </row>
    <row r="1118" spans="2:5" ht="15.75" thickBot="1" x14ac:dyDescent="0.3">
      <c r="B1118" s="53"/>
      <c r="C1118" s="82"/>
      <c r="D1118" s="54" t="s">
        <v>112</v>
      </c>
      <c r="E1118" s="86"/>
    </row>
    <row r="1119" spans="2:5" ht="15.75" thickBot="1" x14ac:dyDescent="0.3">
      <c r="B1119" s="55" t="s">
        <v>136</v>
      </c>
      <c r="C1119" s="83">
        <f>SUM(C1110:C1118)</f>
        <v>1204389.5992999999</v>
      </c>
      <c r="D1119" s="56" t="s">
        <v>137</v>
      </c>
      <c r="E1119" s="87">
        <f>SUM(E1108:E1118)</f>
        <v>97800</v>
      </c>
    </row>
    <row r="1120" spans="2:5" ht="15.75" thickBot="1" x14ac:dyDescent="0.3">
      <c r="B1120" s="57"/>
      <c r="C1120" s="84"/>
      <c r="D1120" s="58" t="s">
        <v>138</v>
      </c>
      <c r="E1120" s="88">
        <f>C1119-E1119</f>
        <v>1106589.5992999999</v>
      </c>
    </row>
    <row r="1121" spans="2:3" x14ac:dyDescent="0.25">
      <c r="C1121" s="63"/>
    </row>
    <row r="1122" spans="2:3" x14ac:dyDescent="0.25">
      <c r="B1122" s="42"/>
      <c r="C1122" s="63"/>
    </row>
  </sheetData>
  <autoFilter ref="B1:E1122" xr:uid="{6C4193BE-E3E9-43D3-B630-B5E7FF0B4E98}"/>
  <mergeCells count="336">
    <mergeCell ref="C1103:E1103"/>
    <mergeCell ref="C1104:E1104"/>
    <mergeCell ref="C1105:E1105"/>
    <mergeCell ref="C1106:E1106"/>
    <mergeCell ref="B1107:C1107"/>
    <mergeCell ref="D1107:E1107"/>
    <mergeCell ref="C1083:E1083"/>
    <mergeCell ref="C1084:E1084"/>
    <mergeCell ref="C1085:E1085"/>
    <mergeCell ref="C1086:E1086"/>
    <mergeCell ref="B1087:C1087"/>
    <mergeCell ref="D1087:E1087"/>
    <mergeCell ref="C1063:E1063"/>
    <mergeCell ref="C1064:E1064"/>
    <mergeCell ref="C1065:E1065"/>
    <mergeCell ref="C1066:E1066"/>
    <mergeCell ref="B1067:C1067"/>
    <mergeCell ref="D1067:E1067"/>
    <mergeCell ref="C1043:E1043"/>
    <mergeCell ref="C1044:E1044"/>
    <mergeCell ref="C1045:E1045"/>
    <mergeCell ref="C1046:E1046"/>
    <mergeCell ref="B1047:C1047"/>
    <mergeCell ref="D1047:E1047"/>
    <mergeCell ref="C1023:E1023"/>
    <mergeCell ref="C1024:E1024"/>
    <mergeCell ref="C1025:E1025"/>
    <mergeCell ref="C1026:E1026"/>
    <mergeCell ref="B1027:C1027"/>
    <mergeCell ref="D1027:E1027"/>
    <mergeCell ref="C1003:E1003"/>
    <mergeCell ref="C1004:E1004"/>
    <mergeCell ref="C1005:E1005"/>
    <mergeCell ref="C1006:E1006"/>
    <mergeCell ref="B1007:C1007"/>
    <mergeCell ref="D1007:E1007"/>
    <mergeCell ref="C983:E983"/>
    <mergeCell ref="C984:E984"/>
    <mergeCell ref="C985:E985"/>
    <mergeCell ref="C986:E986"/>
    <mergeCell ref="B987:C987"/>
    <mergeCell ref="D987:E987"/>
    <mergeCell ref="C963:E963"/>
    <mergeCell ref="C964:E964"/>
    <mergeCell ref="C965:E965"/>
    <mergeCell ref="C966:E966"/>
    <mergeCell ref="B967:C967"/>
    <mergeCell ref="D967:E967"/>
    <mergeCell ref="C943:E943"/>
    <mergeCell ref="C944:E944"/>
    <mergeCell ref="C945:E945"/>
    <mergeCell ref="C946:E946"/>
    <mergeCell ref="B947:C947"/>
    <mergeCell ref="D947:E947"/>
    <mergeCell ref="C923:E923"/>
    <mergeCell ref="C924:E924"/>
    <mergeCell ref="C925:E925"/>
    <mergeCell ref="C926:E926"/>
    <mergeCell ref="B927:C927"/>
    <mergeCell ref="D927:E927"/>
    <mergeCell ref="C903:E903"/>
    <mergeCell ref="C904:E904"/>
    <mergeCell ref="C905:E905"/>
    <mergeCell ref="C906:E906"/>
    <mergeCell ref="B907:C907"/>
    <mergeCell ref="D907:E907"/>
    <mergeCell ref="C883:E883"/>
    <mergeCell ref="C884:E884"/>
    <mergeCell ref="C885:E885"/>
    <mergeCell ref="C886:E886"/>
    <mergeCell ref="B887:C887"/>
    <mergeCell ref="D887:E887"/>
    <mergeCell ref="C863:E863"/>
    <mergeCell ref="C864:E864"/>
    <mergeCell ref="C865:E865"/>
    <mergeCell ref="C866:E866"/>
    <mergeCell ref="B867:C867"/>
    <mergeCell ref="D867:E867"/>
    <mergeCell ref="C843:E843"/>
    <mergeCell ref="C844:E844"/>
    <mergeCell ref="C845:E845"/>
    <mergeCell ref="C846:E846"/>
    <mergeCell ref="B847:C847"/>
    <mergeCell ref="D847:E847"/>
    <mergeCell ref="C823:E823"/>
    <mergeCell ref="C824:E824"/>
    <mergeCell ref="C825:E825"/>
    <mergeCell ref="C826:E826"/>
    <mergeCell ref="B827:C827"/>
    <mergeCell ref="D827:E827"/>
    <mergeCell ref="C803:E803"/>
    <mergeCell ref="C804:E804"/>
    <mergeCell ref="C805:E805"/>
    <mergeCell ref="C806:E806"/>
    <mergeCell ref="B807:C807"/>
    <mergeCell ref="D807:E807"/>
    <mergeCell ref="C783:E783"/>
    <mergeCell ref="C784:E784"/>
    <mergeCell ref="C785:E785"/>
    <mergeCell ref="C786:E786"/>
    <mergeCell ref="B787:C787"/>
    <mergeCell ref="D787:E787"/>
    <mergeCell ref="C763:E763"/>
    <mergeCell ref="C764:E764"/>
    <mergeCell ref="C765:E765"/>
    <mergeCell ref="C766:E766"/>
    <mergeCell ref="B767:C767"/>
    <mergeCell ref="D767:E767"/>
    <mergeCell ref="C743:E743"/>
    <mergeCell ref="C744:E744"/>
    <mergeCell ref="C745:E745"/>
    <mergeCell ref="C746:E746"/>
    <mergeCell ref="B747:C747"/>
    <mergeCell ref="D747:E747"/>
    <mergeCell ref="C723:E723"/>
    <mergeCell ref="C724:E724"/>
    <mergeCell ref="C725:E725"/>
    <mergeCell ref="C726:E726"/>
    <mergeCell ref="B727:C727"/>
    <mergeCell ref="D727:E727"/>
    <mergeCell ref="C703:E703"/>
    <mergeCell ref="C704:E704"/>
    <mergeCell ref="C705:E705"/>
    <mergeCell ref="C706:E706"/>
    <mergeCell ref="B707:C707"/>
    <mergeCell ref="D707:E707"/>
    <mergeCell ref="C683:E683"/>
    <mergeCell ref="C684:E684"/>
    <mergeCell ref="C685:E685"/>
    <mergeCell ref="C686:E686"/>
    <mergeCell ref="B687:C687"/>
    <mergeCell ref="D687:E687"/>
    <mergeCell ref="C663:E663"/>
    <mergeCell ref="C664:E664"/>
    <mergeCell ref="C665:E665"/>
    <mergeCell ref="C666:E666"/>
    <mergeCell ref="B667:C667"/>
    <mergeCell ref="D667:E667"/>
    <mergeCell ref="C643:E643"/>
    <mergeCell ref="C644:E644"/>
    <mergeCell ref="C645:E645"/>
    <mergeCell ref="C646:E646"/>
    <mergeCell ref="B647:C647"/>
    <mergeCell ref="D647:E647"/>
    <mergeCell ref="C623:E623"/>
    <mergeCell ref="C624:E624"/>
    <mergeCell ref="C625:E625"/>
    <mergeCell ref="C626:E626"/>
    <mergeCell ref="B627:C627"/>
    <mergeCell ref="D627:E627"/>
    <mergeCell ref="C603:E603"/>
    <mergeCell ref="C604:E604"/>
    <mergeCell ref="C605:E605"/>
    <mergeCell ref="C606:E606"/>
    <mergeCell ref="B607:C607"/>
    <mergeCell ref="D607:E607"/>
    <mergeCell ref="C583:E583"/>
    <mergeCell ref="C584:E584"/>
    <mergeCell ref="C585:E585"/>
    <mergeCell ref="C586:E586"/>
    <mergeCell ref="B587:C587"/>
    <mergeCell ref="D587:E587"/>
    <mergeCell ref="C563:E563"/>
    <mergeCell ref="C564:E564"/>
    <mergeCell ref="C565:E565"/>
    <mergeCell ref="C566:E566"/>
    <mergeCell ref="B567:C567"/>
    <mergeCell ref="D567:E567"/>
    <mergeCell ref="C543:E543"/>
    <mergeCell ref="C544:E544"/>
    <mergeCell ref="C545:E545"/>
    <mergeCell ref="C546:E546"/>
    <mergeCell ref="B547:C547"/>
    <mergeCell ref="D547:E547"/>
    <mergeCell ref="C523:E523"/>
    <mergeCell ref="C524:E524"/>
    <mergeCell ref="C525:E525"/>
    <mergeCell ref="C526:E526"/>
    <mergeCell ref="B527:C527"/>
    <mergeCell ref="D527:E527"/>
    <mergeCell ref="C503:E503"/>
    <mergeCell ref="C504:E504"/>
    <mergeCell ref="C505:E505"/>
    <mergeCell ref="C506:E506"/>
    <mergeCell ref="B507:C507"/>
    <mergeCell ref="D507:E507"/>
    <mergeCell ref="C483:E483"/>
    <mergeCell ref="C484:E484"/>
    <mergeCell ref="C485:E485"/>
    <mergeCell ref="C486:E486"/>
    <mergeCell ref="B487:C487"/>
    <mergeCell ref="D487:E487"/>
    <mergeCell ref="C463:E463"/>
    <mergeCell ref="C464:E464"/>
    <mergeCell ref="C465:E465"/>
    <mergeCell ref="C466:E466"/>
    <mergeCell ref="B467:C467"/>
    <mergeCell ref="D467:E467"/>
    <mergeCell ref="C443:E443"/>
    <mergeCell ref="C444:E444"/>
    <mergeCell ref="C445:E445"/>
    <mergeCell ref="C446:E446"/>
    <mergeCell ref="B447:C447"/>
    <mergeCell ref="D447:E447"/>
    <mergeCell ref="C423:E423"/>
    <mergeCell ref="C424:E424"/>
    <mergeCell ref="C425:E425"/>
    <mergeCell ref="C426:E426"/>
    <mergeCell ref="B427:C427"/>
    <mergeCell ref="D427:E427"/>
    <mergeCell ref="C403:E403"/>
    <mergeCell ref="C404:E404"/>
    <mergeCell ref="C405:E405"/>
    <mergeCell ref="C406:E406"/>
    <mergeCell ref="B407:C407"/>
    <mergeCell ref="D407:E407"/>
    <mergeCell ref="C383:E383"/>
    <mergeCell ref="C384:E384"/>
    <mergeCell ref="C385:E385"/>
    <mergeCell ref="C386:E386"/>
    <mergeCell ref="B387:C387"/>
    <mergeCell ref="D387:E387"/>
    <mergeCell ref="C363:E363"/>
    <mergeCell ref="C364:E364"/>
    <mergeCell ref="C365:E365"/>
    <mergeCell ref="C366:E366"/>
    <mergeCell ref="B367:C367"/>
    <mergeCell ref="D367:E367"/>
    <mergeCell ref="C343:E343"/>
    <mergeCell ref="C344:E344"/>
    <mergeCell ref="C345:E345"/>
    <mergeCell ref="C346:E346"/>
    <mergeCell ref="B347:C347"/>
    <mergeCell ref="D347:E347"/>
    <mergeCell ref="C323:E323"/>
    <mergeCell ref="C324:E324"/>
    <mergeCell ref="C325:E325"/>
    <mergeCell ref="C326:E326"/>
    <mergeCell ref="B327:C327"/>
    <mergeCell ref="D327:E327"/>
    <mergeCell ref="C303:E303"/>
    <mergeCell ref="C304:E304"/>
    <mergeCell ref="C305:E305"/>
    <mergeCell ref="C306:E306"/>
    <mergeCell ref="B307:C307"/>
    <mergeCell ref="D307:E307"/>
    <mergeCell ref="C283:E283"/>
    <mergeCell ref="C284:E284"/>
    <mergeCell ref="C285:E285"/>
    <mergeCell ref="C286:E286"/>
    <mergeCell ref="B287:C287"/>
    <mergeCell ref="D287:E287"/>
    <mergeCell ref="C263:E263"/>
    <mergeCell ref="C264:E264"/>
    <mergeCell ref="C265:E265"/>
    <mergeCell ref="C266:E266"/>
    <mergeCell ref="B267:C267"/>
    <mergeCell ref="D267:E267"/>
    <mergeCell ref="C243:E243"/>
    <mergeCell ref="C244:E244"/>
    <mergeCell ref="C245:E245"/>
    <mergeCell ref="C246:E246"/>
    <mergeCell ref="B247:C247"/>
    <mergeCell ref="D247:E247"/>
    <mergeCell ref="C223:E223"/>
    <mergeCell ref="C224:E224"/>
    <mergeCell ref="C225:E225"/>
    <mergeCell ref="C226:E226"/>
    <mergeCell ref="B227:C227"/>
    <mergeCell ref="D227:E227"/>
    <mergeCell ref="C203:E203"/>
    <mergeCell ref="C204:E204"/>
    <mergeCell ref="C205:E205"/>
    <mergeCell ref="C206:E206"/>
    <mergeCell ref="B207:C207"/>
    <mergeCell ref="D207:E207"/>
    <mergeCell ref="C183:E183"/>
    <mergeCell ref="C184:E184"/>
    <mergeCell ref="C185:E185"/>
    <mergeCell ref="C186:E186"/>
    <mergeCell ref="B187:C187"/>
    <mergeCell ref="D187:E187"/>
    <mergeCell ref="C163:E163"/>
    <mergeCell ref="C164:E164"/>
    <mergeCell ref="C165:E165"/>
    <mergeCell ref="C166:E166"/>
    <mergeCell ref="B167:C167"/>
    <mergeCell ref="D167:E167"/>
    <mergeCell ref="C143:E143"/>
    <mergeCell ref="C144:E144"/>
    <mergeCell ref="C145:E145"/>
    <mergeCell ref="C146:E146"/>
    <mergeCell ref="B147:C147"/>
    <mergeCell ref="D147:E147"/>
    <mergeCell ref="C123:E123"/>
    <mergeCell ref="C124:E124"/>
    <mergeCell ref="C125:E125"/>
    <mergeCell ref="C126:E126"/>
    <mergeCell ref="B127:C127"/>
    <mergeCell ref="D127:E127"/>
    <mergeCell ref="C103:E103"/>
    <mergeCell ref="C104:E104"/>
    <mergeCell ref="C105:E105"/>
    <mergeCell ref="C106:E106"/>
    <mergeCell ref="B107:C107"/>
    <mergeCell ref="D107:E107"/>
    <mergeCell ref="C83:E83"/>
    <mergeCell ref="C84:E84"/>
    <mergeCell ref="C85:E85"/>
    <mergeCell ref="C86:E86"/>
    <mergeCell ref="B87:C87"/>
    <mergeCell ref="D87:E87"/>
    <mergeCell ref="C63:E63"/>
    <mergeCell ref="C64:E64"/>
    <mergeCell ref="C65:E65"/>
    <mergeCell ref="C66:E66"/>
    <mergeCell ref="B67:C67"/>
    <mergeCell ref="D67:E67"/>
    <mergeCell ref="C43:E43"/>
    <mergeCell ref="C44:E44"/>
    <mergeCell ref="C45:E45"/>
    <mergeCell ref="C46:E46"/>
    <mergeCell ref="B47:C47"/>
    <mergeCell ref="D47:E47"/>
    <mergeCell ref="C23:E23"/>
    <mergeCell ref="C24:E24"/>
    <mergeCell ref="C25:E25"/>
    <mergeCell ref="C26:E26"/>
    <mergeCell ref="B27:C27"/>
    <mergeCell ref="D27:E27"/>
    <mergeCell ref="C3:E3"/>
    <mergeCell ref="C4:E4"/>
    <mergeCell ref="C5:E5"/>
    <mergeCell ref="C6:E6"/>
    <mergeCell ref="B7:C7"/>
    <mergeCell ref="D7:E7"/>
  </mergeCells>
  <pageMargins left="0.7" right="0.7" top="0.75" bottom="0.75" header="0.3" footer="0.3"/>
  <pageSetup paperSize="9" orientation="portrait" r:id="rId1"/>
  <rowBreaks count="55" manualBreakCount="55">
    <brk id="21" max="16383" man="1"/>
    <brk id="41" max="16383" man="1"/>
    <brk id="61" max="16383" man="1"/>
    <brk id="81" max="16383" man="1"/>
    <brk id="101" max="16383" man="1"/>
    <brk id="121" max="16383" man="1"/>
    <brk id="141" max="16383" man="1"/>
    <brk id="161" max="16383" man="1"/>
    <brk id="181" max="16383" man="1"/>
    <brk id="201" max="16383" man="1"/>
    <brk id="221" max="16383" man="1"/>
    <brk id="241" max="16383" man="1"/>
    <brk id="261" max="16383" man="1"/>
    <brk id="281" max="16383" man="1"/>
    <brk id="301" max="16383" man="1"/>
    <brk id="321" max="16383" man="1"/>
    <brk id="341" max="16383" man="1"/>
    <brk id="361" max="16383" man="1"/>
    <brk id="381" max="16383" man="1"/>
    <brk id="401" max="16383" man="1"/>
    <brk id="421" max="16383" man="1"/>
    <brk id="441" max="16383" man="1"/>
    <brk id="461" max="16383" man="1"/>
    <brk id="481" max="16383" man="1"/>
    <brk id="501" max="16383" man="1"/>
    <brk id="521" max="16383" man="1"/>
    <brk id="541" max="16383" man="1"/>
    <brk id="561" max="16383" man="1"/>
    <brk id="581" max="16383" man="1"/>
    <brk id="601" max="16383" man="1"/>
    <brk id="621" max="16383" man="1"/>
    <brk id="641" max="16383" man="1"/>
    <brk id="661" max="16383" man="1"/>
    <brk id="681" max="16383" man="1"/>
    <brk id="701" max="16383" man="1"/>
    <brk id="721" max="16383" man="1"/>
    <brk id="741" max="16383" man="1"/>
    <brk id="761" max="16383" man="1"/>
    <brk id="781" max="16383" man="1"/>
    <brk id="801" max="16383" man="1"/>
    <brk id="821" max="16383" man="1"/>
    <brk id="841" max="16383" man="1"/>
    <brk id="861" max="16383" man="1"/>
    <brk id="881" max="16383" man="1"/>
    <brk id="901" max="16383" man="1"/>
    <brk id="921" max="16383" man="1"/>
    <brk id="941" max="16383" man="1"/>
    <brk id="961" max="16383" man="1"/>
    <brk id="981" max="16383" man="1"/>
    <brk id="1001" max="16383" man="1"/>
    <brk id="1021" max="16383" man="1"/>
    <brk id="1041" max="16383" man="1"/>
    <brk id="1061" max="16383" man="1"/>
    <brk id="1081" max="16383" man="1"/>
    <brk id="110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zoomScale="90" zoomScaleNormal="90" workbookViewId="0"/>
  </sheetViews>
  <sheetFormatPr baseColWidth="10" defaultRowHeight="15" x14ac:dyDescent="0.25"/>
  <cols>
    <col min="1" max="1" width="39" style="6" customWidth="1"/>
    <col min="2" max="2" width="14" style="6" customWidth="1"/>
    <col min="3" max="3" width="15" style="6" customWidth="1"/>
    <col min="4" max="16384" width="11.42578125" style="6"/>
  </cols>
  <sheetData>
    <row r="1" spans="1:3" s="1" customFormat="1" ht="35.25" customHeight="1" x14ac:dyDescent="0.25">
      <c r="A1" s="28" t="s">
        <v>1</v>
      </c>
      <c r="B1" s="28" t="s">
        <v>2</v>
      </c>
      <c r="C1" s="29" t="s">
        <v>51</v>
      </c>
    </row>
    <row r="2" spans="1:3" x14ac:dyDescent="0.25">
      <c r="A2" s="13" t="s">
        <v>19</v>
      </c>
      <c r="B2" s="20">
        <v>9114644</v>
      </c>
      <c r="C2" s="30">
        <v>1173059.7917782506</v>
      </c>
    </row>
    <row r="3" spans="1:3" x14ac:dyDescent="0.25">
      <c r="A3" s="13" t="s">
        <v>48</v>
      </c>
      <c r="B3" s="20">
        <v>41963951</v>
      </c>
      <c r="C3" s="30">
        <v>528053.30777669628</v>
      </c>
    </row>
    <row r="4" spans="1:3" x14ac:dyDescent="0.25">
      <c r="A4" s="13" t="s">
        <v>35</v>
      </c>
      <c r="B4" s="20">
        <v>16457201</v>
      </c>
      <c r="C4" s="30">
        <v>1916493.5055347811</v>
      </c>
    </row>
    <row r="5" spans="1:3" x14ac:dyDescent="0.25">
      <c r="A5" s="12" t="s">
        <v>72</v>
      </c>
      <c r="B5" s="32">
        <v>41961427</v>
      </c>
      <c r="C5" s="30">
        <v>541246.57415403053</v>
      </c>
    </row>
    <row r="6" spans="1:3" x14ac:dyDescent="0.25">
      <c r="A6" s="12" t="s">
        <v>85</v>
      </c>
      <c r="B6" s="32">
        <v>10546856</v>
      </c>
      <c r="C6" s="30">
        <v>392566.23962630215</v>
      </c>
    </row>
    <row r="7" spans="1:3" x14ac:dyDescent="0.25">
      <c r="A7" s="12" t="s">
        <v>88</v>
      </c>
      <c r="B7" s="16">
        <v>1097040916</v>
      </c>
      <c r="C7" s="30">
        <v>392566.23962630215</v>
      </c>
    </row>
    <row r="8" spans="1:3" x14ac:dyDescent="0.25">
      <c r="A8" s="12" t="s">
        <v>92</v>
      </c>
      <c r="B8" s="32">
        <v>1094908550</v>
      </c>
      <c r="C8" s="30">
        <v>392566.23962630215</v>
      </c>
    </row>
    <row r="9" spans="1:3" x14ac:dyDescent="0.25">
      <c r="A9" s="12" t="s">
        <v>81</v>
      </c>
      <c r="B9" s="16">
        <v>30393544</v>
      </c>
      <c r="C9" s="30">
        <v>509775.02627463266</v>
      </c>
    </row>
    <row r="10" spans="1:3" x14ac:dyDescent="0.25">
      <c r="A10" s="12" t="s">
        <v>70</v>
      </c>
      <c r="B10" s="32">
        <v>24602368</v>
      </c>
      <c r="C10" s="30">
        <v>452919.25313743495</v>
      </c>
    </row>
  </sheetData>
  <autoFilter ref="A1:C10" xr:uid="{00000000-0009-0000-0000-000001000000}"/>
  <conditionalFormatting sqref="C2:C10">
    <cfRule type="cellIs" dxfId="12" priority="641" operator="greaterThan">
      <formula>0</formula>
    </cfRule>
  </conditionalFormatting>
  <conditionalFormatting sqref="C3">
    <cfRule type="cellIs" dxfId="11" priority="489" operator="greaterThan">
      <formula>0</formula>
    </cfRule>
  </conditionalFormatting>
  <conditionalFormatting sqref="C5">
    <cfRule type="cellIs" dxfId="10" priority="487" operator="greaterThan">
      <formula>0</formula>
    </cfRule>
  </conditionalFormatting>
  <conditionalFormatting sqref="C4">
    <cfRule type="cellIs" dxfId="9" priority="335" operator="greaterThan">
      <formula>0</formula>
    </cfRule>
  </conditionalFormatting>
  <conditionalFormatting sqref="C4">
    <cfRule type="cellIs" dxfId="8" priority="334" operator="greaterThan">
      <formula>0</formula>
    </cfRule>
  </conditionalFormatting>
  <conditionalFormatting sqref="A4:B4">
    <cfRule type="duplicateValues" dxfId="7" priority="30"/>
  </conditionalFormatting>
  <conditionalFormatting sqref="A3:B3">
    <cfRule type="duplicateValues" dxfId="6" priority="29"/>
  </conditionalFormatting>
  <conditionalFormatting sqref="A2:B2">
    <cfRule type="duplicateValues" dxfId="5" priority="31"/>
  </conditionalFormatting>
  <conditionalFormatting sqref="B9">
    <cfRule type="duplicateValues" dxfId="4" priority="19"/>
  </conditionalFormatting>
  <conditionalFormatting sqref="B7">
    <cfRule type="duplicateValues" dxfId="3" priority="13"/>
  </conditionalFormatting>
  <conditionalFormatting sqref="B8">
    <cfRule type="duplicateValues" dxfId="2" priority="11"/>
  </conditionalFormatting>
  <conditionalFormatting sqref="B10">
    <cfRule type="duplicateValues" dxfId="1" priority="1"/>
  </conditionalFormatting>
  <conditionalFormatting sqref="B2:B4">
    <cfRule type="duplicateValues" dxfId="0" priority="656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8D935-18D3-4B00-A104-3BEBE1151039}">
  <dimension ref="B1:D110"/>
  <sheetViews>
    <sheetView view="pageBreakPreview" zoomScale="60" zoomScaleNormal="100" workbookViewId="0"/>
  </sheetViews>
  <sheetFormatPr baseColWidth="10" defaultRowHeight="15" x14ac:dyDescent="0.25"/>
  <cols>
    <col min="2" max="2" width="34.85546875" bestFit="1" customWidth="1"/>
    <col min="3" max="4" width="20.42578125" style="77" customWidth="1"/>
  </cols>
  <sheetData>
    <row r="1" spans="2:4" ht="15.75" thickBot="1" x14ac:dyDescent="0.3"/>
    <row r="2" spans="2:4" x14ac:dyDescent="0.25">
      <c r="B2" s="40" t="s">
        <v>113</v>
      </c>
      <c r="C2" s="65"/>
      <c r="D2" s="66"/>
    </row>
    <row r="3" spans="2:4" x14ac:dyDescent="0.25">
      <c r="B3" s="47" t="s">
        <v>114</v>
      </c>
      <c r="C3" s="48"/>
      <c r="D3" s="49"/>
    </row>
    <row r="4" spans="2:4" x14ac:dyDescent="0.25">
      <c r="B4" s="47" t="s">
        <v>115</v>
      </c>
      <c r="C4" s="48"/>
      <c r="D4" s="49"/>
    </row>
    <row r="5" spans="2:4" x14ac:dyDescent="0.25">
      <c r="B5" s="41" t="s">
        <v>116</v>
      </c>
      <c r="C5" s="78" t="s">
        <v>19</v>
      </c>
      <c r="D5" s="79"/>
    </row>
    <row r="6" spans="2:4" x14ac:dyDescent="0.25">
      <c r="B6" s="41" t="s">
        <v>117</v>
      </c>
      <c r="C6" s="78">
        <v>9114644</v>
      </c>
      <c r="D6" s="79"/>
    </row>
    <row r="7" spans="2:4" x14ac:dyDescent="0.25">
      <c r="B7" s="43"/>
      <c r="C7" s="64"/>
      <c r="D7" s="69"/>
    </row>
    <row r="8" spans="2:4" x14ac:dyDescent="0.25">
      <c r="B8" s="41" t="s">
        <v>118</v>
      </c>
      <c r="C8" s="67">
        <v>1173059.7918</v>
      </c>
      <c r="D8" s="68"/>
    </row>
    <row r="9" spans="2:4" x14ac:dyDescent="0.25">
      <c r="B9" s="41" t="s">
        <v>119</v>
      </c>
      <c r="C9" s="70"/>
      <c r="D9" s="71" t="s">
        <v>120</v>
      </c>
    </row>
    <row r="10" spans="2:4" x14ac:dyDescent="0.25">
      <c r="B10" s="44"/>
      <c r="C10" s="70"/>
      <c r="D10" s="72"/>
    </row>
    <row r="11" spans="2:4" x14ac:dyDescent="0.25">
      <c r="B11" s="45" t="s">
        <v>121</v>
      </c>
      <c r="C11" s="73">
        <v>1173059.7918</v>
      </c>
      <c r="D11" s="74"/>
    </row>
    <row r="12" spans="2:4" ht="15.75" thickBot="1" x14ac:dyDescent="0.3">
      <c r="B12" s="46"/>
      <c r="C12" s="75"/>
      <c r="D12" s="76"/>
    </row>
    <row r="13" spans="2:4" ht="15.75" thickBot="1" x14ac:dyDescent="0.3">
      <c r="C13" s="64"/>
      <c r="D13" s="64"/>
    </row>
    <row r="14" spans="2:4" x14ac:dyDescent="0.25">
      <c r="B14" s="40" t="s">
        <v>113</v>
      </c>
      <c r="C14" s="65"/>
      <c r="D14" s="66"/>
    </row>
    <row r="15" spans="2:4" x14ac:dyDescent="0.25">
      <c r="B15" s="47" t="s">
        <v>114</v>
      </c>
      <c r="C15" s="48"/>
      <c r="D15" s="49"/>
    </row>
    <row r="16" spans="2:4" x14ac:dyDescent="0.25">
      <c r="B16" s="47" t="s">
        <v>115</v>
      </c>
      <c r="C16" s="48"/>
      <c r="D16" s="49"/>
    </row>
    <row r="17" spans="2:4" x14ac:dyDescent="0.25">
      <c r="B17" s="41" t="s">
        <v>116</v>
      </c>
      <c r="C17" s="78" t="s">
        <v>48</v>
      </c>
      <c r="D17" s="79"/>
    </row>
    <row r="18" spans="2:4" x14ac:dyDescent="0.25">
      <c r="B18" s="41" t="s">
        <v>117</v>
      </c>
      <c r="C18" s="78">
        <v>41963951</v>
      </c>
      <c r="D18" s="79"/>
    </row>
    <row r="19" spans="2:4" x14ac:dyDescent="0.25">
      <c r="B19" s="43"/>
      <c r="C19" s="64"/>
      <c r="D19" s="69"/>
    </row>
    <row r="20" spans="2:4" x14ac:dyDescent="0.25">
      <c r="B20" s="41" t="s">
        <v>118</v>
      </c>
      <c r="C20" s="67">
        <v>528053.30779999995</v>
      </c>
      <c r="D20" s="68"/>
    </row>
    <row r="21" spans="2:4" x14ac:dyDescent="0.25">
      <c r="B21" s="41" t="s">
        <v>119</v>
      </c>
      <c r="C21" s="70"/>
      <c r="D21" s="71" t="s">
        <v>120</v>
      </c>
    </row>
    <row r="22" spans="2:4" x14ac:dyDescent="0.25">
      <c r="B22" s="44"/>
      <c r="C22" s="70"/>
      <c r="D22" s="72"/>
    </row>
    <row r="23" spans="2:4" x14ac:dyDescent="0.25">
      <c r="B23" s="45" t="s">
        <v>121</v>
      </c>
      <c r="C23" s="73">
        <v>528053.30779999995</v>
      </c>
      <c r="D23" s="74"/>
    </row>
    <row r="24" spans="2:4" ht="15.75" thickBot="1" x14ac:dyDescent="0.3">
      <c r="B24" s="46"/>
      <c r="C24" s="75"/>
      <c r="D24" s="76"/>
    </row>
    <row r="25" spans="2:4" ht="15.75" thickBot="1" x14ac:dyDescent="0.3">
      <c r="C25" s="64"/>
      <c r="D25" s="64"/>
    </row>
    <row r="26" spans="2:4" x14ac:dyDescent="0.25">
      <c r="B26" s="40" t="s">
        <v>113</v>
      </c>
      <c r="C26" s="65"/>
      <c r="D26" s="66"/>
    </row>
    <row r="27" spans="2:4" x14ac:dyDescent="0.25">
      <c r="B27" s="47" t="s">
        <v>114</v>
      </c>
      <c r="C27" s="48"/>
      <c r="D27" s="49"/>
    </row>
    <row r="28" spans="2:4" x14ac:dyDescent="0.25">
      <c r="B28" s="47" t="s">
        <v>115</v>
      </c>
      <c r="C28" s="48"/>
      <c r="D28" s="49"/>
    </row>
    <row r="29" spans="2:4" x14ac:dyDescent="0.25">
      <c r="B29" s="41" t="s">
        <v>116</v>
      </c>
      <c r="C29" s="78" t="s">
        <v>35</v>
      </c>
      <c r="D29" s="79"/>
    </row>
    <row r="30" spans="2:4" x14ac:dyDescent="0.25">
      <c r="B30" s="41" t="s">
        <v>117</v>
      </c>
      <c r="C30" s="78">
        <v>16457201</v>
      </c>
      <c r="D30" s="79"/>
    </row>
    <row r="31" spans="2:4" x14ac:dyDescent="0.25">
      <c r="B31" s="43"/>
      <c r="C31" s="64"/>
      <c r="D31" s="69"/>
    </row>
    <row r="32" spans="2:4" x14ac:dyDescent="0.25">
      <c r="B32" s="41" t="s">
        <v>118</v>
      </c>
      <c r="C32" s="67">
        <v>1916493.5055</v>
      </c>
      <c r="D32" s="68"/>
    </row>
    <row r="33" spans="2:4" x14ac:dyDescent="0.25">
      <c r="B33" s="41" t="s">
        <v>119</v>
      </c>
      <c r="C33" s="70"/>
      <c r="D33" s="71" t="s">
        <v>120</v>
      </c>
    </row>
    <row r="34" spans="2:4" x14ac:dyDescent="0.25">
      <c r="B34" s="44"/>
      <c r="C34" s="70"/>
      <c r="D34" s="72"/>
    </row>
    <row r="35" spans="2:4" x14ac:dyDescent="0.25">
      <c r="B35" s="45" t="s">
        <v>121</v>
      </c>
      <c r="C35" s="73">
        <v>1916493.5055</v>
      </c>
      <c r="D35" s="74"/>
    </row>
    <row r="36" spans="2:4" ht="15.75" thickBot="1" x14ac:dyDescent="0.3">
      <c r="B36" s="46"/>
      <c r="C36" s="75"/>
      <c r="D36" s="76"/>
    </row>
    <row r="37" spans="2:4" ht="15.75" thickBot="1" x14ac:dyDescent="0.3">
      <c r="C37" s="64"/>
      <c r="D37" s="64"/>
    </row>
    <row r="38" spans="2:4" x14ac:dyDescent="0.25">
      <c r="B38" s="40" t="s">
        <v>113</v>
      </c>
      <c r="C38" s="65"/>
      <c r="D38" s="66"/>
    </row>
    <row r="39" spans="2:4" x14ac:dyDescent="0.25">
      <c r="B39" s="47" t="s">
        <v>114</v>
      </c>
      <c r="C39" s="48"/>
      <c r="D39" s="49"/>
    </row>
    <row r="40" spans="2:4" x14ac:dyDescent="0.25">
      <c r="B40" s="47" t="s">
        <v>115</v>
      </c>
      <c r="C40" s="48"/>
      <c r="D40" s="49"/>
    </row>
    <row r="41" spans="2:4" x14ac:dyDescent="0.25">
      <c r="B41" s="41" t="s">
        <v>116</v>
      </c>
      <c r="C41" s="78" t="s">
        <v>72</v>
      </c>
      <c r="D41" s="79"/>
    </row>
    <row r="42" spans="2:4" x14ac:dyDescent="0.25">
      <c r="B42" s="41" t="s">
        <v>117</v>
      </c>
      <c r="C42" s="78">
        <v>41961427</v>
      </c>
      <c r="D42" s="79"/>
    </row>
    <row r="43" spans="2:4" x14ac:dyDescent="0.25">
      <c r="B43" s="43"/>
      <c r="C43" s="64"/>
      <c r="D43" s="69"/>
    </row>
    <row r="44" spans="2:4" x14ac:dyDescent="0.25">
      <c r="B44" s="41" t="s">
        <v>118</v>
      </c>
      <c r="C44" s="67">
        <v>541246.57420000003</v>
      </c>
      <c r="D44" s="68"/>
    </row>
    <row r="45" spans="2:4" x14ac:dyDescent="0.25">
      <c r="B45" s="41" t="s">
        <v>119</v>
      </c>
      <c r="C45" s="70"/>
      <c r="D45" s="71" t="s">
        <v>120</v>
      </c>
    </row>
    <row r="46" spans="2:4" x14ac:dyDescent="0.25">
      <c r="B46" s="44"/>
      <c r="C46" s="70"/>
      <c r="D46" s="72"/>
    </row>
    <row r="47" spans="2:4" x14ac:dyDescent="0.25">
      <c r="B47" s="45" t="s">
        <v>121</v>
      </c>
      <c r="C47" s="73">
        <v>541246.57420000003</v>
      </c>
      <c r="D47" s="74"/>
    </row>
    <row r="48" spans="2:4" ht="15.75" thickBot="1" x14ac:dyDescent="0.3">
      <c r="B48" s="46"/>
      <c r="C48" s="75"/>
      <c r="D48" s="76"/>
    </row>
    <row r="49" spans="2:4" ht="15.75" thickBot="1" x14ac:dyDescent="0.3">
      <c r="C49" s="64"/>
      <c r="D49" s="64"/>
    </row>
    <row r="50" spans="2:4" x14ac:dyDescent="0.25">
      <c r="B50" s="40" t="s">
        <v>113</v>
      </c>
      <c r="C50" s="65"/>
      <c r="D50" s="66"/>
    </row>
    <row r="51" spans="2:4" x14ac:dyDescent="0.25">
      <c r="B51" s="47" t="s">
        <v>114</v>
      </c>
      <c r="C51" s="48"/>
      <c r="D51" s="49"/>
    </row>
    <row r="52" spans="2:4" x14ac:dyDescent="0.25">
      <c r="B52" s="47" t="s">
        <v>115</v>
      </c>
      <c r="C52" s="48"/>
      <c r="D52" s="49"/>
    </row>
    <row r="53" spans="2:4" x14ac:dyDescent="0.25">
      <c r="B53" s="41" t="s">
        <v>116</v>
      </c>
      <c r="C53" s="78" t="s">
        <v>85</v>
      </c>
      <c r="D53" s="79"/>
    </row>
    <row r="54" spans="2:4" x14ac:dyDescent="0.25">
      <c r="B54" s="41" t="s">
        <v>117</v>
      </c>
      <c r="C54" s="78">
        <v>10546856</v>
      </c>
      <c r="D54" s="79"/>
    </row>
    <row r="55" spans="2:4" x14ac:dyDescent="0.25">
      <c r="B55" s="43"/>
      <c r="C55" s="64"/>
      <c r="D55" s="69"/>
    </row>
    <row r="56" spans="2:4" x14ac:dyDescent="0.25">
      <c r="B56" s="41" t="s">
        <v>118</v>
      </c>
      <c r="C56" s="67">
        <v>392566.23959999997</v>
      </c>
      <c r="D56" s="68"/>
    </row>
    <row r="57" spans="2:4" x14ac:dyDescent="0.25">
      <c r="B57" s="41" t="s">
        <v>119</v>
      </c>
      <c r="C57" s="70"/>
      <c r="D57" s="71" t="s">
        <v>120</v>
      </c>
    </row>
    <row r="58" spans="2:4" x14ac:dyDescent="0.25">
      <c r="B58" s="44"/>
      <c r="C58" s="70"/>
      <c r="D58" s="72"/>
    </row>
    <row r="59" spans="2:4" x14ac:dyDescent="0.25">
      <c r="B59" s="45" t="s">
        <v>121</v>
      </c>
      <c r="C59" s="73">
        <v>392566.23959999997</v>
      </c>
      <c r="D59" s="74"/>
    </row>
    <row r="60" spans="2:4" ht="15.75" thickBot="1" x14ac:dyDescent="0.3">
      <c r="B60" s="46"/>
      <c r="C60" s="75"/>
      <c r="D60" s="76"/>
    </row>
    <row r="61" spans="2:4" ht="15.75" thickBot="1" x14ac:dyDescent="0.3">
      <c r="C61" s="64"/>
      <c r="D61" s="64"/>
    </row>
    <row r="62" spans="2:4" x14ac:dyDescent="0.25">
      <c r="B62" s="40" t="s">
        <v>113</v>
      </c>
      <c r="C62" s="65"/>
      <c r="D62" s="66"/>
    </row>
    <row r="63" spans="2:4" x14ac:dyDescent="0.25">
      <c r="B63" s="47" t="s">
        <v>114</v>
      </c>
      <c r="C63" s="48"/>
      <c r="D63" s="49"/>
    </row>
    <row r="64" spans="2:4" x14ac:dyDescent="0.25">
      <c r="B64" s="47" t="s">
        <v>115</v>
      </c>
      <c r="C64" s="48"/>
      <c r="D64" s="49"/>
    </row>
    <row r="65" spans="2:4" x14ac:dyDescent="0.25">
      <c r="B65" s="41" t="s">
        <v>116</v>
      </c>
      <c r="C65" s="78" t="s">
        <v>88</v>
      </c>
      <c r="D65" s="79"/>
    </row>
    <row r="66" spans="2:4" x14ac:dyDescent="0.25">
      <c r="B66" s="41" t="s">
        <v>117</v>
      </c>
      <c r="C66" s="78">
        <v>1097040916</v>
      </c>
      <c r="D66" s="79"/>
    </row>
    <row r="67" spans="2:4" x14ac:dyDescent="0.25">
      <c r="B67" s="43"/>
      <c r="C67" s="64"/>
      <c r="D67" s="69"/>
    </row>
    <row r="68" spans="2:4" x14ac:dyDescent="0.25">
      <c r="B68" s="41" t="s">
        <v>118</v>
      </c>
      <c r="C68" s="67">
        <v>392566.23959999997</v>
      </c>
      <c r="D68" s="68"/>
    </row>
    <row r="69" spans="2:4" x14ac:dyDescent="0.25">
      <c r="B69" s="41" t="s">
        <v>119</v>
      </c>
      <c r="C69" s="70"/>
      <c r="D69" s="71" t="s">
        <v>120</v>
      </c>
    </row>
    <row r="70" spans="2:4" x14ac:dyDescent="0.25">
      <c r="B70" s="44"/>
      <c r="C70" s="70"/>
      <c r="D70" s="72"/>
    </row>
    <row r="71" spans="2:4" x14ac:dyDescent="0.25">
      <c r="B71" s="45" t="s">
        <v>121</v>
      </c>
      <c r="C71" s="73">
        <v>392566.23959999997</v>
      </c>
      <c r="D71" s="74"/>
    </row>
    <row r="72" spans="2:4" ht="15.75" thickBot="1" x14ac:dyDescent="0.3">
      <c r="B72" s="46"/>
      <c r="C72" s="75"/>
      <c r="D72" s="76"/>
    </row>
    <row r="73" spans="2:4" ht="15.75" thickBot="1" x14ac:dyDescent="0.3">
      <c r="C73" s="64"/>
      <c r="D73" s="64"/>
    </row>
    <row r="74" spans="2:4" x14ac:dyDescent="0.25">
      <c r="B74" s="40" t="s">
        <v>113</v>
      </c>
      <c r="C74" s="65"/>
      <c r="D74" s="66"/>
    </row>
    <row r="75" spans="2:4" x14ac:dyDescent="0.25">
      <c r="B75" s="47" t="s">
        <v>114</v>
      </c>
      <c r="C75" s="48"/>
      <c r="D75" s="49"/>
    </row>
    <row r="76" spans="2:4" x14ac:dyDescent="0.25">
      <c r="B76" s="47" t="s">
        <v>115</v>
      </c>
      <c r="C76" s="48"/>
      <c r="D76" s="49"/>
    </row>
    <row r="77" spans="2:4" x14ac:dyDescent="0.25">
      <c r="B77" s="41" t="s">
        <v>116</v>
      </c>
      <c r="C77" s="78" t="s">
        <v>92</v>
      </c>
      <c r="D77" s="79"/>
    </row>
    <row r="78" spans="2:4" x14ac:dyDescent="0.25">
      <c r="B78" s="41" t="s">
        <v>117</v>
      </c>
      <c r="C78" s="78">
        <v>1094908550</v>
      </c>
      <c r="D78" s="79"/>
    </row>
    <row r="79" spans="2:4" x14ac:dyDescent="0.25">
      <c r="B79" s="43"/>
      <c r="C79" s="64"/>
      <c r="D79" s="69"/>
    </row>
    <row r="80" spans="2:4" x14ac:dyDescent="0.25">
      <c r="B80" s="41" t="s">
        <v>118</v>
      </c>
      <c r="C80" s="67">
        <v>392566.23959999997</v>
      </c>
      <c r="D80" s="68"/>
    </row>
    <row r="81" spans="2:4" x14ac:dyDescent="0.25">
      <c r="B81" s="41" t="s">
        <v>119</v>
      </c>
      <c r="C81" s="70"/>
      <c r="D81" s="71" t="s">
        <v>120</v>
      </c>
    </row>
    <row r="82" spans="2:4" x14ac:dyDescent="0.25">
      <c r="B82" s="44"/>
      <c r="C82" s="70"/>
      <c r="D82" s="72"/>
    </row>
    <row r="83" spans="2:4" x14ac:dyDescent="0.25">
      <c r="B83" s="45" t="s">
        <v>121</v>
      </c>
      <c r="C83" s="73">
        <v>392566.23959999997</v>
      </c>
      <c r="D83" s="74"/>
    </row>
    <row r="84" spans="2:4" ht="15.75" thickBot="1" x14ac:dyDescent="0.3">
      <c r="B84" s="46"/>
      <c r="C84" s="75"/>
      <c r="D84" s="76"/>
    </row>
    <row r="85" spans="2:4" ht="15.75" thickBot="1" x14ac:dyDescent="0.3">
      <c r="C85" s="64"/>
      <c r="D85" s="64"/>
    </row>
    <row r="86" spans="2:4" x14ac:dyDescent="0.25">
      <c r="B86" s="40" t="s">
        <v>113</v>
      </c>
      <c r="C86" s="65"/>
      <c r="D86" s="66"/>
    </row>
    <row r="87" spans="2:4" x14ac:dyDescent="0.25">
      <c r="B87" s="47" t="s">
        <v>114</v>
      </c>
      <c r="C87" s="48"/>
      <c r="D87" s="49"/>
    </row>
    <row r="88" spans="2:4" x14ac:dyDescent="0.25">
      <c r="B88" s="47" t="s">
        <v>115</v>
      </c>
      <c r="C88" s="48"/>
      <c r="D88" s="49"/>
    </row>
    <row r="89" spans="2:4" x14ac:dyDescent="0.25">
      <c r="B89" s="41" t="s">
        <v>116</v>
      </c>
      <c r="C89" s="78" t="s">
        <v>81</v>
      </c>
      <c r="D89" s="79"/>
    </row>
    <row r="90" spans="2:4" x14ac:dyDescent="0.25">
      <c r="B90" s="41" t="s">
        <v>117</v>
      </c>
      <c r="C90" s="78">
        <v>30393544</v>
      </c>
      <c r="D90" s="79"/>
    </row>
    <row r="91" spans="2:4" x14ac:dyDescent="0.25">
      <c r="B91" s="43"/>
      <c r="C91" s="64"/>
      <c r="D91" s="69"/>
    </row>
    <row r="92" spans="2:4" x14ac:dyDescent="0.25">
      <c r="B92" s="41" t="s">
        <v>118</v>
      </c>
      <c r="C92" s="67">
        <v>509775.02630000003</v>
      </c>
      <c r="D92" s="68"/>
    </row>
    <row r="93" spans="2:4" x14ac:dyDescent="0.25">
      <c r="B93" s="41" t="s">
        <v>119</v>
      </c>
      <c r="C93" s="70"/>
      <c r="D93" s="71" t="s">
        <v>120</v>
      </c>
    </row>
    <row r="94" spans="2:4" x14ac:dyDescent="0.25">
      <c r="B94" s="44"/>
      <c r="C94" s="70"/>
      <c r="D94" s="72"/>
    </row>
    <row r="95" spans="2:4" x14ac:dyDescent="0.25">
      <c r="B95" s="45" t="s">
        <v>121</v>
      </c>
      <c r="C95" s="73">
        <v>509775.02630000003</v>
      </c>
      <c r="D95" s="74"/>
    </row>
    <row r="96" spans="2:4" ht="15.75" thickBot="1" x14ac:dyDescent="0.3">
      <c r="B96" s="46"/>
      <c r="C96" s="75"/>
      <c r="D96" s="76"/>
    </row>
    <row r="97" spans="2:4" ht="15.75" thickBot="1" x14ac:dyDescent="0.3">
      <c r="C97" s="64"/>
      <c r="D97" s="64"/>
    </row>
    <row r="98" spans="2:4" x14ac:dyDescent="0.25">
      <c r="B98" s="40" t="s">
        <v>113</v>
      </c>
      <c r="C98" s="65"/>
      <c r="D98" s="66"/>
    </row>
    <row r="99" spans="2:4" x14ac:dyDescent="0.25">
      <c r="B99" s="47" t="s">
        <v>114</v>
      </c>
      <c r="C99" s="48"/>
      <c r="D99" s="49"/>
    </row>
    <row r="100" spans="2:4" x14ac:dyDescent="0.25">
      <c r="B100" s="47" t="s">
        <v>115</v>
      </c>
      <c r="C100" s="48"/>
      <c r="D100" s="49"/>
    </row>
    <row r="101" spans="2:4" x14ac:dyDescent="0.25">
      <c r="B101" s="41" t="s">
        <v>116</v>
      </c>
      <c r="C101" s="78" t="s">
        <v>70</v>
      </c>
      <c r="D101" s="79"/>
    </row>
    <row r="102" spans="2:4" x14ac:dyDescent="0.25">
      <c r="B102" s="41" t="s">
        <v>117</v>
      </c>
      <c r="C102" s="78">
        <v>24602368</v>
      </c>
      <c r="D102" s="79"/>
    </row>
    <row r="103" spans="2:4" x14ac:dyDescent="0.25">
      <c r="B103" s="43"/>
      <c r="C103" s="64"/>
      <c r="D103" s="69"/>
    </row>
    <row r="104" spans="2:4" x14ac:dyDescent="0.25">
      <c r="B104" s="41" t="s">
        <v>118</v>
      </c>
      <c r="C104" s="67">
        <v>452919.25309999997</v>
      </c>
      <c r="D104" s="68"/>
    </row>
    <row r="105" spans="2:4" x14ac:dyDescent="0.25">
      <c r="B105" s="41" t="s">
        <v>119</v>
      </c>
      <c r="C105" s="70"/>
      <c r="D105" s="71" t="s">
        <v>120</v>
      </c>
    </row>
    <row r="106" spans="2:4" x14ac:dyDescent="0.25">
      <c r="B106" s="44"/>
      <c r="C106" s="70"/>
      <c r="D106" s="72"/>
    </row>
    <row r="107" spans="2:4" x14ac:dyDescent="0.25">
      <c r="B107" s="45" t="s">
        <v>121</v>
      </c>
      <c r="C107" s="73">
        <v>452919.25309999997</v>
      </c>
      <c r="D107" s="74"/>
    </row>
    <row r="108" spans="2:4" ht="15.75" thickBot="1" x14ac:dyDescent="0.3">
      <c r="B108" s="46"/>
      <c r="C108" s="75"/>
      <c r="D108" s="76"/>
    </row>
    <row r="109" spans="2:4" x14ac:dyDescent="0.25">
      <c r="C109" s="64"/>
      <c r="D109" s="64"/>
    </row>
    <row r="110" spans="2:4" x14ac:dyDescent="0.25">
      <c r="B110" s="42"/>
      <c r="C110" s="64"/>
      <c r="D110" s="64"/>
    </row>
  </sheetData>
  <autoFilter ref="B1:D110" xr:uid="{56A8D935-18D3-4B00-A104-3BEBE1151039}"/>
  <mergeCells count="54">
    <mergeCell ref="B99:D99"/>
    <mergeCell ref="B100:D100"/>
    <mergeCell ref="C101:D101"/>
    <mergeCell ref="C102:D102"/>
    <mergeCell ref="C104:D104"/>
    <mergeCell ref="C107:D107"/>
    <mergeCell ref="B87:D87"/>
    <mergeCell ref="B88:D88"/>
    <mergeCell ref="C89:D89"/>
    <mergeCell ref="C90:D90"/>
    <mergeCell ref="C92:D92"/>
    <mergeCell ref="C95:D95"/>
    <mergeCell ref="B75:D75"/>
    <mergeCell ref="B76:D76"/>
    <mergeCell ref="C77:D77"/>
    <mergeCell ref="C78:D78"/>
    <mergeCell ref="C80:D80"/>
    <mergeCell ref="C83:D83"/>
    <mergeCell ref="B63:D63"/>
    <mergeCell ref="B64:D64"/>
    <mergeCell ref="C65:D65"/>
    <mergeCell ref="C66:D66"/>
    <mergeCell ref="C68:D68"/>
    <mergeCell ref="C71:D71"/>
    <mergeCell ref="B51:D51"/>
    <mergeCell ref="B52:D52"/>
    <mergeCell ref="C53:D53"/>
    <mergeCell ref="C54:D54"/>
    <mergeCell ref="C56:D56"/>
    <mergeCell ref="C59:D59"/>
    <mergeCell ref="B39:D39"/>
    <mergeCell ref="B40:D40"/>
    <mergeCell ref="C41:D41"/>
    <mergeCell ref="C42:D42"/>
    <mergeCell ref="C44:D44"/>
    <mergeCell ref="C47:D47"/>
    <mergeCell ref="B27:D27"/>
    <mergeCell ref="B28:D28"/>
    <mergeCell ref="C29:D29"/>
    <mergeCell ref="C30:D30"/>
    <mergeCell ref="C32:D32"/>
    <mergeCell ref="C35:D35"/>
    <mergeCell ref="B15:D15"/>
    <mergeCell ref="B16:D16"/>
    <mergeCell ref="C17:D17"/>
    <mergeCell ref="C18:D18"/>
    <mergeCell ref="C20:D20"/>
    <mergeCell ref="C23:D23"/>
    <mergeCell ref="B3:D3"/>
    <mergeCell ref="B4:D4"/>
    <mergeCell ref="C5:D5"/>
    <mergeCell ref="C6:D6"/>
    <mergeCell ref="C8:D8"/>
    <mergeCell ref="C11:D11"/>
  </mergeCells>
  <pageMargins left="0.7" right="0.7" top="0.75" bottom="0.75" header="0.3" footer="0.3"/>
  <pageSetup paperSize="9" orientation="portrait" r:id="rId1"/>
  <rowBreaks count="8" manualBreakCount="8">
    <brk id="13" max="16383" man="1"/>
    <brk id="25" max="16383" man="1"/>
    <brk id="37" max="16383" man="1"/>
    <brk id="49" max="16383" man="1"/>
    <brk id="61" max="16383" man="1"/>
    <brk id="73" max="16383" man="1"/>
    <brk id="85" max="16383" man="1"/>
    <brk id="9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ASISTENCIAL</vt:lpstr>
      <vt:lpstr>DESPRENDIBLES</vt:lpstr>
      <vt:lpstr>MULTISOLUCIONES</vt:lpstr>
      <vt:lpstr>DESPRENDIBLES MULTI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Usuario</cp:lastModifiedBy>
  <cp:lastPrinted>2023-02-20T13:33:15Z</cp:lastPrinted>
  <dcterms:created xsi:type="dcterms:W3CDTF">2012-03-22T20:42:38Z</dcterms:created>
  <dcterms:modified xsi:type="dcterms:W3CDTF">2023-02-20T13:33:23Z</dcterms:modified>
</cp:coreProperties>
</file>