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ona\Desktop\Projeto_TCC_Git\"/>
    </mc:Choice>
  </mc:AlternateContent>
  <xr:revisionPtr revIDLastSave="0" documentId="13_ncr:1_{D16864DB-E1F8-43FF-82D3-08D7E040CAF3}" xr6:coauthVersionLast="47" xr6:coauthVersionMax="47" xr10:uidLastSave="{00000000-0000-0000-0000-000000000000}"/>
  <bookViews>
    <workbookView xWindow="4200" yWindow="-11640" windowWidth="20730" windowHeight="11760" xr2:uid="{076AF526-04BB-4768-836A-E4338041B3E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1" i="1" l="1"/>
  <c r="G51" i="1"/>
  <c r="G49" i="1"/>
  <c r="A27" i="1"/>
  <c r="G27" i="1"/>
  <c r="A24" i="1"/>
  <c r="G24" i="1"/>
  <c r="A18" i="1"/>
  <c r="A19" i="1"/>
  <c r="A20" i="1"/>
  <c r="A21" i="1"/>
  <c r="G18" i="1"/>
  <c r="G19" i="1"/>
  <c r="G20" i="1"/>
  <c r="G21" i="1"/>
  <c r="A16" i="1"/>
  <c r="G16" i="1"/>
  <c r="A34" i="1"/>
  <c r="G34" i="1"/>
  <c r="A39" i="1"/>
  <c r="G39" i="1"/>
  <c r="A43" i="1"/>
  <c r="G43" i="1"/>
  <c r="A50" i="1"/>
  <c r="G50" i="1"/>
  <c r="A49" i="1"/>
  <c r="A48" i="1"/>
  <c r="G48" i="1"/>
  <c r="A47" i="1"/>
  <c r="G47" i="1"/>
  <c r="A46" i="1"/>
  <c r="G46" i="1"/>
  <c r="A45" i="1"/>
  <c r="G45" i="1"/>
  <c r="A44" i="1"/>
  <c r="G44" i="1"/>
  <c r="A42" i="1"/>
  <c r="G42" i="1"/>
  <c r="A41" i="1"/>
  <c r="G41" i="1"/>
  <c r="A40" i="1"/>
  <c r="G40" i="1"/>
  <c r="A38" i="1"/>
  <c r="G38" i="1"/>
  <c r="A37" i="1"/>
  <c r="G37" i="1"/>
  <c r="A36" i="1"/>
  <c r="G36" i="1"/>
  <c r="A35" i="1"/>
  <c r="G35" i="1"/>
  <c r="A33" i="1"/>
  <c r="G33" i="1"/>
  <c r="A32" i="1"/>
  <c r="G32" i="1"/>
  <c r="A31" i="1"/>
  <c r="G31" i="1"/>
  <c r="A30" i="1"/>
  <c r="G30" i="1"/>
  <c r="A29" i="1"/>
  <c r="G29" i="1"/>
  <c r="A28" i="1"/>
  <c r="G28" i="1"/>
  <c r="A26" i="1"/>
  <c r="G26" i="1"/>
  <c r="A25" i="1"/>
  <c r="G25" i="1"/>
  <c r="A23" i="1"/>
  <c r="G23" i="1"/>
  <c r="A22" i="1"/>
  <c r="G22" i="1"/>
  <c r="A17" i="1"/>
  <c r="G17" i="1"/>
  <c r="A15" i="1"/>
  <c r="G15" i="1"/>
  <c r="A14" i="1"/>
  <c r="G14" i="1"/>
  <c r="F13" i="1"/>
  <c r="G13" i="1" s="1"/>
  <c r="A13" i="1"/>
  <c r="A12" i="1"/>
  <c r="G12" i="1"/>
  <c r="A11" i="1"/>
  <c r="G11" i="1"/>
  <c r="G3" i="1"/>
  <c r="G4" i="1"/>
  <c r="G5" i="1"/>
  <c r="G6" i="1"/>
  <c r="G7" i="1"/>
  <c r="G8" i="1"/>
  <c r="G9" i="1"/>
  <c r="G10" i="1"/>
  <c r="A10" i="1"/>
  <c r="A9" i="1"/>
  <c r="A8" i="1"/>
  <c r="A7" i="1"/>
  <c r="A6" i="1"/>
  <c r="A5" i="1"/>
  <c r="A4" i="1"/>
  <c r="A3" i="1"/>
  <c r="G52" i="1" l="1"/>
</calcChain>
</file>

<file path=xl/sharedStrings.xml><?xml version="1.0" encoding="utf-8"?>
<sst xmlns="http://schemas.openxmlformats.org/spreadsheetml/2006/main" count="107" uniqueCount="61">
  <si>
    <t>Materiais usados</t>
  </si>
  <si>
    <t>Item</t>
  </si>
  <si>
    <t>Qtd nom</t>
  </si>
  <si>
    <t>Descrição</t>
  </si>
  <si>
    <t>Total</t>
  </si>
  <si>
    <t>Qtd</t>
  </si>
  <si>
    <t>Pacote</t>
  </si>
  <si>
    <t>kg</t>
  </si>
  <si>
    <t>Chave gangorra KCD1-101</t>
  </si>
  <si>
    <t>Silicone transparente 50g</t>
  </si>
  <si>
    <t>un.</t>
  </si>
  <si>
    <t>mts.</t>
  </si>
  <si>
    <t>Valor Un/Pct</t>
  </si>
  <si>
    <t>ESP32 WROOM32 DOIT KIT V1</t>
  </si>
  <si>
    <t>Modulo GPS GY-NEO6MV2</t>
  </si>
  <si>
    <t>Conversor buck ajustável</t>
  </si>
  <si>
    <t>Módulo bme280 3.3v</t>
  </si>
  <si>
    <t>Módulo QMC5883L</t>
  </si>
  <si>
    <t>Sensor DS18S20 inoxidável</t>
  </si>
  <si>
    <t>Módulo leitor de cartão micro sd</t>
  </si>
  <si>
    <t>Inserto de latão M3x5x5mm</t>
  </si>
  <si>
    <t>Terminal para alojamento xh2.54</t>
  </si>
  <si>
    <t>Bomba de água ZR370-05PM 12V</t>
  </si>
  <si>
    <t>ESC ZTW Shark 40A SBEC G2</t>
  </si>
  <si>
    <t>Motor SkyArea BLDC 1450KV 17A 12-24V</t>
  </si>
  <si>
    <t>Suporte para 3 baterias 18650</t>
  </si>
  <si>
    <t xml:space="preserve">Display OLED I2C 0.96' 128x64 </t>
  </si>
  <si>
    <t>Filamento ABS GTMAX3D 1,75mm</t>
  </si>
  <si>
    <t>Mangueira PVC 6x4mm</t>
  </si>
  <si>
    <t>Flutuador espaguete polietileno 1,60m</t>
  </si>
  <si>
    <t>Bateria 18650 3,7V 2600mAh LGDB318650</t>
  </si>
  <si>
    <t>Fios e cabos</t>
  </si>
  <si>
    <t>Parafuso M3x16</t>
  </si>
  <si>
    <t>Parafuso M3x6</t>
  </si>
  <si>
    <t>Parafuso M3x35</t>
  </si>
  <si>
    <t>Parafuso M3x20</t>
  </si>
  <si>
    <t>Mosfet IRFZ46N</t>
  </si>
  <si>
    <t>Optoacoplador 4N25</t>
  </si>
  <si>
    <t>Conector para placa macho xh2.54 2 vias</t>
  </si>
  <si>
    <t>Alojamento xh2.54 2 vias</t>
  </si>
  <si>
    <t>Conector para placa macho xh2.54 4 vias</t>
  </si>
  <si>
    <t>Alojamento xh2.54 4 vias</t>
  </si>
  <si>
    <t>Conector para placa macho xh2.54 3 vias</t>
  </si>
  <si>
    <t>Alojamento xh2.54 3 vias</t>
  </si>
  <si>
    <t>Placa fenolite virgem 10x20cm</t>
  </si>
  <si>
    <t>Terminal faston pré isolado 6.3mm</t>
  </si>
  <si>
    <t>Soquete estampado 6 pinos</t>
  </si>
  <si>
    <t>Barra de pinos femea 2,54mm</t>
  </si>
  <si>
    <t>Chave tactil KFC-A06 6x6x5mm</t>
  </si>
  <si>
    <t>Resistores 1/4w</t>
  </si>
  <si>
    <t>Diodo 1N4007</t>
  </si>
  <si>
    <t>Capacitor cerâmico 100nF 100v</t>
  </si>
  <si>
    <t>Capacitor eletrolítico 10uF 16v</t>
  </si>
  <si>
    <t>Capacitor eletrolítico 100uF 16v</t>
  </si>
  <si>
    <t>Terminal faston macho para placa 6.3mm</t>
  </si>
  <si>
    <t>Tubo de Cola Quente</t>
  </si>
  <si>
    <t>Barra de pinos macho 180 graus 2,54mm</t>
  </si>
  <si>
    <t>Barra de rosca 8mm</t>
  </si>
  <si>
    <t>Garrafa PEAD 200ml</t>
  </si>
  <si>
    <t>pct</t>
  </si>
  <si>
    <t>abraçadeira de nylon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</si>
</sst>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2">
    <cellStyle name="Moeda" xfId="1" builtinId="4"/>
    <cellStyle name="Normal" xfId="0" builtinId="0"/>
  </cellStyles>
  <dxfs count="7">
    <dxf>
      <numFmt numFmtId="34" formatCode="_-&quot;R$&quot;\ * #,##0.00_-;\-&quot;R$&quot;\ * #,##0.00_-;_-&quot;R$&quot;\ * &quot;-&quot;??_-;_-@_-"/>
    </dxf>
    <dxf>
      <alignment horizontal="center" vertical="bottom" textRotation="0" wrapText="0" indent="0" justifyLastLine="0" shrinkToFit="0" readingOrder="0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972E59-AF9C-477D-AED6-4EF2BA1B2A1D}" name="Tabela1" displayName="Tabela1" ref="A2:G52" totalsRowCount="1">
  <autoFilter ref="A2:G51" xr:uid="{C3972E59-AF9C-477D-AED6-4EF2BA1B2A1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D351D378-BFB7-4AA5-A11B-4EAD4DE23FBD}" name="Item" totalsRowLabel="Total" dataDxfId="6">
      <calculatedColumnFormula>ROW(Tabela1[[#This Row],[Item]])-2</calculatedColumnFormula>
    </tableColumn>
    <tableColumn id="2" xr3:uid="{A68D6EB8-4FE1-452B-B442-0749CA7C382A}" name="Qtd" dataDxfId="5"/>
    <tableColumn id="3" xr3:uid="{E3F8B9E8-CB31-480E-812C-8E0F4B6162B7}" name="Qtd nom" dataDxfId="4" totalsRowDxfId="1"/>
    <tableColumn id="4" xr3:uid="{4E28704F-0A72-4567-88B0-CCDDB3AA7EB8}" name="Descrição"/>
    <tableColumn id="7" xr3:uid="{2158381A-C712-4046-91E9-08ED8FA48064}" name="Pacote"/>
    <tableColumn id="5" xr3:uid="{6E30ED7F-B21C-4950-A22E-5CE661183B4B}" name="Valor Un/Pct" dataDxfId="3" dataCellStyle="Moeda"/>
    <tableColumn id="6" xr3:uid="{37A3307D-29BD-4A69-A66E-C15035E1AA4A}" name="Total" totalsRowFunction="sum" dataDxfId="2" totalsRowDxfId="0">
      <calculatedColumnFormula>(Tabela1[[#This Row],[Qtd]]/Tabela1[[#This Row],[Pacote]])*Tabela1[[#This Row],[Valor Un/Pct]]</calculatedColumnFormula>
    </tableColumn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40C16-3ECA-4BFA-9897-A5B941ABE812}">
  <dimension ref="A1:G52"/>
  <sheetViews>
    <sheetView tabSelected="1" topLeftCell="A31" workbookViewId="0">
      <selection activeCell="F52" sqref="F52"/>
    </sheetView>
  </sheetViews>
  <sheetFormatPr defaultRowHeight="15" x14ac:dyDescent="0.25"/>
  <cols>
    <col min="1" max="1" width="5.42578125" bestFit="1" customWidth="1"/>
    <col min="2" max="2" width="4.28515625" bestFit="1" customWidth="1"/>
    <col min="3" max="3" width="8.7109375" style="3" bestFit="1" customWidth="1"/>
    <col min="4" max="4" width="64.7109375" customWidth="1"/>
    <col min="5" max="5" width="7" bestFit="1" customWidth="1"/>
    <col min="6" max="6" width="12.28515625" customWidth="1"/>
    <col min="7" max="7" width="12.140625" bestFit="1" customWidth="1"/>
  </cols>
  <sheetData>
    <row r="1" spans="1:7" x14ac:dyDescent="0.25">
      <c r="A1" s="4" t="s">
        <v>0</v>
      </c>
      <c r="B1" s="4"/>
      <c r="C1" s="4"/>
      <c r="D1" s="4"/>
      <c r="E1" s="4"/>
      <c r="F1" s="4"/>
      <c r="G1" s="4"/>
    </row>
    <row r="2" spans="1:7" x14ac:dyDescent="0.25">
      <c r="A2" t="s">
        <v>1</v>
      </c>
      <c r="B2" t="s">
        <v>5</v>
      </c>
      <c r="C2" s="3" t="s">
        <v>2</v>
      </c>
      <c r="D2" t="s">
        <v>3</v>
      </c>
      <c r="E2" t="s">
        <v>6</v>
      </c>
      <c r="F2" s="1" t="s">
        <v>12</v>
      </c>
      <c r="G2" t="s">
        <v>4</v>
      </c>
    </row>
    <row r="3" spans="1:7" x14ac:dyDescent="0.25">
      <c r="A3" s="3">
        <f>ROW(Tabela1[[#This Row],[Item]])-2</f>
        <v>1</v>
      </c>
      <c r="B3" s="3">
        <v>1</v>
      </c>
      <c r="C3" s="3" t="s">
        <v>10</v>
      </c>
      <c r="D3" t="s">
        <v>13</v>
      </c>
      <c r="E3">
        <v>1</v>
      </c>
      <c r="F3" s="1">
        <v>21.58</v>
      </c>
      <c r="G3" s="2">
        <f>(Tabela1[[#This Row],[Qtd]]/Tabela1[[#This Row],[Pacote]])*Tabela1[[#This Row],[Valor Un/Pct]]</f>
        <v>21.58</v>
      </c>
    </row>
    <row r="4" spans="1:7" x14ac:dyDescent="0.25">
      <c r="A4" s="3">
        <f>ROW(Tabela1[[#This Row],[Item]])-2</f>
        <v>2</v>
      </c>
      <c r="B4" s="3">
        <v>1</v>
      </c>
      <c r="C4" s="3" t="s">
        <v>10</v>
      </c>
      <c r="D4" t="s">
        <v>14</v>
      </c>
      <c r="E4">
        <v>1</v>
      </c>
      <c r="F4" s="1">
        <v>32.99</v>
      </c>
      <c r="G4" s="2">
        <f>(Tabela1[[#This Row],[Qtd]]/Tabela1[[#This Row],[Pacote]])*Tabela1[[#This Row],[Valor Un/Pct]]</f>
        <v>32.99</v>
      </c>
    </row>
    <row r="5" spans="1:7" x14ac:dyDescent="0.25">
      <c r="A5" s="3">
        <f>ROW(Tabela1[[#This Row],[Item]])-2</f>
        <v>3</v>
      </c>
      <c r="B5" s="3">
        <v>1</v>
      </c>
      <c r="C5" s="3" t="s">
        <v>10</v>
      </c>
      <c r="D5" t="s">
        <v>15</v>
      </c>
      <c r="E5">
        <v>5</v>
      </c>
      <c r="F5" s="1">
        <v>9.18</v>
      </c>
      <c r="G5" s="2">
        <f>(Tabela1[[#This Row],[Qtd]]/Tabela1[[#This Row],[Pacote]])*Tabela1[[#This Row],[Valor Un/Pct]]</f>
        <v>1.8360000000000001</v>
      </c>
    </row>
    <row r="6" spans="1:7" x14ac:dyDescent="0.25">
      <c r="A6" s="3">
        <f>ROW(Tabela1[[#This Row],[Item]])-2</f>
        <v>4</v>
      </c>
      <c r="B6" s="3">
        <v>1</v>
      </c>
      <c r="C6" s="3" t="s">
        <v>10</v>
      </c>
      <c r="D6" t="s">
        <v>16</v>
      </c>
      <c r="E6">
        <v>1</v>
      </c>
      <c r="F6" s="1">
        <v>31.86</v>
      </c>
      <c r="G6" s="2">
        <f>(Tabela1[[#This Row],[Qtd]]/Tabela1[[#This Row],[Pacote]])*Tabela1[[#This Row],[Valor Un/Pct]]</f>
        <v>31.86</v>
      </c>
    </row>
    <row r="7" spans="1:7" x14ac:dyDescent="0.25">
      <c r="A7" s="3">
        <f>ROW(Tabela1[[#This Row],[Item]])-2</f>
        <v>5</v>
      </c>
      <c r="B7" s="3">
        <v>1</v>
      </c>
      <c r="C7" s="3" t="s">
        <v>10</v>
      </c>
      <c r="D7" t="s">
        <v>17</v>
      </c>
      <c r="E7">
        <v>1</v>
      </c>
      <c r="F7" s="1">
        <v>7.01</v>
      </c>
      <c r="G7" s="2">
        <f>(Tabela1[[#This Row],[Qtd]]/Tabela1[[#This Row],[Pacote]])*Tabela1[[#This Row],[Valor Un/Pct]]</f>
        <v>7.01</v>
      </c>
    </row>
    <row r="8" spans="1:7" x14ac:dyDescent="0.25">
      <c r="A8" s="3">
        <f>ROW(Tabela1[[#This Row],[Item]])-2</f>
        <v>6</v>
      </c>
      <c r="B8" s="3">
        <v>1</v>
      </c>
      <c r="C8" s="3" t="s">
        <v>10</v>
      </c>
      <c r="D8" t="s">
        <v>18</v>
      </c>
      <c r="E8">
        <v>1</v>
      </c>
      <c r="F8" s="1">
        <v>3.04</v>
      </c>
      <c r="G8" s="2">
        <f>(Tabela1[[#This Row],[Qtd]]/Tabela1[[#This Row],[Pacote]])*Tabela1[[#This Row],[Valor Un/Pct]]</f>
        <v>3.04</v>
      </c>
    </row>
    <row r="9" spans="1:7" x14ac:dyDescent="0.25">
      <c r="A9" s="3">
        <f>ROW(Tabela1[[#This Row],[Item]])-2</f>
        <v>7</v>
      </c>
      <c r="B9" s="3">
        <v>1</v>
      </c>
      <c r="C9" s="3" t="s">
        <v>10</v>
      </c>
      <c r="D9" t="s">
        <v>19</v>
      </c>
      <c r="E9">
        <v>1</v>
      </c>
      <c r="F9" s="1">
        <v>2.44</v>
      </c>
      <c r="G9" s="2">
        <f>(Tabela1[[#This Row],[Qtd]]/Tabela1[[#This Row],[Pacote]])*Tabela1[[#This Row],[Valor Un/Pct]]</f>
        <v>2.44</v>
      </c>
    </row>
    <row r="10" spans="1:7" x14ac:dyDescent="0.25">
      <c r="A10" s="3">
        <f>ROW(Tabela1[[#This Row],[Item]])-2</f>
        <v>8</v>
      </c>
      <c r="B10" s="3">
        <v>1</v>
      </c>
      <c r="C10" s="3" t="s">
        <v>10</v>
      </c>
      <c r="D10" t="s">
        <v>26</v>
      </c>
      <c r="E10">
        <v>1</v>
      </c>
      <c r="F10" s="1">
        <v>13.63</v>
      </c>
      <c r="G10" s="2">
        <f>(Tabela1[[#This Row],[Qtd]]/Tabela1[[#This Row],[Pacote]])*Tabela1[[#This Row],[Valor Un/Pct]]</f>
        <v>13.63</v>
      </c>
    </row>
    <row r="11" spans="1:7" x14ac:dyDescent="0.25">
      <c r="A11" s="3">
        <f>ROW(Tabela1[[#This Row],[Item]])-2</f>
        <v>9</v>
      </c>
      <c r="B11" s="3">
        <v>2</v>
      </c>
      <c r="C11" s="3" t="s">
        <v>10</v>
      </c>
      <c r="D11" t="s">
        <v>25</v>
      </c>
      <c r="E11">
        <v>1</v>
      </c>
      <c r="F11" s="1">
        <v>4.41</v>
      </c>
      <c r="G11" s="2">
        <f>(Tabela1[[#This Row],[Qtd]]/Tabela1[[#This Row],[Pacote]])*Tabela1[[#This Row],[Valor Un/Pct]]</f>
        <v>8.82</v>
      </c>
    </row>
    <row r="12" spans="1:7" x14ac:dyDescent="0.25">
      <c r="A12" s="3">
        <f>ROW(Tabela1[[#This Row],[Item]])-2</f>
        <v>10</v>
      </c>
      <c r="B12" s="3">
        <v>6</v>
      </c>
      <c r="C12" s="3" t="s">
        <v>10</v>
      </c>
      <c r="D12" t="s">
        <v>30</v>
      </c>
      <c r="E12">
        <v>6</v>
      </c>
      <c r="F12" s="1">
        <v>153.91999999999999</v>
      </c>
      <c r="G12" s="2">
        <f>(Tabela1[[#This Row],[Qtd]]/Tabela1[[#This Row],[Pacote]])*Tabela1[[#This Row],[Valor Un/Pct]]</f>
        <v>153.91999999999999</v>
      </c>
    </row>
    <row r="13" spans="1:7" x14ac:dyDescent="0.25">
      <c r="A13" s="3">
        <f>ROW(Tabela1[[#This Row],[Item]])-2</f>
        <v>11</v>
      </c>
      <c r="B13" s="3">
        <v>2</v>
      </c>
      <c r="C13" s="3" t="s">
        <v>10</v>
      </c>
      <c r="D13" t="s">
        <v>23</v>
      </c>
      <c r="E13">
        <v>1</v>
      </c>
      <c r="F13" s="1">
        <f>159.94-85.28</f>
        <v>74.66</v>
      </c>
      <c r="G13" s="2">
        <f>(Tabela1[[#This Row],[Qtd]]/Tabela1[[#This Row],[Pacote]])*Tabela1[[#This Row],[Valor Un/Pct]]</f>
        <v>149.32</v>
      </c>
    </row>
    <row r="14" spans="1:7" x14ac:dyDescent="0.25">
      <c r="A14" s="3">
        <f>ROW(Tabela1[[#This Row],[Item]])-2</f>
        <v>12</v>
      </c>
      <c r="B14" s="3">
        <v>2</v>
      </c>
      <c r="C14" s="3" t="s">
        <v>10</v>
      </c>
      <c r="D14" t="s">
        <v>24</v>
      </c>
      <c r="E14">
        <v>1</v>
      </c>
      <c r="F14" s="1">
        <v>85.28</v>
      </c>
      <c r="G14" s="2">
        <f>(Tabela1[[#This Row],[Qtd]]/Tabela1[[#This Row],[Pacote]])*Tabela1[[#This Row],[Valor Un/Pct]]</f>
        <v>170.56</v>
      </c>
    </row>
    <row r="15" spans="1:7" x14ac:dyDescent="0.25">
      <c r="A15" s="3">
        <f>ROW(Tabela1[[#This Row],[Item]])-2</f>
        <v>13</v>
      </c>
      <c r="B15" s="3">
        <v>4</v>
      </c>
      <c r="C15" s="3" t="s">
        <v>10</v>
      </c>
      <c r="D15" t="s">
        <v>22</v>
      </c>
      <c r="E15">
        <v>1</v>
      </c>
      <c r="F15" s="1">
        <v>14.73</v>
      </c>
      <c r="G15" s="2">
        <f>(Tabela1[[#This Row],[Qtd]]/Tabela1[[#This Row],[Pacote]])*Tabela1[[#This Row],[Valor Un/Pct]]</f>
        <v>58.92</v>
      </c>
    </row>
    <row r="16" spans="1:7" x14ac:dyDescent="0.25">
      <c r="A16" s="3">
        <f>ROW(Tabela1[[#This Row],[Item]])-2</f>
        <v>14</v>
      </c>
      <c r="B16" s="3">
        <v>4</v>
      </c>
      <c r="C16" s="3" t="s">
        <v>10</v>
      </c>
      <c r="D16" t="s">
        <v>36</v>
      </c>
      <c r="E16">
        <v>1</v>
      </c>
      <c r="F16" s="1">
        <v>4</v>
      </c>
      <c r="G16" s="2">
        <f>(Tabela1[[#This Row],[Qtd]]/Tabela1[[#This Row],[Pacote]])*Tabela1[[#This Row],[Valor Un/Pct]]</f>
        <v>16</v>
      </c>
    </row>
    <row r="17" spans="1:7" x14ac:dyDescent="0.25">
      <c r="A17" s="3">
        <f>ROW(Tabela1[[#This Row],[Item]])-2</f>
        <v>15</v>
      </c>
      <c r="B17" s="3">
        <v>4</v>
      </c>
      <c r="C17" s="3" t="s">
        <v>10</v>
      </c>
      <c r="D17" t="s">
        <v>37</v>
      </c>
      <c r="E17">
        <v>1</v>
      </c>
      <c r="F17" s="1">
        <v>1.33</v>
      </c>
      <c r="G17" s="2">
        <f>(Tabela1[[#This Row],[Qtd]]/Tabela1[[#This Row],[Pacote]])*Tabela1[[#This Row],[Valor Un/Pct]]</f>
        <v>5.32</v>
      </c>
    </row>
    <row r="18" spans="1:7" x14ac:dyDescent="0.25">
      <c r="A18" s="3">
        <f>ROW(Tabela1[[#This Row],[Item]])-2</f>
        <v>16</v>
      </c>
      <c r="B18" s="3">
        <v>4</v>
      </c>
      <c r="C18" s="3" t="s">
        <v>10</v>
      </c>
      <c r="D18" t="s">
        <v>46</v>
      </c>
      <c r="E18">
        <v>1</v>
      </c>
      <c r="F18" s="1">
        <v>0.31</v>
      </c>
      <c r="G18" s="2">
        <f>(Tabela1[[#This Row],[Qtd]]/Tabela1[[#This Row],[Pacote]])*Tabela1[[#This Row],[Valor Un/Pct]]</f>
        <v>1.24</v>
      </c>
    </row>
    <row r="19" spans="1:7" x14ac:dyDescent="0.25">
      <c r="A19" s="3">
        <f>ROW(Tabela1[[#This Row],[Item]])-2</f>
        <v>17</v>
      </c>
      <c r="B19" s="3">
        <v>1</v>
      </c>
      <c r="C19" s="3" t="s">
        <v>10</v>
      </c>
      <c r="D19" t="s">
        <v>47</v>
      </c>
      <c r="E19">
        <v>1</v>
      </c>
      <c r="F19" s="1">
        <v>1.72</v>
      </c>
      <c r="G19" s="2">
        <f>(Tabela1[[#This Row],[Qtd]]/Tabela1[[#This Row],[Pacote]])*Tabela1[[#This Row],[Valor Un/Pct]]</f>
        <v>1.72</v>
      </c>
    </row>
    <row r="20" spans="1:7" x14ac:dyDescent="0.25">
      <c r="A20" s="3">
        <f>ROW(Tabela1[[#This Row],[Item]])-2</f>
        <v>18</v>
      </c>
      <c r="B20" s="3">
        <v>1</v>
      </c>
      <c r="C20" s="3" t="s">
        <v>10</v>
      </c>
      <c r="D20" t="s">
        <v>56</v>
      </c>
      <c r="E20">
        <v>1</v>
      </c>
      <c r="F20" s="1">
        <v>0.78</v>
      </c>
      <c r="G20" s="2">
        <f>(Tabela1[[#This Row],[Qtd]]/Tabela1[[#This Row],[Pacote]])*Tabela1[[#This Row],[Valor Un/Pct]]</f>
        <v>0.78</v>
      </c>
    </row>
    <row r="21" spans="1:7" x14ac:dyDescent="0.25">
      <c r="A21" s="3">
        <f>ROW(Tabela1[[#This Row],[Item]])-2</f>
        <v>19</v>
      </c>
      <c r="B21" s="3">
        <v>14</v>
      </c>
      <c r="C21" s="3" t="s">
        <v>10</v>
      </c>
      <c r="D21" t="s">
        <v>49</v>
      </c>
      <c r="E21">
        <v>1</v>
      </c>
      <c r="F21" s="1">
        <v>0.06</v>
      </c>
      <c r="G21" s="2">
        <f>(Tabela1[[#This Row],[Qtd]]/Tabela1[[#This Row],[Pacote]])*Tabela1[[#This Row],[Valor Un/Pct]]</f>
        <v>0.84</v>
      </c>
    </row>
    <row r="22" spans="1:7" x14ac:dyDescent="0.25">
      <c r="A22" s="3">
        <f>ROW(Tabela1[[#This Row],[Item]])-2</f>
        <v>20</v>
      </c>
      <c r="B22" s="3">
        <v>4</v>
      </c>
      <c r="C22" s="3" t="s">
        <v>10</v>
      </c>
      <c r="D22" t="s">
        <v>50</v>
      </c>
      <c r="E22">
        <v>1</v>
      </c>
      <c r="F22" s="1">
        <v>0.16</v>
      </c>
      <c r="G22" s="2">
        <f>(Tabela1[[#This Row],[Qtd]]/Tabela1[[#This Row],[Pacote]])*Tabela1[[#This Row],[Valor Un/Pct]]</f>
        <v>0.64</v>
      </c>
    </row>
    <row r="23" spans="1:7" x14ac:dyDescent="0.25">
      <c r="A23" s="3">
        <f>ROW(Tabela1[[#This Row],[Item]])-2</f>
        <v>21</v>
      </c>
      <c r="B23" s="3">
        <v>2</v>
      </c>
      <c r="C23" s="3" t="s">
        <v>10</v>
      </c>
      <c r="D23" t="s">
        <v>51</v>
      </c>
      <c r="E23">
        <v>1</v>
      </c>
      <c r="F23" s="1">
        <v>0.13</v>
      </c>
      <c r="G23" s="2">
        <f>(Tabela1[[#This Row],[Qtd]]/Tabela1[[#This Row],[Pacote]])*Tabela1[[#This Row],[Valor Un/Pct]]</f>
        <v>0.26</v>
      </c>
    </row>
    <row r="24" spans="1:7" x14ac:dyDescent="0.25">
      <c r="A24" s="3">
        <f>ROW(Tabela1[[#This Row],[Item]])-2</f>
        <v>22</v>
      </c>
      <c r="B24" s="3">
        <v>1</v>
      </c>
      <c r="C24" s="3" t="s">
        <v>10</v>
      </c>
      <c r="D24" t="s">
        <v>52</v>
      </c>
      <c r="E24">
        <v>1</v>
      </c>
      <c r="F24" s="1">
        <v>0.2</v>
      </c>
      <c r="G24" s="2">
        <f>(Tabela1[[#This Row],[Qtd]]/Tabela1[[#This Row],[Pacote]])*Tabela1[[#This Row],[Valor Un/Pct]]</f>
        <v>0.2</v>
      </c>
    </row>
    <row r="25" spans="1:7" x14ac:dyDescent="0.25">
      <c r="A25" s="3">
        <f>ROW(Tabela1[[#This Row],[Item]])-2</f>
        <v>23</v>
      </c>
      <c r="B25" s="3">
        <v>1</v>
      </c>
      <c r="C25" s="3" t="s">
        <v>10</v>
      </c>
      <c r="D25" t="s">
        <v>53</v>
      </c>
      <c r="E25">
        <v>1</v>
      </c>
      <c r="F25" s="1">
        <v>0.4</v>
      </c>
      <c r="G25" s="2">
        <f>(Tabela1[[#This Row],[Qtd]]/Tabela1[[#This Row],[Pacote]])*Tabela1[[#This Row],[Valor Un/Pct]]</f>
        <v>0.4</v>
      </c>
    </row>
    <row r="26" spans="1:7" x14ac:dyDescent="0.25">
      <c r="A26" s="3">
        <f>ROW(Tabela1[[#This Row],[Item]])-2</f>
        <v>24</v>
      </c>
      <c r="B26" s="3">
        <v>1</v>
      </c>
      <c r="C26" s="3" t="s">
        <v>10</v>
      </c>
      <c r="D26" t="s">
        <v>8</v>
      </c>
      <c r="E26">
        <v>1</v>
      </c>
      <c r="F26" s="1">
        <v>0.99</v>
      </c>
      <c r="G26" s="2">
        <f>(Tabela1[[#This Row],[Qtd]]/Tabela1[[#This Row],[Pacote]])*Tabela1[[#This Row],[Valor Un/Pct]]</f>
        <v>0.99</v>
      </c>
    </row>
    <row r="27" spans="1:7" x14ac:dyDescent="0.25">
      <c r="A27" s="3">
        <f>ROW(Tabela1[[#This Row],[Item]])-2</f>
        <v>25</v>
      </c>
      <c r="B27" s="3">
        <v>3</v>
      </c>
      <c r="C27" s="3" t="s">
        <v>10</v>
      </c>
      <c r="D27" t="s">
        <v>48</v>
      </c>
      <c r="E27">
        <v>1</v>
      </c>
      <c r="F27" s="1">
        <v>0.18</v>
      </c>
      <c r="G27" s="2">
        <f>(Tabela1[[#This Row],[Qtd]]/Tabela1[[#This Row],[Pacote]])*Tabela1[[#This Row],[Valor Un/Pct]]</f>
        <v>0.54</v>
      </c>
    </row>
    <row r="28" spans="1:7" x14ac:dyDescent="0.25">
      <c r="A28" s="3">
        <f>ROW(Tabela1[[#This Row],[Item]])-2</f>
        <v>26</v>
      </c>
      <c r="B28" s="3">
        <v>4</v>
      </c>
      <c r="C28" s="3" t="s">
        <v>10</v>
      </c>
      <c r="D28" t="s">
        <v>39</v>
      </c>
      <c r="E28">
        <v>1</v>
      </c>
      <c r="F28" s="1">
        <v>0.08</v>
      </c>
      <c r="G28" s="2">
        <f>(Tabela1[[#This Row],[Qtd]]/Tabela1[[#This Row],[Pacote]])*Tabela1[[#This Row],[Valor Un/Pct]]</f>
        <v>0.32</v>
      </c>
    </row>
    <row r="29" spans="1:7" x14ac:dyDescent="0.25">
      <c r="A29" s="3">
        <f>ROW(Tabela1[[#This Row],[Item]])-2</f>
        <v>27</v>
      </c>
      <c r="B29" s="3">
        <v>2</v>
      </c>
      <c r="C29" s="3" t="s">
        <v>10</v>
      </c>
      <c r="D29" t="s">
        <v>45</v>
      </c>
      <c r="E29">
        <v>1</v>
      </c>
      <c r="F29" s="1">
        <v>0.38</v>
      </c>
      <c r="G29" s="2">
        <f>(Tabela1[[#This Row],[Qtd]]/Tabela1[[#This Row],[Pacote]])*Tabela1[[#This Row],[Valor Un/Pct]]</f>
        <v>0.76</v>
      </c>
    </row>
    <row r="30" spans="1:7" x14ac:dyDescent="0.25">
      <c r="A30" s="3">
        <f>ROW(Tabela1[[#This Row],[Item]])-2</f>
        <v>28</v>
      </c>
      <c r="B30" s="3">
        <v>2</v>
      </c>
      <c r="C30" s="3" t="s">
        <v>10</v>
      </c>
      <c r="D30" t="s">
        <v>54</v>
      </c>
      <c r="E30">
        <v>1</v>
      </c>
      <c r="F30" s="1">
        <v>0.27</v>
      </c>
      <c r="G30" s="2">
        <f>(Tabela1[[#This Row],[Qtd]]/Tabela1[[#This Row],[Pacote]])*Tabela1[[#This Row],[Valor Un/Pct]]</f>
        <v>0.54</v>
      </c>
    </row>
    <row r="31" spans="1:7" x14ac:dyDescent="0.25">
      <c r="A31" s="3">
        <f>ROW(Tabela1[[#This Row],[Item]])-2</f>
        <v>29</v>
      </c>
      <c r="B31" s="3">
        <v>2</v>
      </c>
      <c r="C31" s="3" t="s">
        <v>10</v>
      </c>
      <c r="D31" t="s">
        <v>44</v>
      </c>
      <c r="E31">
        <v>1</v>
      </c>
      <c r="F31" s="1">
        <v>12.94</v>
      </c>
      <c r="G31" s="2">
        <f>(Tabela1[[#This Row],[Qtd]]/Tabela1[[#This Row],[Pacote]])*Tabela1[[#This Row],[Valor Un/Pct]]</f>
        <v>25.88</v>
      </c>
    </row>
    <row r="32" spans="1:7" x14ac:dyDescent="0.25">
      <c r="A32" s="3">
        <f>ROW(Tabela1[[#This Row],[Item]])-2</f>
        <v>30</v>
      </c>
      <c r="B32" s="3">
        <v>27</v>
      </c>
      <c r="C32" s="3" t="s">
        <v>10</v>
      </c>
      <c r="D32" t="s">
        <v>21</v>
      </c>
      <c r="E32">
        <v>100</v>
      </c>
      <c r="F32" s="1">
        <v>4.7699999999999996</v>
      </c>
      <c r="G32" s="2">
        <f>(Tabela1[[#This Row],[Qtd]]/Tabela1[[#This Row],[Pacote]])*Tabela1[[#This Row],[Valor Un/Pct]]</f>
        <v>1.2879</v>
      </c>
    </row>
    <row r="33" spans="1:7" x14ac:dyDescent="0.25">
      <c r="A33" s="3">
        <f>ROW(Tabela1[[#This Row],[Item]])-2</f>
        <v>31</v>
      </c>
      <c r="B33" s="3">
        <v>5</v>
      </c>
      <c r="C33" s="3" t="s">
        <v>10</v>
      </c>
      <c r="D33" t="s">
        <v>40</v>
      </c>
      <c r="E33">
        <v>1</v>
      </c>
      <c r="F33" s="1">
        <v>0.33</v>
      </c>
      <c r="G33" s="2">
        <f>(Tabela1[[#This Row],[Qtd]]/Tabela1[[#This Row],[Pacote]])*Tabela1[[#This Row],[Valor Un/Pct]]</f>
        <v>1.6500000000000001</v>
      </c>
    </row>
    <row r="34" spans="1:7" x14ac:dyDescent="0.25">
      <c r="A34" s="3">
        <f>ROW(Tabela1[[#This Row],[Item]])-2</f>
        <v>32</v>
      </c>
      <c r="B34" s="3">
        <v>1</v>
      </c>
      <c r="C34" s="3" t="s">
        <v>10</v>
      </c>
      <c r="D34" t="s">
        <v>42</v>
      </c>
      <c r="E34">
        <v>1</v>
      </c>
      <c r="F34" s="1">
        <v>0.31</v>
      </c>
      <c r="G34" s="2">
        <f>(Tabela1[[#This Row],[Qtd]]/Tabela1[[#This Row],[Pacote]])*Tabela1[[#This Row],[Valor Un/Pct]]</f>
        <v>0.31</v>
      </c>
    </row>
    <row r="35" spans="1:7" x14ac:dyDescent="0.25">
      <c r="A35" s="3">
        <f>ROW(Tabela1[[#This Row],[Item]])-2</f>
        <v>33</v>
      </c>
      <c r="B35" s="3">
        <v>4</v>
      </c>
      <c r="C35" s="3" t="s">
        <v>10</v>
      </c>
      <c r="D35" t="s">
        <v>38</v>
      </c>
      <c r="E35">
        <v>1</v>
      </c>
      <c r="F35" s="1">
        <v>0.22</v>
      </c>
      <c r="G35" s="2">
        <f>(Tabela1[[#This Row],[Qtd]]/Tabela1[[#This Row],[Pacote]])*Tabela1[[#This Row],[Valor Un/Pct]]</f>
        <v>0.88</v>
      </c>
    </row>
    <row r="36" spans="1:7" x14ac:dyDescent="0.25">
      <c r="A36" s="3">
        <f>ROW(Tabela1[[#This Row],[Item]])-2</f>
        <v>34</v>
      </c>
      <c r="B36" s="3">
        <v>4</v>
      </c>
      <c r="C36" s="3" t="s">
        <v>10</v>
      </c>
      <c r="D36" t="s">
        <v>41</v>
      </c>
      <c r="E36">
        <v>1</v>
      </c>
      <c r="F36" s="1">
        <v>0.13</v>
      </c>
      <c r="G36" s="2">
        <f>(Tabela1[[#This Row],[Qtd]]/Tabela1[[#This Row],[Pacote]])*Tabela1[[#This Row],[Valor Un/Pct]]</f>
        <v>0.52</v>
      </c>
    </row>
    <row r="37" spans="1:7" x14ac:dyDescent="0.25">
      <c r="A37" s="3">
        <f>ROW(Tabela1[[#This Row],[Item]])-2</f>
        <v>35</v>
      </c>
      <c r="B37" s="3">
        <v>1</v>
      </c>
      <c r="C37" s="3" t="s">
        <v>10</v>
      </c>
      <c r="D37" t="s">
        <v>43</v>
      </c>
      <c r="E37">
        <v>1</v>
      </c>
      <c r="F37" s="1">
        <v>0.1</v>
      </c>
      <c r="G37" s="2">
        <f>(Tabela1[[#This Row],[Qtd]]/Tabela1[[#This Row],[Pacote]])*Tabela1[[#This Row],[Valor Un/Pct]]</f>
        <v>0.1</v>
      </c>
    </row>
    <row r="38" spans="1:7" x14ac:dyDescent="0.25">
      <c r="A38" s="3">
        <f>ROW(Tabela1[[#This Row],[Item]])-2</f>
        <v>36</v>
      </c>
      <c r="B38" s="3">
        <v>10</v>
      </c>
      <c r="C38" s="3" t="s">
        <v>11</v>
      </c>
      <c r="D38" t="s">
        <v>31</v>
      </c>
      <c r="E38">
        <v>1</v>
      </c>
      <c r="F38" s="1">
        <v>2.1</v>
      </c>
      <c r="G38" s="2">
        <f>(Tabela1[[#This Row],[Qtd]]/Tabela1[[#This Row],[Pacote]])*Tabela1[[#This Row],[Valor Un/Pct]]</f>
        <v>21</v>
      </c>
    </row>
    <row r="39" spans="1:7" x14ac:dyDescent="0.25">
      <c r="A39" s="3">
        <f>ROW(Tabela1[[#This Row],[Item]])-2</f>
        <v>37</v>
      </c>
      <c r="B39" s="3">
        <v>3</v>
      </c>
      <c r="C39" s="3" t="s">
        <v>11</v>
      </c>
      <c r="D39" t="s">
        <v>28</v>
      </c>
      <c r="E39">
        <v>1</v>
      </c>
      <c r="F39" s="1">
        <v>10</v>
      </c>
      <c r="G39" s="2">
        <f>(Tabela1[[#This Row],[Qtd]]/Tabela1[[#This Row],[Pacote]])*Tabela1[[#This Row],[Valor Un/Pct]]</f>
        <v>30</v>
      </c>
    </row>
    <row r="40" spans="1:7" x14ac:dyDescent="0.25">
      <c r="A40" s="3">
        <f>ROW(Tabela1[[#This Row],[Item]])-2</f>
        <v>38</v>
      </c>
      <c r="B40" s="3">
        <v>4</v>
      </c>
      <c r="C40" s="3" t="s">
        <v>10</v>
      </c>
      <c r="D40" t="s">
        <v>58</v>
      </c>
      <c r="E40">
        <v>1</v>
      </c>
      <c r="F40" s="1">
        <v>2.5</v>
      </c>
      <c r="G40" s="2">
        <f>(Tabela1[[#This Row],[Qtd]]/Tabela1[[#This Row],[Pacote]])*Tabela1[[#This Row],[Valor Un/Pct]]</f>
        <v>10</v>
      </c>
    </row>
    <row r="41" spans="1:7" x14ac:dyDescent="0.25">
      <c r="A41" s="3">
        <f>ROW(Tabela1[[#This Row],[Item]])-2</f>
        <v>39</v>
      </c>
      <c r="B41" s="3">
        <v>2</v>
      </c>
      <c r="C41" s="3" t="s">
        <v>10</v>
      </c>
      <c r="D41" t="s">
        <v>29</v>
      </c>
      <c r="E41">
        <v>1</v>
      </c>
      <c r="F41" s="1">
        <v>9</v>
      </c>
      <c r="G41" s="2">
        <f>(Tabela1[[#This Row],[Qtd]]/Tabela1[[#This Row],[Pacote]])*Tabela1[[#This Row],[Valor Un/Pct]]</f>
        <v>18</v>
      </c>
    </row>
    <row r="42" spans="1:7" x14ac:dyDescent="0.25">
      <c r="A42" s="3">
        <f>ROW(Tabela1[[#This Row],[Item]])-2</f>
        <v>40</v>
      </c>
      <c r="B42" s="3">
        <v>1</v>
      </c>
      <c r="C42" s="3" t="s">
        <v>10</v>
      </c>
      <c r="D42" t="s">
        <v>57</v>
      </c>
      <c r="E42">
        <v>1</v>
      </c>
      <c r="F42" s="1">
        <v>9</v>
      </c>
      <c r="G42" s="2">
        <f>(Tabela1[[#This Row],[Qtd]]/Tabela1[[#This Row],[Pacote]])*Tabela1[[#This Row],[Valor Un/Pct]]</f>
        <v>9</v>
      </c>
    </row>
    <row r="43" spans="1:7" x14ac:dyDescent="0.25">
      <c r="A43" s="3">
        <f>ROW(Tabela1[[#This Row],[Item]])-2</f>
        <v>41</v>
      </c>
      <c r="B43" s="3">
        <v>54</v>
      </c>
      <c r="C43" s="3" t="s">
        <v>10</v>
      </c>
      <c r="D43" t="s">
        <v>32</v>
      </c>
      <c r="E43">
        <v>10</v>
      </c>
      <c r="F43" s="1">
        <v>2.4</v>
      </c>
      <c r="G43" s="2">
        <f>(Tabela1[[#This Row],[Qtd]]/Tabela1[[#This Row],[Pacote]])*Tabela1[[#This Row],[Valor Un/Pct]]</f>
        <v>12.96</v>
      </c>
    </row>
    <row r="44" spans="1:7" x14ac:dyDescent="0.25">
      <c r="A44" s="3">
        <f>ROW(Tabela1[[#This Row],[Item]])-2</f>
        <v>42</v>
      </c>
      <c r="B44" s="3">
        <v>8</v>
      </c>
      <c r="C44" s="3" t="s">
        <v>10</v>
      </c>
      <c r="D44" t="s">
        <v>33</v>
      </c>
      <c r="E44">
        <v>10</v>
      </c>
      <c r="F44" s="1">
        <v>1.7</v>
      </c>
      <c r="G44" s="2">
        <f>(Tabela1[[#This Row],[Qtd]]/Tabela1[[#This Row],[Pacote]])*Tabela1[[#This Row],[Valor Un/Pct]]</f>
        <v>1.36</v>
      </c>
    </row>
    <row r="45" spans="1:7" x14ac:dyDescent="0.25">
      <c r="A45" s="3">
        <f>ROW(Tabela1[[#This Row],[Item]])-2</f>
        <v>43</v>
      </c>
      <c r="B45" s="3">
        <v>6</v>
      </c>
      <c r="C45" s="3" t="s">
        <v>10</v>
      </c>
      <c r="D45" t="s">
        <v>34</v>
      </c>
      <c r="E45">
        <v>10</v>
      </c>
      <c r="F45" s="1">
        <v>3.5</v>
      </c>
      <c r="G45" s="2">
        <f>(Tabela1[[#This Row],[Qtd]]/Tabela1[[#This Row],[Pacote]])*Tabela1[[#This Row],[Valor Un/Pct]]</f>
        <v>2.1</v>
      </c>
    </row>
    <row r="46" spans="1:7" x14ac:dyDescent="0.25">
      <c r="A46" s="3">
        <f>ROW(Tabela1[[#This Row],[Item]])-2</f>
        <v>44</v>
      </c>
      <c r="B46" s="3">
        <v>24</v>
      </c>
      <c r="C46" s="3" t="s">
        <v>10</v>
      </c>
      <c r="D46" t="s">
        <v>35</v>
      </c>
      <c r="E46">
        <v>10</v>
      </c>
      <c r="F46" s="1">
        <v>2.4500000000000002</v>
      </c>
      <c r="G46" s="2">
        <f>(Tabela1[[#This Row],[Qtd]]/Tabela1[[#This Row],[Pacote]])*Tabela1[[#This Row],[Valor Un/Pct]]</f>
        <v>5.88</v>
      </c>
    </row>
    <row r="47" spans="1:7" x14ac:dyDescent="0.25">
      <c r="A47" s="3">
        <f>ROW(Tabela1[[#This Row],[Item]])-2</f>
        <v>45</v>
      </c>
      <c r="B47" s="3">
        <v>92</v>
      </c>
      <c r="C47" s="3" t="s">
        <v>10</v>
      </c>
      <c r="D47" t="s">
        <v>20</v>
      </c>
      <c r="E47">
        <v>100</v>
      </c>
      <c r="F47" s="1">
        <v>35.770000000000003</v>
      </c>
      <c r="G47" s="2">
        <f>(Tabela1[[#This Row],[Qtd]]/Tabela1[[#This Row],[Pacote]])*Tabela1[[#This Row],[Valor Un/Pct]]</f>
        <v>32.908400000000007</v>
      </c>
    </row>
    <row r="48" spans="1:7" x14ac:dyDescent="0.25">
      <c r="A48" s="3">
        <f>ROW(Tabela1[[#This Row],[Item]])-2</f>
        <v>46</v>
      </c>
      <c r="B48" s="3">
        <v>1</v>
      </c>
      <c r="C48" s="3" t="s">
        <v>10</v>
      </c>
      <c r="D48" t="s">
        <v>55</v>
      </c>
      <c r="E48">
        <v>1</v>
      </c>
      <c r="F48" s="1">
        <v>1</v>
      </c>
      <c r="G48" s="2">
        <f>(Tabela1[[#This Row],[Qtd]]/Tabela1[[#This Row],[Pacote]])*Tabela1[[#This Row],[Valor Un/Pct]]</f>
        <v>1</v>
      </c>
    </row>
    <row r="49" spans="1:7" x14ac:dyDescent="0.25">
      <c r="A49" s="3">
        <f>ROW(Tabela1[[#This Row],[Item]])-2</f>
        <v>47</v>
      </c>
      <c r="B49" s="3">
        <v>1</v>
      </c>
      <c r="C49" s="3" t="s">
        <v>10</v>
      </c>
      <c r="D49" t="s">
        <v>9</v>
      </c>
      <c r="E49">
        <v>1</v>
      </c>
      <c r="F49" s="1">
        <v>12</v>
      </c>
      <c r="G49" s="2">
        <f>(Tabela1[[#This Row],[Qtd]]/Tabela1[[#This Row],[Pacote]])*Tabela1[[#This Row],[Valor Un/Pct]]</f>
        <v>12</v>
      </c>
    </row>
    <row r="50" spans="1:7" x14ac:dyDescent="0.25">
      <c r="A50" s="3">
        <f>ROW(Tabela1[[#This Row],[Item]])-2</f>
        <v>48</v>
      </c>
      <c r="B50" s="3">
        <v>2</v>
      </c>
      <c r="C50" s="3" t="s">
        <v>7</v>
      </c>
      <c r="D50" t="s">
        <v>27</v>
      </c>
      <c r="E50">
        <v>1</v>
      </c>
      <c r="F50" s="1">
        <v>69.900000000000006</v>
      </c>
      <c r="G50" s="2">
        <f>(Tabela1[[#This Row],[Qtd]]/Tabela1[[#This Row],[Pacote]])*Tabela1[[#This Row],[Valor Un/Pct]]</f>
        <v>139.80000000000001</v>
      </c>
    </row>
    <row r="51" spans="1:7" x14ac:dyDescent="0.25">
      <c r="A51" s="3">
        <f>ROW(Tabela1[[#This Row],[Item]])-2</f>
        <v>49</v>
      </c>
      <c r="B51" s="3">
        <v>1</v>
      </c>
      <c r="C51" s="3" t="s">
        <v>59</v>
      </c>
      <c r="D51" t="s">
        <v>60</v>
      </c>
      <c r="E51">
        <v>1</v>
      </c>
      <c r="F51" s="1">
        <v>6.9</v>
      </c>
      <c r="G51" s="2">
        <f>(Tabela1[[#This Row],[Qtd]]/Tabela1[[#This Row],[Pacote]])*Tabela1[[#This Row],[Valor Un/Pct]]</f>
        <v>6.9</v>
      </c>
    </row>
    <row r="52" spans="1:7" x14ac:dyDescent="0.25">
      <c r="A52" t="s">
        <v>4</v>
      </c>
      <c r="G52" s="2">
        <f>SUBTOTAL(109,Tabela1[Total])</f>
        <v>1020.0123</v>
      </c>
    </row>
  </sheetData>
  <mergeCells count="1">
    <mergeCell ref="A1:G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Jhonatas Willian Gonçalves de Moraes</dc:creator>
  <cp:lastModifiedBy>Jhonatas Willian Gonçalves de Moraes</cp:lastModifiedBy>
  <dcterms:created xsi:type="dcterms:W3CDTF">2023-05-18T22:05:39Z</dcterms:created>
  <dcterms:modified xsi:type="dcterms:W3CDTF">2023-05-26T03:20:41Z</dcterms:modified>
</cp:coreProperties>
</file>