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uario\Desktop\PaginaMintic\Documentos Sprint  0 - 1- 2 - 3 - 4\Documentos Sprint 3\"/>
    </mc:Choice>
  </mc:AlternateContent>
  <bookViews>
    <workbookView xWindow="0" yWindow="0" windowWidth="25128" windowHeight="12432" activeTab="1"/>
  </bookViews>
  <sheets>
    <sheet name="Release Plan" sheetId="1" r:id="rId1"/>
    <sheet name="Product Backlog" sheetId="2" r:id="rId2"/>
  </sheets>
  <externalReferences>
    <externalReference r:id="rId3"/>
  </externalReferences>
  <definedNames>
    <definedName name="_xlnm.Print_Area" localSheetId="1">'Product Backlog'!$A:$H</definedName>
    <definedName name="AverageSpeedLastEight">OFFSET('[1]PB Burndown'!$P$27,1,0,'[1]PB Burndown'!$G$3,1)</definedName>
    <definedName name="AverageSpeedRealized">OFFSET('[1]PB Burndown'!$O$27,1,0,'[1]PB Burndown'!$G$3,1)</definedName>
    <definedName name="AverageSpeedWorstThree">OFFSET('[1]PB Burndown'!$Q$27,1,0,'[1]PB Burndown'!$G$3,1)</definedName>
    <definedName name="ColBottomCurrentScope">OFFSET('[1]PB Burndown'!$I$27,1,0,'[1]PB Burndown'!$G$3,1)</definedName>
    <definedName name="ColTopRemainingWork">OFFSET('[1]PB Burndown'!$F$27,1,0,'[1]PB Burndown'!$G$3,1)</definedName>
    <definedName name="DoneDays">#REF!</definedName>
    <definedName name="ImplementationDays">#REF!</definedName>
    <definedName name="LastEight">IF('[1]PB Burndown'!$G$4&gt;8,OFFSET('[1]PB Burndown'!$D$27,'[1]PB Burndown'!$G$4-7,0,8,1),OFFSET('[1]PB Burndown'!$D$27,1,0,'[1]PB Burndown'!$G$4-1,1))</definedName>
    <definedName name="LastPlanned">IF(OFFSET('[1]PB Burndown'!$B$27,1,0,1,1)="",1,OFFSET('[1]PB Burndown'!$B$27,'[1]PB Burndown'!$G$3,0,1,1))</definedName>
    <definedName name="LastRealized">IF(OFFSET('[1]PB Burndown'!$D$27,1,0,1,1)="",1,OFFSET('[1]PB Burndown'!$D$27,'[1]PB Burndown'!$G$3,0,1,1))</definedName>
    <definedName name="PBCurrentBottom">OFFSET('[1]PB Burndown'!$N$27,1,0,'[1]PB Burndown'!$G$9,1)</definedName>
    <definedName name="PBTrend">OFFSET('[1]PB Burndown'!$M$27,1,0,'[1]PB Burndown'!$G$9,1)</definedName>
    <definedName name="PlannedSpeed">OFFSET('[1]PB Burndown'!$C$27,1,0,'[1]PB Burndown'!$G$3,1)</definedName>
    <definedName name="ProductBacklog">'Product Backlog'!$A$4:$H$136</definedName>
    <definedName name="RealizedSpeed">OFFSET('[1]PB Burndown'!$D$27,1,0,'[1]PB Burndown'!$G$3,1)</definedName>
    <definedName name="Sprint">'Product Backlog'!$E$5:$E$136</definedName>
    <definedName name="SprintCount">'[1]PB Burndown'!$G$3</definedName>
    <definedName name="SprintsInTrend">'[1]PB Burndown'!$G$6</definedName>
    <definedName name="SprintTasks">#REF!</definedName>
    <definedName name="Status">'Product Backlog'!$C$5:$C$136</definedName>
    <definedName name="StoryName">'Product Backlog'!$B$5:$B$136</definedName>
    <definedName name="TaskRows">#REF!</definedName>
    <definedName name="TaskStatus">#REF!</definedName>
    <definedName name="TaskStoryID">#REF!</definedName>
    <definedName name="TotalEffort">#REF!</definedName>
    <definedName name="TrendDays">#REF!</definedName>
    <definedName name="TrendOffset">'[1]PB Burndown'!$G$5</definedName>
    <definedName name="TrendSprintCount">'[1]PB Burndown'!$G$4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2" i="1" l="1"/>
  <c r="B17" i="1"/>
  <c r="B18" i="1"/>
  <c r="B19" i="1"/>
  <c r="B20" i="1"/>
  <c r="B21" i="1"/>
  <c r="B22" i="1"/>
  <c r="B23" i="1"/>
  <c r="A23" i="1"/>
  <c r="E23" i="1"/>
  <c r="B24" i="1"/>
  <c r="A24" i="1"/>
  <c r="E24" i="1"/>
  <c r="B25" i="1"/>
  <c r="A25" i="1"/>
  <c r="E25" i="1"/>
  <c r="B26" i="1"/>
  <c r="A26" i="1"/>
  <c r="E26" i="1"/>
  <c r="B27" i="1"/>
  <c r="A27" i="1"/>
  <c r="E27" i="1"/>
  <c r="B28" i="1"/>
  <c r="A28" i="1"/>
  <c r="E28" i="1"/>
  <c r="B29" i="1"/>
  <c r="A29" i="1"/>
  <c r="E29" i="1"/>
  <c r="B30" i="1"/>
  <c r="A30" i="1"/>
  <c r="E30" i="1"/>
  <c r="E32" i="1"/>
  <c r="E31" i="1"/>
  <c r="G22" i="1"/>
  <c r="G23" i="1"/>
  <c r="G24" i="1"/>
  <c r="G25" i="1"/>
  <c r="G26" i="1"/>
  <c r="G27" i="1"/>
  <c r="G28" i="1"/>
  <c r="G29" i="1"/>
  <c r="G30" i="1"/>
  <c r="D30" i="1"/>
  <c r="D29" i="1"/>
  <c r="D28" i="1"/>
  <c r="D27" i="1"/>
  <c r="D26" i="1"/>
  <c r="D25" i="1"/>
  <c r="D24" i="1"/>
  <c r="D23" i="1"/>
  <c r="D22" i="1"/>
  <c r="D21" i="1"/>
  <c r="K20" i="1"/>
  <c r="D20" i="1"/>
  <c r="K19" i="1"/>
  <c r="D19" i="1"/>
  <c r="K18" i="1"/>
  <c r="D18" i="1"/>
  <c r="K17" i="1"/>
  <c r="D17" i="1"/>
  <c r="K16" i="1"/>
  <c r="D16" i="1"/>
  <c r="E10" i="1"/>
  <c r="C10" i="1"/>
  <c r="D10" i="1"/>
  <c r="E9" i="1"/>
  <c r="C9" i="1"/>
  <c r="D9" i="1"/>
  <c r="E8" i="1"/>
  <c r="B8" i="1"/>
  <c r="C8" i="1"/>
  <c r="D8" i="1"/>
  <c r="E7" i="1"/>
  <c r="C7" i="1"/>
  <c r="D7" i="1"/>
  <c r="F6" i="1"/>
  <c r="E6" i="1"/>
  <c r="B4" i="1"/>
  <c r="C4" i="1"/>
  <c r="B5" i="1"/>
  <c r="C5" i="1"/>
  <c r="B6" i="1"/>
  <c r="C6" i="1"/>
  <c r="D6" i="1"/>
  <c r="F5" i="1"/>
  <c r="E5" i="1"/>
  <c r="J5" i="1"/>
  <c r="D5" i="1"/>
  <c r="F4" i="1"/>
  <c r="E4" i="1"/>
  <c r="J4" i="1"/>
  <c r="D4" i="1"/>
</calcChain>
</file>

<file path=xl/comments1.xml><?xml version="1.0" encoding="utf-8"?>
<comments xmlns="http://schemas.openxmlformats.org/spreadsheetml/2006/main">
  <authors>
    <author>Petri Heiramo</author>
  </authors>
  <commentList>
    <comment ref="A4" authorId="0" shapeId="0">
      <text>
        <r>
          <rPr>
            <sz val="8"/>
            <color indexed="81"/>
            <rFont val="Tahoma"/>
            <family val="2"/>
          </rPr>
          <t>Once a Story ID is given to a story, do not change that number or reuse it even if you delete the story.</t>
        </r>
      </text>
    </comment>
    <comment ref="C4" authorId="0" shapeId="0">
      <text>
        <r>
          <rPr>
            <b/>
            <sz val="8"/>
            <color indexed="81"/>
            <rFont val="Tahoma"/>
            <family val="2"/>
          </rPr>
          <t>Use the following statuses:</t>
        </r>
        <r>
          <rPr>
            <sz val="8"/>
            <color indexed="81"/>
            <rFont val="Tahoma"/>
            <family val="2"/>
          </rPr>
          <t xml:space="preserve">
Planned (or empty)
Ongoing
Done
Removed
The sheet uses the above statuses in the formatting and calculation formulas.</t>
        </r>
      </text>
    </comment>
    <comment ref="D4" authorId="0" shapeId="0">
      <text>
        <r>
          <rPr>
            <sz val="8"/>
            <color indexed="81"/>
            <rFont val="Tahoma"/>
            <family val="2"/>
          </rPr>
          <t>Story Points or Ideal Days</t>
        </r>
      </text>
    </comment>
    <comment ref="E4" authorId="0" shapeId="0">
      <text>
        <r>
          <rPr>
            <sz val="8"/>
            <color indexed="81"/>
            <rFont val="Tahoma"/>
            <family val="2"/>
          </rPr>
          <t>Create a release plan by assigning stories to planned sprints. If there are more stories in the backlog than in the plan, leave the remaining stories unassigned to sprints.</t>
        </r>
      </text>
    </comment>
    <comment ref="F4" authorId="0" shapeId="0">
      <text>
        <r>
          <rPr>
            <sz val="8"/>
            <color indexed="81"/>
            <rFont val="Tahoma"/>
            <family val="2"/>
          </rPr>
          <t>You may assign priorities to the stories, but keep in mind that priority does not always equal implementation order.</t>
        </r>
      </text>
    </comment>
  </commentList>
</comments>
</file>

<file path=xl/sharedStrings.xml><?xml version="1.0" encoding="utf-8"?>
<sst xmlns="http://schemas.openxmlformats.org/spreadsheetml/2006/main" count="93" uniqueCount="50">
  <si>
    <t>Increment Plan</t>
  </si>
  <si>
    <t>Incr.</t>
  </si>
  <si>
    <t>Start</t>
  </si>
  <si>
    <t>Days</t>
  </si>
  <si>
    <t>End</t>
  </si>
  <si>
    <t>Estimated Size</t>
  </si>
  <si>
    <t>Real Size</t>
  </si>
  <si>
    <t>Status</t>
  </si>
  <si>
    <t>Release Date</t>
  </si>
  <si>
    <t>Goal</t>
  </si>
  <si>
    <t>% Esfuerzo vs Estimación</t>
  </si>
  <si>
    <t>Released</t>
  </si>
  <si>
    <t>Lograr transacciones de datos</t>
  </si>
  <si>
    <t>Cumplir con reglas de negocio para extraccion de información</t>
  </si>
  <si>
    <t>Planned</t>
  </si>
  <si>
    <t>Cumplir con entregables de trabajo de grado</t>
  </si>
  <si>
    <t>Sprint Plan</t>
  </si>
  <si>
    <t>Sprint</t>
  </si>
  <si>
    <t>Increment</t>
  </si>
  <si>
    <t>% Error estimación</t>
  </si>
  <si>
    <t>Especificación y desarrollo de prototipo</t>
  </si>
  <si>
    <t>Pruebas de usabilidad, documentación, correcciones</t>
  </si>
  <si>
    <t>Correcciones Memoria TG</t>
  </si>
  <si>
    <t>Unallocated stories</t>
  </si>
  <si>
    <t>Total Size</t>
  </si>
  <si>
    <t xml:space="preserve"> </t>
  </si>
  <si>
    <t>Story ID</t>
  </si>
  <si>
    <t>Story name</t>
  </si>
  <si>
    <t>Size</t>
  </si>
  <si>
    <t>Priority</t>
  </si>
  <si>
    <t>Story Type</t>
  </si>
  <si>
    <t>Comments</t>
  </si>
  <si>
    <t>Additional Comments</t>
  </si>
  <si>
    <t>Done</t>
  </si>
  <si>
    <t>Desarrollo</t>
  </si>
  <si>
    <t>Se realizó según la planeación</t>
  </si>
  <si>
    <t>Ongoing</t>
  </si>
  <si>
    <t xml:space="preserve"> Crear Registros de propietarios</t>
  </si>
  <si>
    <t xml:space="preserve"> Crear Registro de arrendatarios y/o temporales</t>
  </si>
  <si>
    <t xml:space="preserve"> Crear  Registro y control de visitantes</t>
  </si>
  <si>
    <t xml:space="preserve">  Crear Registro de vehículos y mascotas</t>
  </si>
  <si>
    <t xml:space="preserve"> Crear Registro de zona comunes e inventario de muebles e inmuebles.</t>
  </si>
  <si>
    <t xml:space="preserve"> Crear Consejo de administracion (cronograma reuniones y actas)</t>
  </si>
  <si>
    <t>PIBOT</t>
  </si>
  <si>
    <t>Se requiere maximo esfuerzo para sacar adelante el proyecto ya que son nuevos conocimeintos</t>
  </si>
  <si>
    <t>Genero Nuevo conocimeinto equipo scrum</t>
  </si>
  <si>
    <t>Product Backlog Grupo E-9-56</t>
  </si>
  <si>
    <t>Se cammbiaron  las platillas inciales plasmads en el Mockup al migra a VUE</t>
  </si>
  <si>
    <t>Planeado</t>
  </si>
  <si>
    <t>La tareas  de cada epica se estan documentando en  Trello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</si>
</sst>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240A]dddd\,\ dd&quot; de &quot;mmmm&quot; de &quot;yyyy;@"/>
    <numFmt numFmtId="165" formatCode="d\.m\.yyyy;@"/>
  </numFmts>
  <fonts count="9" x14ac:knownFonts="1">
    <font>
      <sz val="10"/>
      <name val="Arial"/>
    </font>
    <font>
      <sz val="10"/>
      <name val="Arial"/>
      <family val="2"/>
    </font>
    <font>
      <sz val="14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i/>
      <sz val="10"/>
      <color indexed="12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color theme="4" tint="-0.24997711111789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left" vertical="top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0" fillId="2" borderId="1" xfId="0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/>
    <xf numFmtId="165" fontId="0" fillId="0" borderId="1" xfId="0" applyNumberFormat="1" applyBorder="1" applyAlignment="1">
      <alignment horizontal="center"/>
    </xf>
    <xf numFmtId="0" fontId="4" fillId="0" borderId="1" xfId="0" applyFont="1" applyBorder="1"/>
    <xf numFmtId="9" fontId="0" fillId="0" borderId="1" xfId="1" applyFont="1" applyBorder="1"/>
    <xf numFmtId="0" fontId="0" fillId="2" borderId="2" xfId="0" applyFill="1" applyBorder="1" applyAlignment="1">
      <alignment horizontal="center"/>
    </xf>
    <xf numFmtId="165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2" borderId="6" xfId="0" applyFill="1" applyBorder="1" applyAlignment="1">
      <alignment horizontal="center"/>
    </xf>
    <xf numFmtId="165" fontId="0" fillId="2" borderId="7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0" borderId="7" xfId="0" applyBorder="1"/>
    <xf numFmtId="165" fontId="0" fillId="0" borderId="7" xfId="0" applyNumberFormat="1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5" fillId="0" borderId="0" xfId="0" applyFont="1"/>
    <xf numFmtId="0" fontId="0" fillId="0" borderId="1" xfId="0" applyBorder="1" applyAlignment="1">
      <alignment horizontal="center"/>
    </xf>
    <xf numFmtId="14" fontId="4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center"/>
    </xf>
    <xf numFmtId="0" fontId="4" fillId="0" borderId="1" xfId="0" applyFont="1" applyBorder="1" applyAlignment="1">
      <alignment horizontal="left"/>
    </xf>
    <xf numFmtId="14" fontId="0" fillId="2" borderId="0" xfId="0" applyNumberFormat="1" applyFill="1" applyAlignment="1">
      <alignment horizontal="center"/>
    </xf>
    <xf numFmtId="14" fontId="0" fillId="0" borderId="0" xfId="0" applyNumberFormat="1" applyAlignment="1">
      <alignment horizontal="center"/>
    </xf>
    <xf numFmtId="0" fontId="4" fillId="0" borderId="3" xfId="0" applyFont="1" applyBorder="1" applyAlignment="1">
      <alignment horizontal="left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center"/>
    </xf>
    <xf numFmtId="0" fontId="0" fillId="0" borderId="10" xfId="0" applyBorder="1"/>
    <xf numFmtId="0" fontId="3" fillId="0" borderId="10" xfId="0" applyFont="1" applyBorder="1" applyAlignment="1">
      <alignment horizontal="right"/>
    </xf>
    <xf numFmtId="0" fontId="0" fillId="2" borderId="10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3" fillId="0" borderId="0" xfId="0" applyFont="1"/>
    <xf numFmtId="0" fontId="2" fillId="0" borderId="0" xfId="0" applyFont="1" applyAlignment="1">
      <alignment vertical="top"/>
    </xf>
    <xf numFmtId="0" fontId="0" fillId="0" borderId="0" xfId="0" applyAlignment="1">
      <alignment vertical="top" wrapText="1"/>
    </xf>
    <xf numFmtId="0" fontId="2" fillId="0" borderId="0" xfId="0" applyFont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0" xfId="0" applyAlignment="1">
      <alignment vertical="top"/>
    </xf>
    <xf numFmtId="17" fontId="0" fillId="0" borderId="0" xfId="0" applyNumberFormat="1" applyAlignment="1">
      <alignment horizontal="center" vertical="top"/>
    </xf>
    <xf numFmtId="0" fontId="3" fillId="2" borderId="0" xfId="0" applyFont="1" applyFill="1" applyAlignment="1">
      <alignment horizontal="center" vertical="top"/>
    </xf>
    <xf numFmtId="0" fontId="3" fillId="2" borderId="0" xfId="0" applyFont="1" applyFill="1" applyAlignment="1">
      <alignment vertical="top" wrapText="1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vertical="top" wrapText="1"/>
    </xf>
    <xf numFmtId="0" fontId="4" fillId="0" borderId="1" xfId="0" applyFont="1" applyBorder="1" applyAlignment="1">
      <alignment horizontal="center" vertical="top"/>
    </xf>
    <xf numFmtId="0" fontId="4" fillId="0" borderId="1" xfId="0" applyFont="1" applyBorder="1" applyAlignment="1">
      <alignment vertical="top" wrapText="1"/>
    </xf>
    <xf numFmtId="17" fontId="0" fillId="0" borderId="0" xfId="0" applyNumberFormat="1" applyAlignment="1">
      <alignment vertical="top" wrapText="1"/>
    </xf>
    <xf numFmtId="0" fontId="8" fillId="3" borderId="1" xfId="0" applyFont="1" applyFill="1" applyBorder="1" applyAlignment="1">
      <alignment horizontal="center" vertical="top"/>
    </xf>
    <xf numFmtId="0" fontId="8" fillId="3" borderId="1" xfId="0" applyFont="1" applyFill="1" applyBorder="1" applyAlignment="1">
      <alignment vertical="top" wrapText="1"/>
    </xf>
    <xf numFmtId="0" fontId="3" fillId="4" borderId="0" xfId="0" applyFont="1" applyFill="1" applyAlignment="1">
      <alignment horizontal="center" vertical="top"/>
    </xf>
    <xf numFmtId="0" fontId="1" fillId="5" borderId="1" xfId="0" applyFont="1" applyFill="1" applyBorder="1" applyAlignment="1">
      <alignment vertical="top" wrapText="1"/>
    </xf>
    <xf numFmtId="0" fontId="1" fillId="0" borderId="1" xfId="0" applyFont="1" applyBorder="1" applyAlignment="1">
      <alignment vertical="top" wrapText="1"/>
    </xf>
    <xf numFmtId="0" fontId="1" fillId="0" borderId="1" xfId="0" applyFont="1" applyBorder="1" applyAlignment="1">
      <alignment horizontal="center" vertical="top"/>
    </xf>
  </cellXfs>
  <cellStyles count="2">
    <cellStyle name="Normal" xfId="0" builtinId="0"/>
    <cellStyle name="Porcentaje" xfId="1" builtinId="5"/>
  </cellStyles>
  <dxfs count="88"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condense val="0"/>
        <extend val="0"/>
        <color indexed="9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unipanamericanaeduco-my.sharepoint.com/personal/lmolero_ucompensar_edu_co/Documents/DOCENCIA/ANALISIS%20Y%20DISE&#209;O%20DE%20SOLUCIONES%20DE%20SOFTWARE%20VERTICAL%20ORIENTADO%20A%20OBJETO/2.-%20CONTENIDO/PRODUCT%20BACKLOG%20SPRIN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lease Plan"/>
      <sheetName val="Product Backlog"/>
      <sheetName val="PB Burndown"/>
      <sheetName val="Sp1"/>
      <sheetName val="Sp2"/>
      <sheetName val="Sp3"/>
      <sheetName val="Sp4"/>
      <sheetName val="Task Slips"/>
      <sheetName val="Task Slip 1"/>
      <sheetName val="Task Slip 2"/>
      <sheetName val="Task Slip 3"/>
      <sheetName val="Task Slip 4"/>
      <sheetName val="Document Facts"/>
      <sheetName val="Sprints Schedule"/>
    </sheetNames>
    <sheetDataSet>
      <sheetData sheetId="0"/>
      <sheetData sheetId="1">
        <row r="5">
          <cell r="C5" t="str">
            <v>Done</v>
          </cell>
          <cell r="D5">
            <v>3</v>
          </cell>
          <cell r="E5">
            <v>1</v>
          </cell>
        </row>
        <row r="6">
          <cell r="C6" t="str">
            <v>Done</v>
          </cell>
          <cell r="D6">
            <v>8</v>
          </cell>
          <cell r="E6">
            <v>2</v>
          </cell>
        </row>
        <row r="7">
          <cell r="C7" t="str">
            <v>Done</v>
          </cell>
          <cell r="D7">
            <v>20</v>
          </cell>
          <cell r="E7">
            <v>2</v>
          </cell>
        </row>
        <row r="8">
          <cell r="C8" t="str">
            <v>Done</v>
          </cell>
          <cell r="D8">
            <v>13</v>
          </cell>
          <cell r="E8">
            <v>3</v>
          </cell>
        </row>
        <row r="9">
          <cell r="C9" t="str">
            <v>Done</v>
          </cell>
          <cell r="D9">
            <v>13</v>
          </cell>
          <cell r="E9">
            <v>3</v>
          </cell>
        </row>
        <row r="10">
          <cell r="C10" t="str">
            <v>Done</v>
          </cell>
          <cell r="D10">
            <v>13</v>
          </cell>
          <cell r="E10">
            <v>4</v>
          </cell>
        </row>
        <row r="11">
          <cell r="C11" t="str">
            <v>Done</v>
          </cell>
          <cell r="D11">
            <v>13</v>
          </cell>
          <cell r="E11">
            <v>4</v>
          </cell>
        </row>
        <row r="12">
          <cell r="C12" t="str">
            <v>Ongoing</v>
          </cell>
          <cell r="D12">
            <v>8</v>
          </cell>
          <cell r="E12">
            <v>6</v>
          </cell>
        </row>
        <row r="13">
          <cell r="C13" t="str">
            <v>Ongoing</v>
          </cell>
          <cell r="D13">
            <v>8</v>
          </cell>
          <cell r="E13">
            <v>6</v>
          </cell>
        </row>
        <row r="14">
          <cell r="C14" t="str">
            <v>Planned</v>
          </cell>
          <cell r="D14">
            <v>10</v>
          </cell>
          <cell r="E14">
            <v>7</v>
          </cell>
        </row>
        <row r="15">
          <cell r="C15" t="str">
            <v>Removed</v>
          </cell>
          <cell r="D15">
            <v>20</v>
          </cell>
        </row>
      </sheetData>
      <sheetData sheetId="2">
        <row r="3">
          <cell r="G3">
            <v>4</v>
          </cell>
        </row>
        <row r="4">
          <cell r="G4">
            <v>5</v>
          </cell>
        </row>
        <row r="5">
          <cell r="G5">
            <v>2</v>
          </cell>
        </row>
        <row r="6">
          <cell r="G6">
            <v>3</v>
          </cell>
        </row>
        <row r="9">
          <cell r="G9">
            <v>5</v>
          </cell>
        </row>
        <row r="27">
          <cell r="B27" t="str">
            <v>Remain.Work</v>
          </cell>
          <cell r="C27" t="str">
            <v>Planned Work</v>
          </cell>
          <cell r="D27" t="str">
            <v>Realized Work</v>
          </cell>
          <cell r="F27" t="str">
            <v>Col top</v>
          </cell>
          <cell r="I27" t="str">
            <v>Col bottom</v>
          </cell>
          <cell r="M27" t="str">
            <v>Real Trend</v>
          </cell>
          <cell r="N27" t="str">
            <v>Current Bottom</v>
          </cell>
          <cell r="O27" t="str">
            <v>Realized</v>
          </cell>
          <cell r="P27" t="str">
            <v>Last 8</v>
          </cell>
          <cell r="Q27" t="str">
            <v>Worst 3 in Last 8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32"/>
  <sheetViews>
    <sheetView zoomScale="90" zoomScaleNormal="90" workbookViewId="0">
      <selection activeCell="B6" sqref="B6"/>
    </sheetView>
  </sheetViews>
  <sheetFormatPr baseColWidth="10" defaultColWidth="9.109375" defaultRowHeight="13.2" x14ac:dyDescent="0.25"/>
  <cols>
    <col min="1" max="1" width="7.88671875" customWidth="1"/>
    <col min="2" max="2" width="29.6640625" bestFit="1" customWidth="1"/>
    <col min="3" max="3" width="5.33203125" bestFit="1" customWidth="1"/>
    <col min="4" max="4" width="27" bestFit="1" customWidth="1"/>
    <col min="5" max="5" width="14.44140625" bestFit="1" customWidth="1"/>
    <col min="6" max="6" width="10.6640625" customWidth="1"/>
    <col min="7" max="7" width="9.6640625" bestFit="1" customWidth="1"/>
    <col min="8" max="8" width="13" style="3" bestFit="1" customWidth="1"/>
    <col min="9" max="9" width="53" bestFit="1" customWidth="1"/>
    <col min="10" max="10" width="13.109375" bestFit="1" customWidth="1"/>
    <col min="11" max="11" width="14.6640625" customWidth="1"/>
    <col min="257" max="257" width="7.88671875" customWidth="1"/>
    <col min="258" max="258" width="29.6640625" bestFit="1" customWidth="1"/>
    <col min="259" max="259" width="5.33203125" bestFit="1" customWidth="1"/>
    <col min="260" max="260" width="27" bestFit="1" customWidth="1"/>
    <col min="261" max="261" width="14.44140625" bestFit="1" customWidth="1"/>
    <col min="262" max="262" width="10.6640625" customWidth="1"/>
    <col min="263" max="263" width="9.6640625" bestFit="1" customWidth="1"/>
    <col min="264" max="264" width="13" bestFit="1" customWidth="1"/>
    <col min="265" max="265" width="53" bestFit="1" customWidth="1"/>
    <col min="266" max="266" width="13.109375" bestFit="1" customWidth="1"/>
    <col min="267" max="267" width="14.6640625" customWidth="1"/>
    <col min="513" max="513" width="7.88671875" customWidth="1"/>
    <col min="514" max="514" width="29.6640625" bestFit="1" customWidth="1"/>
    <col min="515" max="515" width="5.33203125" bestFit="1" customWidth="1"/>
    <col min="516" max="516" width="27" bestFit="1" customWidth="1"/>
    <col min="517" max="517" width="14.44140625" bestFit="1" customWidth="1"/>
    <col min="518" max="518" width="10.6640625" customWidth="1"/>
    <col min="519" max="519" width="9.6640625" bestFit="1" customWidth="1"/>
    <col min="520" max="520" width="13" bestFit="1" customWidth="1"/>
    <col min="521" max="521" width="53" bestFit="1" customWidth="1"/>
    <col min="522" max="522" width="13.109375" bestFit="1" customWidth="1"/>
    <col min="523" max="523" width="14.6640625" customWidth="1"/>
    <col min="769" max="769" width="7.88671875" customWidth="1"/>
    <col min="770" max="770" width="29.6640625" bestFit="1" customWidth="1"/>
    <col min="771" max="771" width="5.33203125" bestFit="1" customWidth="1"/>
    <col min="772" max="772" width="27" bestFit="1" customWidth="1"/>
    <col min="773" max="773" width="14.44140625" bestFit="1" customWidth="1"/>
    <col min="774" max="774" width="10.6640625" customWidth="1"/>
    <col min="775" max="775" width="9.6640625" bestFit="1" customWidth="1"/>
    <col min="776" max="776" width="13" bestFit="1" customWidth="1"/>
    <col min="777" max="777" width="53" bestFit="1" customWidth="1"/>
    <col min="778" max="778" width="13.109375" bestFit="1" customWidth="1"/>
    <col min="779" max="779" width="14.6640625" customWidth="1"/>
    <col min="1025" max="1025" width="7.88671875" customWidth="1"/>
    <col min="1026" max="1026" width="29.6640625" bestFit="1" customWidth="1"/>
    <col min="1027" max="1027" width="5.33203125" bestFit="1" customWidth="1"/>
    <col min="1028" max="1028" width="27" bestFit="1" customWidth="1"/>
    <col min="1029" max="1029" width="14.44140625" bestFit="1" customWidth="1"/>
    <col min="1030" max="1030" width="10.6640625" customWidth="1"/>
    <col min="1031" max="1031" width="9.6640625" bestFit="1" customWidth="1"/>
    <col min="1032" max="1032" width="13" bestFit="1" customWidth="1"/>
    <col min="1033" max="1033" width="53" bestFit="1" customWidth="1"/>
    <col min="1034" max="1034" width="13.109375" bestFit="1" customWidth="1"/>
    <col min="1035" max="1035" width="14.6640625" customWidth="1"/>
    <col min="1281" max="1281" width="7.88671875" customWidth="1"/>
    <col min="1282" max="1282" width="29.6640625" bestFit="1" customWidth="1"/>
    <col min="1283" max="1283" width="5.33203125" bestFit="1" customWidth="1"/>
    <col min="1284" max="1284" width="27" bestFit="1" customWidth="1"/>
    <col min="1285" max="1285" width="14.44140625" bestFit="1" customWidth="1"/>
    <col min="1286" max="1286" width="10.6640625" customWidth="1"/>
    <col min="1287" max="1287" width="9.6640625" bestFit="1" customWidth="1"/>
    <col min="1288" max="1288" width="13" bestFit="1" customWidth="1"/>
    <col min="1289" max="1289" width="53" bestFit="1" customWidth="1"/>
    <col min="1290" max="1290" width="13.109375" bestFit="1" customWidth="1"/>
    <col min="1291" max="1291" width="14.6640625" customWidth="1"/>
    <col min="1537" max="1537" width="7.88671875" customWidth="1"/>
    <col min="1538" max="1538" width="29.6640625" bestFit="1" customWidth="1"/>
    <col min="1539" max="1539" width="5.33203125" bestFit="1" customWidth="1"/>
    <col min="1540" max="1540" width="27" bestFit="1" customWidth="1"/>
    <col min="1541" max="1541" width="14.44140625" bestFit="1" customWidth="1"/>
    <col min="1542" max="1542" width="10.6640625" customWidth="1"/>
    <col min="1543" max="1543" width="9.6640625" bestFit="1" customWidth="1"/>
    <col min="1544" max="1544" width="13" bestFit="1" customWidth="1"/>
    <col min="1545" max="1545" width="53" bestFit="1" customWidth="1"/>
    <col min="1546" max="1546" width="13.109375" bestFit="1" customWidth="1"/>
    <col min="1547" max="1547" width="14.6640625" customWidth="1"/>
    <col min="1793" max="1793" width="7.88671875" customWidth="1"/>
    <col min="1794" max="1794" width="29.6640625" bestFit="1" customWidth="1"/>
    <col min="1795" max="1795" width="5.33203125" bestFit="1" customWidth="1"/>
    <col min="1796" max="1796" width="27" bestFit="1" customWidth="1"/>
    <col min="1797" max="1797" width="14.44140625" bestFit="1" customWidth="1"/>
    <col min="1798" max="1798" width="10.6640625" customWidth="1"/>
    <col min="1799" max="1799" width="9.6640625" bestFit="1" customWidth="1"/>
    <col min="1800" max="1800" width="13" bestFit="1" customWidth="1"/>
    <col min="1801" max="1801" width="53" bestFit="1" customWidth="1"/>
    <col min="1802" max="1802" width="13.109375" bestFit="1" customWidth="1"/>
    <col min="1803" max="1803" width="14.6640625" customWidth="1"/>
    <col min="2049" max="2049" width="7.88671875" customWidth="1"/>
    <col min="2050" max="2050" width="29.6640625" bestFit="1" customWidth="1"/>
    <col min="2051" max="2051" width="5.33203125" bestFit="1" customWidth="1"/>
    <col min="2052" max="2052" width="27" bestFit="1" customWidth="1"/>
    <col min="2053" max="2053" width="14.44140625" bestFit="1" customWidth="1"/>
    <col min="2054" max="2054" width="10.6640625" customWidth="1"/>
    <col min="2055" max="2055" width="9.6640625" bestFit="1" customWidth="1"/>
    <col min="2056" max="2056" width="13" bestFit="1" customWidth="1"/>
    <col min="2057" max="2057" width="53" bestFit="1" customWidth="1"/>
    <col min="2058" max="2058" width="13.109375" bestFit="1" customWidth="1"/>
    <col min="2059" max="2059" width="14.6640625" customWidth="1"/>
    <col min="2305" max="2305" width="7.88671875" customWidth="1"/>
    <col min="2306" max="2306" width="29.6640625" bestFit="1" customWidth="1"/>
    <col min="2307" max="2307" width="5.33203125" bestFit="1" customWidth="1"/>
    <col min="2308" max="2308" width="27" bestFit="1" customWidth="1"/>
    <col min="2309" max="2309" width="14.44140625" bestFit="1" customWidth="1"/>
    <col min="2310" max="2310" width="10.6640625" customWidth="1"/>
    <col min="2311" max="2311" width="9.6640625" bestFit="1" customWidth="1"/>
    <col min="2312" max="2312" width="13" bestFit="1" customWidth="1"/>
    <col min="2313" max="2313" width="53" bestFit="1" customWidth="1"/>
    <col min="2314" max="2314" width="13.109375" bestFit="1" customWidth="1"/>
    <col min="2315" max="2315" width="14.6640625" customWidth="1"/>
    <col min="2561" max="2561" width="7.88671875" customWidth="1"/>
    <col min="2562" max="2562" width="29.6640625" bestFit="1" customWidth="1"/>
    <col min="2563" max="2563" width="5.33203125" bestFit="1" customWidth="1"/>
    <col min="2564" max="2564" width="27" bestFit="1" customWidth="1"/>
    <col min="2565" max="2565" width="14.44140625" bestFit="1" customWidth="1"/>
    <col min="2566" max="2566" width="10.6640625" customWidth="1"/>
    <col min="2567" max="2567" width="9.6640625" bestFit="1" customWidth="1"/>
    <col min="2568" max="2568" width="13" bestFit="1" customWidth="1"/>
    <col min="2569" max="2569" width="53" bestFit="1" customWidth="1"/>
    <col min="2570" max="2570" width="13.109375" bestFit="1" customWidth="1"/>
    <col min="2571" max="2571" width="14.6640625" customWidth="1"/>
    <col min="2817" max="2817" width="7.88671875" customWidth="1"/>
    <col min="2818" max="2818" width="29.6640625" bestFit="1" customWidth="1"/>
    <col min="2819" max="2819" width="5.33203125" bestFit="1" customWidth="1"/>
    <col min="2820" max="2820" width="27" bestFit="1" customWidth="1"/>
    <col min="2821" max="2821" width="14.44140625" bestFit="1" customWidth="1"/>
    <col min="2822" max="2822" width="10.6640625" customWidth="1"/>
    <col min="2823" max="2823" width="9.6640625" bestFit="1" customWidth="1"/>
    <col min="2824" max="2824" width="13" bestFit="1" customWidth="1"/>
    <col min="2825" max="2825" width="53" bestFit="1" customWidth="1"/>
    <col min="2826" max="2826" width="13.109375" bestFit="1" customWidth="1"/>
    <col min="2827" max="2827" width="14.6640625" customWidth="1"/>
    <col min="3073" max="3073" width="7.88671875" customWidth="1"/>
    <col min="3074" max="3074" width="29.6640625" bestFit="1" customWidth="1"/>
    <col min="3075" max="3075" width="5.33203125" bestFit="1" customWidth="1"/>
    <col min="3076" max="3076" width="27" bestFit="1" customWidth="1"/>
    <col min="3077" max="3077" width="14.44140625" bestFit="1" customWidth="1"/>
    <col min="3078" max="3078" width="10.6640625" customWidth="1"/>
    <col min="3079" max="3079" width="9.6640625" bestFit="1" customWidth="1"/>
    <col min="3080" max="3080" width="13" bestFit="1" customWidth="1"/>
    <col min="3081" max="3081" width="53" bestFit="1" customWidth="1"/>
    <col min="3082" max="3082" width="13.109375" bestFit="1" customWidth="1"/>
    <col min="3083" max="3083" width="14.6640625" customWidth="1"/>
    <col min="3329" max="3329" width="7.88671875" customWidth="1"/>
    <col min="3330" max="3330" width="29.6640625" bestFit="1" customWidth="1"/>
    <col min="3331" max="3331" width="5.33203125" bestFit="1" customWidth="1"/>
    <col min="3332" max="3332" width="27" bestFit="1" customWidth="1"/>
    <col min="3333" max="3333" width="14.44140625" bestFit="1" customWidth="1"/>
    <col min="3334" max="3334" width="10.6640625" customWidth="1"/>
    <col min="3335" max="3335" width="9.6640625" bestFit="1" customWidth="1"/>
    <col min="3336" max="3336" width="13" bestFit="1" customWidth="1"/>
    <col min="3337" max="3337" width="53" bestFit="1" customWidth="1"/>
    <col min="3338" max="3338" width="13.109375" bestFit="1" customWidth="1"/>
    <col min="3339" max="3339" width="14.6640625" customWidth="1"/>
    <col min="3585" max="3585" width="7.88671875" customWidth="1"/>
    <col min="3586" max="3586" width="29.6640625" bestFit="1" customWidth="1"/>
    <col min="3587" max="3587" width="5.33203125" bestFit="1" customWidth="1"/>
    <col min="3588" max="3588" width="27" bestFit="1" customWidth="1"/>
    <col min="3589" max="3589" width="14.44140625" bestFit="1" customWidth="1"/>
    <col min="3590" max="3590" width="10.6640625" customWidth="1"/>
    <col min="3591" max="3591" width="9.6640625" bestFit="1" customWidth="1"/>
    <col min="3592" max="3592" width="13" bestFit="1" customWidth="1"/>
    <col min="3593" max="3593" width="53" bestFit="1" customWidth="1"/>
    <col min="3594" max="3594" width="13.109375" bestFit="1" customWidth="1"/>
    <col min="3595" max="3595" width="14.6640625" customWidth="1"/>
    <col min="3841" max="3841" width="7.88671875" customWidth="1"/>
    <col min="3842" max="3842" width="29.6640625" bestFit="1" customWidth="1"/>
    <col min="3843" max="3843" width="5.33203125" bestFit="1" customWidth="1"/>
    <col min="3844" max="3844" width="27" bestFit="1" customWidth="1"/>
    <col min="3845" max="3845" width="14.44140625" bestFit="1" customWidth="1"/>
    <col min="3846" max="3846" width="10.6640625" customWidth="1"/>
    <col min="3847" max="3847" width="9.6640625" bestFit="1" customWidth="1"/>
    <col min="3848" max="3848" width="13" bestFit="1" customWidth="1"/>
    <col min="3849" max="3849" width="53" bestFit="1" customWidth="1"/>
    <col min="3850" max="3850" width="13.109375" bestFit="1" customWidth="1"/>
    <col min="3851" max="3851" width="14.6640625" customWidth="1"/>
    <col min="4097" max="4097" width="7.88671875" customWidth="1"/>
    <col min="4098" max="4098" width="29.6640625" bestFit="1" customWidth="1"/>
    <col min="4099" max="4099" width="5.33203125" bestFit="1" customWidth="1"/>
    <col min="4100" max="4100" width="27" bestFit="1" customWidth="1"/>
    <col min="4101" max="4101" width="14.44140625" bestFit="1" customWidth="1"/>
    <col min="4102" max="4102" width="10.6640625" customWidth="1"/>
    <col min="4103" max="4103" width="9.6640625" bestFit="1" customWidth="1"/>
    <col min="4104" max="4104" width="13" bestFit="1" customWidth="1"/>
    <col min="4105" max="4105" width="53" bestFit="1" customWidth="1"/>
    <col min="4106" max="4106" width="13.109375" bestFit="1" customWidth="1"/>
    <col min="4107" max="4107" width="14.6640625" customWidth="1"/>
    <col min="4353" max="4353" width="7.88671875" customWidth="1"/>
    <col min="4354" max="4354" width="29.6640625" bestFit="1" customWidth="1"/>
    <col min="4355" max="4355" width="5.33203125" bestFit="1" customWidth="1"/>
    <col min="4356" max="4356" width="27" bestFit="1" customWidth="1"/>
    <col min="4357" max="4357" width="14.44140625" bestFit="1" customWidth="1"/>
    <col min="4358" max="4358" width="10.6640625" customWidth="1"/>
    <col min="4359" max="4359" width="9.6640625" bestFit="1" customWidth="1"/>
    <col min="4360" max="4360" width="13" bestFit="1" customWidth="1"/>
    <col min="4361" max="4361" width="53" bestFit="1" customWidth="1"/>
    <col min="4362" max="4362" width="13.109375" bestFit="1" customWidth="1"/>
    <col min="4363" max="4363" width="14.6640625" customWidth="1"/>
    <col min="4609" max="4609" width="7.88671875" customWidth="1"/>
    <col min="4610" max="4610" width="29.6640625" bestFit="1" customWidth="1"/>
    <col min="4611" max="4611" width="5.33203125" bestFit="1" customWidth="1"/>
    <col min="4612" max="4612" width="27" bestFit="1" customWidth="1"/>
    <col min="4613" max="4613" width="14.44140625" bestFit="1" customWidth="1"/>
    <col min="4614" max="4614" width="10.6640625" customWidth="1"/>
    <col min="4615" max="4615" width="9.6640625" bestFit="1" customWidth="1"/>
    <col min="4616" max="4616" width="13" bestFit="1" customWidth="1"/>
    <col min="4617" max="4617" width="53" bestFit="1" customWidth="1"/>
    <col min="4618" max="4618" width="13.109375" bestFit="1" customWidth="1"/>
    <col min="4619" max="4619" width="14.6640625" customWidth="1"/>
    <col min="4865" max="4865" width="7.88671875" customWidth="1"/>
    <col min="4866" max="4866" width="29.6640625" bestFit="1" customWidth="1"/>
    <col min="4867" max="4867" width="5.33203125" bestFit="1" customWidth="1"/>
    <col min="4868" max="4868" width="27" bestFit="1" customWidth="1"/>
    <col min="4869" max="4869" width="14.44140625" bestFit="1" customWidth="1"/>
    <col min="4870" max="4870" width="10.6640625" customWidth="1"/>
    <col min="4871" max="4871" width="9.6640625" bestFit="1" customWidth="1"/>
    <col min="4872" max="4872" width="13" bestFit="1" customWidth="1"/>
    <col min="4873" max="4873" width="53" bestFit="1" customWidth="1"/>
    <col min="4874" max="4874" width="13.109375" bestFit="1" customWidth="1"/>
    <col min="4875" max="4875" width="14.6640625" customWidth="1"/>
    <col min="5121" max="5121" width="7.88671875" customWidth="1"/>
    <col min="5122" max="5122" width="29.6640625" bestFit="1" customWidth="1"/>
    <col min="5123" max="5123" width="5.33203125" bestFit="1" customWidth="1"/>
    <col min="5124" max="5124" width="27" bestFit="1" customWidth="1"/>
    <col min="5125" max="5125" width="14.44140625" bestFit="1" customWidth="1"/>
    <col min="5126" max="5126" width="10.6640625" customWidth="1"/>
    <col min="5127" max="5127" width="9.6640625" bestFit="1" customWidth="1"/>
    <col min="5128" max="5128" width="13" bestFit="1" customWidth="1"/>
    <col min="5129" max="5129" width="53" bestFit="1" customWidth="1"/>
    <col min="5130" max="5130" width="13.109375" bestFit="1" customWidth="1"/>
    <col min="5131" max="5131" width="14.6640625" customWidth="1"/>
    <col min="5377" max="5377" width="7.88671875" customWidth="1"/>
    <col min="5378" max="5378" width="29.6640625" bestFit="1" customWidth="1"/>
    <col min="5379" max="5379" width="5.33203125" bestFit="1" customWidth="1"/>
    <col min="5380" max="5380" width="27" bestFit="1" customWidth="1"/>
    <col min="5381" max="5381" width="14.44140625" bestFit="1" customWidth="1"/>
    <col min="5382" max="5382" width="10.6640625" customWidth="1"/>
    <col min="5383" max="5383" width="9.6640625" bestFit="1" customWidth="1"/>
    <col min="5384" max="5384" width="13" bestFit="1" customWidth="1"/>
    <col min="5385" max="5385" width="53" bestFit="1" customWidth="1"/>
    <col min="5386" max="5386" width="13.109375" bestFit="1" customWidth="1"/>
    <col min="5387" max="5387" width="14.6640625" customWidth="1"/>
    <col min="5633" max="5633" width="7.88671875" customWidth="1"/>
    <col min="5634" max="5634" width="29.6640625" bestFit="1" customWidth="1"/>
    <col min="5635" max="5635" width="5.33203125" bestFit="1" customWidth="1"/>
    <col min="5636" max="5636" width="27" bestFit="1" customWidth="1"/>
    <col min="5637" max="5637" width="14.44140625" bestFit="1" customWidth="1"/>
    <col min="5638" max="5638" width="10.6640625" customWidth="1"/>
    <col min="5639" max="5639" width="9.6640625" bestFit="1" customWidth="1"/>
    <col min="5640" max="5640" width="13" bestFit="1" customWidth="1"/>
    <col min="5641" max="5641" width="53" bestFit="1" customWidth="1"/>
    <col min="5642" max="5642" width="13.109375" bestFit="1" customWidth="1"/>
    <col min="5643" max="5643" width="14.6640625" customWidth="1"/>
    <col min="5889" max="5889" width="7.88671875" customWidth="1"/>
    <col min="5890" max="5890" width="29.6640625" bestFit="1" customWidth="1"/>
    <col min="5891" max="5891" width="5.33203125" bestFit="1" customWidth="1"/>
    <col min="5892" max="5892" width="27" bestFit="1" customWidth="1"/>
    <col min="5893" max="5893" width="14.44140625" bestFit="1" customWidth="1"/>
    <col min="5894" max="5894" width="10.6640625" customWidth="1"/>
    <col min="5895" max="5895" width="9.6640625" bestFit="1" customWidth="1"/>
    <col min="5896" max="5896" width="13" bestFit="1" customWidth="1"/>
    <col min="5897" max="5897" width="53" bestFit="1" customWidth="1"/>
    <col min="5898" max="5898" width="13.109375" bestFit="1" customWidth="1"/>
    <col min="5899" max="5899" width="14.6640625" customWidth="1"/>
    <col min="6145" max="6145" width="7.88671875" customWidth="1"/>
    <col min="6146" max="6146" width="29.6640625" bestFit="1" customWidth="1"/>
    <col min="6147" max="6147" width="5.33203125" bestFit="1" customWidth="1"/>
    <col min="6148" max="6148" width="27" bestFit="1" customWidth="1"/>
    <col min="6149" max="6149" width="14.44140625" bestFit="1" customWidth="1"/>
    <col min="6150" max="6150" width="10.6640625" customWidth="1"/>
    <col min="6151" max="6151" width="9.6640625" bestFit="1" customWidth="1"/>
    <col min="6152" max="6152" width="13" bestFit="1" customWidth="1"/>
    <col min="6153" max="6153" width="53" bestFit="1" customWidth="1"/>
    <col min="6154" max="6154" width="13.109375" bestFit="1" customWidth="1"/>
    <col min="6155" max="6155" width="14.6640625" customWidth="1"/>
    <col min="6401" max="6401" width="7.88671875" customWidth="1"/>
    <col min="6402" max="6402" width="29.6640625" bestFit="1" customWidth="1"/>
    <col min="6403" max="6403" width="5.33203125" bestFit="1" customWidth="1"/>
    <col min="6404" max="6404" width="27" bestFit="1" customWidth="1"/>
    <col min="6405" max="6405" width="14.44140625" bestFit="1" customWidth="1"/>
    <col min="6406" max="6406" width="10.6640625" customWidth="1"/>
    <col min="6407" max="6407" width="9.6640625" bestFit="1" customWidth="1"/>
    <col min="6408" max="6408" width="13" bestFit="1" customWidth="1"/>
    <col min="6409" max="6409" width="53" bestFit="1" customWidth="1"/>
    <col min="6410" max="6410" width="13.109375" bestFit="1" customWidth="1"/>
    <col min="6411" max="6411" width="14.6640625" customWidth="1"/>
    <col min="6657" max="6657" width="7.88671875" customWidth="1"/>
    <col min="6658" max="6658" width="29.6640625" bestFit="1" customWidth="1"/>
    <col min="6659" max="6659" width="5.33203125" bestFit="1" customWidth="1"/>
    <col min="6660" max="6660" width="27" bestFit="1" customWidth="1"/>
    <col min="6661" max="6661" width="14.44140625" bestFit="1" customWidth="1"/>
    <col min="6662" max="6662" width="10.6640625" customWidth="1"/>
    <col min="6663" max="6663" width="9.6640625" bestFit="1" customWidth="1"/>
    <col min="6664" max="6664" width="13" bestFit="1" customWidth="1"/>
    <col min="6665" max="6665" width="53" bestFit="1" customWidth="1"/>
    <col min="6666" max="6666" width="13.109375" bestFit="1" customWidth="1"/>
    <col min="6667" max="6667" width="14.6640625" customWidth="1"/>
    <col min="6913" max="6913" width="7.88671875" customWidth="1"/>
    <col min="6914" max="6914" width="29.6640625" bestFit="1" customWidth="1"/>
    <col min="6915" max="6915" width="5.33203125" bestFit="1" customWidth="1"/>
    <col min="6916" max="6916" width="27" bestFit="1" customWidth="1"/>
    <col min="6917" max="6917" width="14.44140625" bestFit="1" customWidth="1"/>
    <col min="6918" max="6918" width="10.6640625" customWidth="1"/>
    <col min="6919" max="6919" width="9.6640625" bestFit="1" customWidth="1"/>
    <col min="6920" max="6920" width="13" bestFit="1" customWidth="1"/>
    <col min="6921" max="6921" width="53" bestFit="1" customWidth="1"/>
    <col min="6922" max="6922" width="13.109375" bestFit="1" customWidth="1"/>
    <col min="6923" max="6923" width="14.6640625" customWidth="1"/>
    <col min="7169" max="7169" width="7.88671875" customWidth="1"/>
    <col min="7170" max="7170" width="29.6640625" bestFit="1" customWidth="1"/>
    <col min="7171" max="7171" width="5.33203125" bestFit="1" customWidth="1"/>
    <col min="7172" max="7172" width="27" bestFit="1" customWidth="1"/>
    <col min="7173" max="7173" width="14.44140625" bestFit="1" customWidth="1"/>
    <col min="7174" max="7174" width="10.6640625" customWidth="1"/>
    <col min="7175" max="7175" width="9.6640625" bestFit="1" customWidth="1"/>
    <col min="7176" max="7176" width="13" bestFit="1" customWidth="1"/>
    <col min="7177" max="7177" width="53" bestFit="1" customWidth="1"/>
    <col min="7178" max="7178" width="13.109375" bestFit="1" customWidth="1"/>
    <col min="7179" max="7179" width="14.6640625" customWidth="1"/>
    <col min="7425" max="7425" width="7.88671875" customWidth="1"/>
    <col min="7426" max="7426" width="29.6640625" bestFit="1" customWidth="1"/>
    <col min="7427" max="7427" width="5.33203125" bestFit="1" customWidth="1"/>
    <col min="7428" max="7428" width="27" bestFit="1" customWidth="1"/>
    <col min="7429" max="7429" width="14.44140625" bestFit="1" customWidth="1"/>
    <col min="7430" max="7430" width="10.6640625" customWidth="1"/>
    <col min="7431" max="7431" width="9.6640625" bestFit="1" customWidth="1"/>
    <col min="7432" max="7432" width="13" bestFit="1" customWidth="1"/>
    <col min="7433" max="7433" width="53" bestFit="1" customWidth="1"/>
    <col min="7434" max="7434" width="13.109375" bestFit="1" customWidth="1"/>
    <col min="7435" max="7435" width="14.6640625" customWidth="1"/>
    <col min="7681" max="7681" width="7.88671875" customWidth="1"/>
    <col min="7682" max="7682" width="29.6640625" bestFit="1" customWidth="1"/>
    <col min="7683" max="7683" width="5.33203125" bestFit="1" customWidth="1"/>
    <col min="7684" max="7684" width="27" bestFit="1" customWidth="1"/>
    <col min="7685" max="7685" width="14.44140625" bestFit="1" customWidth="1"/>
    <col min="7686" max="7686" width="10.6640625" customWidth="1"/>
    <col min="7687" max="7687" width="9.6640625" bestFit="1" customWidth="1"/>
    <col min="7688" max="7688" width="13" bestFit="1" customWidth="1"/>
    <col min="7689" max="7689" width="53" bestFit="1" customWidth="1"/>
    <col min="7690" max="7690" width="13.109375" bestFit="1" customWidth="1"/>
    <col min="7691" max="7691" width="14.6640625" customWidth="1"/>
    <col min="7937" max="7937" width="7.88671875" customWidth="1"/>
    <col min="7938" max="7938" width="29.6640625" bestFit="1" customWidth="1"/>
    <col min="7939" max="7939" width="5.33203125" bestFit="1" customWidth="1"/>
    <col min="7940" max="7940" width="27" bestFit="1" customWidth="1"/>
    <col min="7941" max="7941" width="14.44140625" bestFit="1" customWidth="1"/>
    <col min="7942" max="7942" width="10.6640625" customWidth="1"/>
    <col min="7943" max="7943" width="9.6640625" bestFit="1" customWidth="1"/>
    <col min="7944" max="7944" width="13" bestFit="1" customWidth="1"/>
    <col min="7945" max="7945" width="53" bestFit="1" customWidth="1"/>
    <col min="7946" max="7946" width="13.109375" bestFit="1" customWidth="1"/>
    <col min="7947" max="7947" width="14.6640625" customWidth="1"/>
    <col min="8193" max="8193" width="7.88671875" customWidth="1"/>
    <col min="8194" max="8194" width="29.6640625" bestFit="1" customWidth="1"/>
    <col min="8195" max="8195" width="5.33203125" bestFit="1" customWidth="1"/>
    <col min="8196" max="8196" width="27" bestFit="1" customWidth="1"/>
    <col min="8197" max="8197" width="14.44140625" bestFit="1" customWidth="1"/>
    <col min="8198" max="8198" width="10.6640625" customWidth="1"/>
    <col min="8199" max="8199" width="9.6640625" bestFit="1" customWidth="1"/>
    <col min="8200" max="8200" width="13" bestFit="1" customWidth="1"/>
    <col min="8201" max="8201" width="53" bestFit="1" customWidth="1"/>
    <col min="8202" max="8202" width="13.109375" bestFit="1" customWidth="1"/>
    <col min="8203" max="8203" width="14.6640625" customWidth="1"/>
    <col min="8449" max="8449" width="7.88671875" customWidth="1"/>
    <col min="8450" max="8450" width="29.6640625" bestFit="1" customWidth="1"/>
    <col min="8451" max="8451" width="5.33203125" bestFit="1" customWidth="1"/>
    <col min="8452" max="8452" width="27" bestFit="1" customWidth="1"/>
    <col min="8453" max="8453" width="14.44140625" bestFit="1" customWidth="1"/>
    <col min="8454" max="8454" width="10.6640625" customWidth="1"/>
    <col min="8455" max="8455" width="9.6640625" bestFit="1" customWidth="1"/>
    <col min="8456" max="8456" width="13" bestFit="1" customWidth="1"/>
    <col min="8457" max="8457" width="53" bestFit="1" customWidth="1"/>
    <col min="8458" max="8458" width="13.109375" bestFit="1" customWidth="1"/>
    <col min="8459" max="8459" width="14.6640625" customWidth="1"/>
    <col min="8705" max="8705" width="7.88671875" customWidth="1"/>
    <col min="8706" max="8706" width="29.6640625" bestFit="1" customWidth="1"/>
    <col min="8707" max="8707" width="5.33203125" bestFit="1" customWidth="1"/>
    <col min="8708" max="8708" width="27" bestFit="1" customWidth="1"/>
    <col min="8709" max="8709" width="14.44140625" bestFit="1" customWidth="1"/>
    <col min="8710" max="8710" width="10.6640625" customWidth="1"/>
    <col min="8711" max="8711" width="9.6640625" bestFit="1" customWidth="1"/>
    <col min="8712" max="8712" width="13" bestFit="1" customWidth="1"/>
    <col min="8713" max="8713" width="53" bestFit="1" customWidth="1"/>
    <col min="8714" max="8714" width="13.109375" bestFit="1" customWidth="1"/>
    <col min="8715" max="8715" width="14.6640625" customWidth="1"/>
    <col min="8961" max="8961" width="7.88671875" customWidth="1"/>
    <col min="8962" max="8962" width="29.6640625" bestFit="1" customWidth="1"/>
    <col min="8963" max="8963" width="5.33203125" bestFit="1" customWidth="1"/>
    <col min="8964" max="8964" width="27" bestFit="1" customWidth="1"/>
    <col min="8965" max="8965" width="14.44140625" bestFit="1" customWidth="1"/>
    <col min="8966" max="8966" width="10.6640625" customWidth="1"/>
    <col min="8967" max="8967" width="9.6640625" bestFit="1" customWidth="1"/>
    <col min="8968" max="8968" width="13" bestFit="1" customWidth="1"/>
    <col min="8969" max="8969" width="53" bestFit="1" customWidth="1"/>
    <col min="8970" max="8970" width="13.109375" bestFit="1" customWidth="1"/>
    <col min="8971" max="8971" width="14.6640625" customWidth="1"/>
    <col min="9217" max="9217" width="7.88671875" customWidth="1"/>
    <col min="9218" max="9218" width="29.6640625" bestFit="1" customWidth="1"/>
    <col min="9219" max="9219" width="5.33203125" bestFit="1" customWidth="1"/>
    <col min="9220" max="9220" width="27" bestFit="1" customWidth="1"/>
    <col min="9221" max="9221" width="14.44140625" bestFit="1" customWidth="1"/>
    <col min="9222" max="9222" width="10.6640625" customWidth="1"/>
    <col min="9223" max="9223" width="9.6640625" bestFit="1" customWidth="1"/>
    <col min="9224" max="9224" width="13" bestFit="1" customWidth="1"/>
    <col min="9225" max="9225" width="53" bestFit="1" customWidth="1"/>
    <col min="9226" max="9226" width="13.109375" bestFit="1" customWidth="1"/>
    <col min="9227" max="9227" width="14.6640625" customWidth="1"/>
    <col min="9473" max="9473" width="7.88671875" customWidth="1"/>
    <col min="9474" max="9474" width="29.6640625" bestFit="1" customWidth="1"/>
    <col min="9475" max="9475" width="5.33203125" bestFit="1" customWidth="1"/>
    <col min="9476" max="9476" width="27" bestFit="1" customWidth="1"/>
    <col min="9477" max="9477" width="14.44140625" bestFit="1" customWidth="1"/>
    <col min="9478" max="9478" width="10.6640625" customWidth="1"/>
    <col min="9479" max="9479" width="9.6640625" bestFit="1" customWidth="1"/>
    <col min="9480" max="9480" width="13" bestFit="1" customWidth="1"/>
    <col min="9481" max="9481" width="53" bestFit="1" customWidth="1"/>
    <col min="9482" max="9482" width="13.109375" bestFit="1" customWidth="1"/>
    <col min="9483" max="9483" width="14.6640625" customWidth="1"/>
    <col min="9729" max="9729" width="7.88671875" customWidth="1"/>
    <col min="9730" max="9730" width="29.6640625" bestFit="1" customWidth="1"/>
    <col min="9731" max="9731" width="5.33203125" bestFit="1" customWidth="1"/>
    <col min="9732" max="9732" width="27" bestFit="1" customWidth="1"/>
    <col min="9733" max="9733" width="14.44140625" bestFit="1" customWidth="1"/>
    <col min="9734" max="9734" width="10.6640625" customWidth="1"/>
    <col min="9735" max="9735" width="9.6640625" bestFit="1" customWidth="1"/>
    <col min="9736" max="9736" width="13" bestFit="1" customWidth="1"/>
    <col min="9737" max="9737" width="53" bestFit="1" customWidth="1"/>
    <col min="9738" max="9738" width="13.109375" bestFit="1" customWidth="1"/>
    <col min="9739" max="9739" width="14.6640625" customWidth="1"/>
    <col min="9985" max="9985" width="7.88671875" customWidth="1"/>
    <col min="9986" max="9986" width="29.6640625" bestFit="1" customWidth="1"/>
    <col min="9987" max="9987" width="5.33203125" bestFit="1" customWidth="1"/>
    <col min="9988" max="9988" width="27" bestFit="1" customWidth="1"/>
    <col min="9989" max="9989" width="14.44140625" bestFit="1" customWidth="1"/>
    <col min="9990" max="9990" width="10.6640625" customWidth="1"/>
    <col min="9991" max="9991" width="9.6640625" bestFit="1" customWidth="1"/>
    <col min="9992" max="9992" width="13" bestFit="1" customWidth="1"/>
    <col min="9993" max="9993" width="53" bestFit="1" customWidth="1"/>
    <col min="9994" max="9994" width="13.109375" bestFit="1" customWidth="1"/>
    <col min="9995" max="9995" width="14.6640625" customWidth="1"/>
    <col min="10241" max="10241" width="7.88671875" customWidth="1"/>
    <col min="10242" max="10242" width="29.6640625" bestFit="1" customWidth="1"/>
    <col min="10243" max="10243" width="5.33203125" bestFit="1" customWidth="1"/>
    <col min="10244" max="10244" width="27" bestFit="1" customWidth="1"/>
    <col min="10245" max="10245" width="14.44140625" bestFit="1" customWidth="1"/>
    <col min="10246" max="10246" width="10.6640625" customWidth="1"/>
    <col min="10247" max="10247" width="9.6640625" bestFit="1" customWidth="1"/>
    <col min="10248" max="10248" width="13" bestFit="1" customWidth="1"/>
    <col min="10249" max="10249" width="53" bestFit="1" customWidth="1"/>
    <col min="10250" max="10250" width="13.109375" bestFit="1" customWidth="1"/>
    <col min="10251" max="10251" width="14.6640625" customWidth="1"/>
    <col min="10497" max="10497" width="7.88671875" customWidth="1"/>
    <col min="10498" max="10498" width="29.6640625" bestFit="1" customWidth="1"/>
    <col min="10499" max="10499" width="5.33203125" bestFit="1" customWidth="1"/>
    <col min="10500" max="10500" width="27" bestFit="1" customWidth="1"/>
    <col min="10501" max="10501" width="14.44140625" bestFit="1" customWidth="1"/>
    <col min="10502" max="10502" width="10.6640625" customWidth="1"/>
    <col min="10503" max="10503" width="9.6640625" bestFit="1" customWidth="1"/>
    <col min="10504" max="10504" width="13" bestFit="1" customWidth="1"/>
    <col min="10505" max="10505" width="53" bestFit="1" customWidth="1"/>
    <col min="10506" max="10506" width="13.109375" bestFit="1" customWidth="1"/>
    <col min="10507" max="10507" width="14.6640625" customWidth="1"/>
    <col min="10753" max="10753" width="7.88671875" customWidth="1"/>
    <col min="10754" max="10754" width="29.6640625" bestFit="1" customWidth="1"/>
    <col min="10755" max="10755" width="5.33203125" bestFit="1" customWidth="1"/>
    <col min="10756" max="10756" width="27" bestFit="1" customWidth="1"/>
    <col min="10757" max="10757" width="14.44140625" bestFit="1" customWidth="1"/>
    <col min="10758" max="10758" width="10.6640625" customWidth="1"/>
    <col min="10759" max="10759" width="9.6640625" bestFit="1" customWidth="1"/>
    <col min="10760" max="10760" width="13" bestFit="1" customWidth="1"/>
    <col min="10761" max="10761" width="53" bestFit="1" customWidth="1"/>
    <col min="10762" max="10762" width="13.109375" bestFit="1" customWidth="1"/>
    <col min="10763" max="10763" width="14.6640625" customWidth="1"/>
    <col min="11009" max="11009" width="7.88671875" customWidth="1"/>
    <col min="11010" max="11010" width="29.6640625" bestFit="1" customWidth="1"/>
    <col min="11011" max="11011" width="5.33203125" bestFit="1" customWidth="1"/>
    <col min="11012" max="11012" width="27" bestFit="1" customWidth="1"/>
    <col min="11013" max="11013" width="14.44140625" bestFit="1" customWidth="1"/>
    <col min="11014" max="11014" width="10.6640625" customWidth="1"/>
    <col min="11015" max="11015" width="9.6640625" bestFit="1" customWidth="1"/>
    <col min="11016" max="11016" width="13" bestFit="1" customWidth="1"/>
    <col min="11017" max="11017" width="53" bestFit="1" customWidth="1"/>
    <col min="11018" max="11018" width="13.109375" bestFit="1" customWidth="1"/>
    <col min="11019" max="11019" width="14.6640625" customWidth="1"/>
    <col min="11265" max="11265" width="7.88671875" customWidth="1"/>
    <col min="11266" max="11266" width="29.6640625" bestFit="1" customWidth="1"/>
    <col min="11267" max="11267" width="5.33203125" bestFit="1" customWidth="1"/>
    <col min="11268" max="11268" width="27" bestFit="1" customWidth="1"/>
    <col min="11269" max="11269" width="14.44140625" bestFit="1" customWidth="1"/>
    <col min="11270" max="11270" width="10.6640625" customWidth="1"/>
    <col min="11271" max="11271" width="9.6640625" bestFit="1" customWidth="1"/>
    <col min="11272" max="11272" width="13" bestFit="1" customWidth="1"/>
    <col min="11273" max="11273" width="53" bestFit="1" customWidth="1"/>
    <col min="11274" max="11274" width="13.109375" bestFit="1" customWidth="1"/>
    <col min="11275" max="11275" width="14.6640625" customWidth="1"/>
    <col min="11521" max="11521" width="7.88671875" customWidth="1"/>
    <col min="11522" max="11522" width="29.6640625" bestFit="1" customWidth="1"/>
    <col min="11523" max="11523" width="5.33203125" bestFit="1" customWidth="1"/>
    <col min="11524" max="11524" width="27" bestFit="1" customWidth="1"/>
    <col min="11525" max="11525" width="14.44140625" bestFit="1" customWidth="1"/>
    <col min="11526" max="11526" width="10.6640625" customWidth="1"/>
    <col min="11527" max="11527" width="9.6640625" bestFit="1" customWidth="1"/>
    <col min="11528" max="11528" width="13" bestFit="1" customWidth="1"/>
    <col min="11529" max="11529" width="53" bestFit="1" customWidth="1"/>
    <col min="11530" max="11530" width="13.109375" bestFit="1" customWidth="1"/>
    <col min="11531" max="11531" width="14.6640625" customWidth="1"/>
    <col min="11777" max="11777" width="7.88671875" customWidth="1"/>
    <col min="11778" max="11778" width="29.6640625" bestFit="1" customWidth="1"/>
    <col min="11779" max="11779" width="5.33203125" bestFit="1" customWidth="1"/>
    <col min="11780" max="11780" width="27" bestFit="1" customWidth="1"/>
    <col min="11781" max="11781" width="14.44140625" bestFit="1" customWidth="1"/>
    <col min="11782" max="11782" width="10.6640625" customWidth="1"/>
    <col min="11783" max="11783" width="9.6640625" bestFit="1" customWidth="1"/>
    <col min="11784" max="11784" width="13" bestFit="1" customWidth="1"/>
    <col min="11785" max="11785" width="53" bestFit="1" customWidth="1"/>
    <col min="11786" max="11786" width="13.109375" bestFit="1" customWidth="1"/>
    <col min="11787" max="11787" width="14.6640625" customWidth="1"/>
    <col min="12033" max="12033" width="7.88671875" customWidth="1"/>
    <col min="12034" max="12034" width="29.6640625" bestFit="1" customWidth="1"/>
    <col min="12035" max="12035" width="5.33203125" bestFit="1" customWidth="1"/>
    <col min="12036" max="12036" width="27" bestFit="1" customWidth="1"/>
    <col min="12037" max="12037" width="14.44140625" bestFit="1" customWidth="1"/>
    <col min="12038" max="12038" width="10.6640625" customWidth="1"/>
    <col min="12039" max="12039" width="9.6640625" bestFit="1" customWidth="1"/>
    <col min="12040" max="12040" width="13" bestFit="1" customWidth="1"/>
    <col min="12041" max="12041" width="53" bestFit="1" customWidth="1"/>
    <col min="12042" max="12042" width="13.109375" bestFit="1" customWidth="1"/>
    <col min="12043" max="12043" width="14.6640625" customWidth="1"/>
    <col min="12289" max="12289" width="7.88671875" customWidth="1"/>
    <col min="12290" max="12290" width="29.6640625" bestFit="1" customWidth="1"/>
    <col min="12291" max="12291" width="5.33203125" bestFit="1" customWidth="1"/>
    <col min="12292" max="12292" width="27" bestFit="1" customWidth="1"/>
    <col min="12293" max="12293" width="14.44140625" bestFit="1" customWidth="1"/>
    <col min="12294" max="12294" width="10.6640625" customWidth="1"/>
    <col min="12295" max="12295" width="9.6640625" bestFit="1" customWidth="1"/>
    <col min="12296" max="12296" width="13" bestFit="1" customWidth="1"/>
    <col min="12297" max="12297" width="53" bestFit="1" customWidth="1"/>
    <col min="12298" max="12298" width="13.109375" bestFit="1" customWidth="1"/>
    <col min="12299" max="12299" width="14.6640625" customWidth="1"/>
    <col min="12545" max="12545" width="7.88671875" customWidth="1"/>
    <col min="12546" max="12546" width="29.6640625" bestFit="1" customWidth="1"/>
    <col min="12547" max="12547" width="5.33203125" bestFit="1" customWidth="1"/>
    <col min="12548" max="12548" width="27" bestFit="1" customWidth="1"/>
    <col min="12549" max="12549" width="14.44140625" bestFit="1" customWidth="1"/>
    <col min="12550" max="12550" width="10.6640625" customWidth="1"/>
    <col min="12551" max="12551" width="9.6640625" bestFit="1" customWidth="1"/>
    <col min="12552" max="12552" width="13" bestFit="1" customWidth="1"/>
    <col min="12553" max="12553" width="53" bestFit="1" customWidth="1"/>
    <col min="12554" max="12554" width="13.109375" bestFit="1" customWidth="1"/>
    <col min="12555" max="12555" width="14.6640625" customWidth="1"/>
    <col min="12801" max="12801" width="7.88671875" customWidth="1"/>
    <col min="12802" max="12802" width="29.6640625" bestFit="1" customWidth="1"/>
    <col min="12803" max="12803" width="5.33203125" bestFit="1" customWidth="1"/>
    <col min="12804" max="12804" width="27" bestFit="1" customWidth="1"/>
    <col min="12805" max="12805" width="14.44140625" bestFit="1" customWidth="1"/>
    <col min="12806" max="12806" width="10.6640625" customWidth="1"/>
    <col min="12807" max="12807" width="9.6640625" bestFit="1" customWidth="1"/>
    <col min="12808" max="12808" width="13" bestFit="1" customWidth="1"/>
    <col min="12809" max="12809" width="53" bestFit="1" customWidth="1"/>
    <col min="12810" max="12810" width="13.109375" bestFit="1" customWidth="1"/>
    <col min="12811" max="12811" width="14.6640625" customWidth="1"/>
    <col min="13057" max="13057" width="7.88671875" customWidth="1"/>
    <col min="13058" max="13058" width="29.6640625" bestFit="1" customWidth="1"/>
    <col min="13059" max="13059" width="5.33203125" bestFit="1" customWidth="1"/>
    <col min="13060" max="13060" width="27" bestFit="1" customWidth="1"/>
    <col min="13061" max="13061" width="14.44140625" bestFit="1" customWidth="1"/>
    <col min="13062" max="13062" width="10.6640625" customWidth="1"/>
    <col min="13063" max="13063" width="9.6640625" bestFit="1" customWidth="1"/>
    <col min="13064" max="13064" width="13" bestFit="1" customWidth="1"/>
    <col min="13065" max="13065" width="53" bestFit="1" customWidth="1"/>
    <col min="13066" max="13066" width="13.109375" bestFit="1" customWidth="1"/>
    <col min="13067" max="13067" width="14.6640625" customWidth="1"/>
    <col min="13313" max="13313" width="7.88671875" customWidth="1"/>
    <col min="13314" max="13314" width="29.6640625" bestFit="1" customWidth="1"/>
    <col min="13315" max="13315" width="5.33203125" bestFit="1" customWidth="1"/>
    <col min="13316" max="13316" width="27" bestFit="1" customWidth="1"/>
    <col min="13317" max="13317" width="14.44140625" bestFit="1" customWidth="1"/>
    <col min="13318" max="13318" width="10.6640625" customWidth="1"/>
    <col min="13319" max="13319" width="9.6640625" bestFit="1" customWidth="1"/>
    <col min="13320" max="13320" width="13" bestFit="1" customWidth="1"/>
    <col min="13321" max="13321" width="53" bestFit="1" customWidth="1"/>
    <col min="13322" max="13322" width="13.109375" bestFit="1" customWidth="1"/>
    <col min="13323" max="13323" width="14.6640625" customWidth="1"/>
    <col min="13569" max="13569" width="7.88671875" customWidth="1"/>
    <col min="13570" max="13570" width="29.6640625" bestFit="1" customWidth="1"/>
    <col min="13571" max="13571" width="5.33203125" bestFit="1" customWidth="1"/>
    <col min="13572" max="13572" width="27" bestFit="1" customWidth="1"/>
    <col min="13573" max="13573" width="14.44140625" bestFit="1" customWidth="1"/>
    <col min="13574" max="13574" width="10.6640625" customWidth="1"/>
    <col min="13575" max="13575" width="9.6640625" bestFit="1" customWidth="1"/>
    <col min="13576" max="13576" width="13" bestFit="1" customWidth="1"/>
    <col min="13577" max="13577" width="53" bestFit="1" customWidth="1"/>
    <col min="13578" max="13578" width="13.109375" bestFit="1" customWidth="1"/>
    <col min="13579" max="13579" width="14.6640625" customWidth="1"/>
    <col min="13825" max="13825" width="7.88671875" customWidth="1"/>
    <col min="13826" max="13826" width="29.6640625" bestFit="1" customWidth="1"/>
    <col min="13827" max="13827" width="5.33203125" bestFit="1" customWidth="1"/>
    <col min="13828" max="13828" width="27" bestFit="1" customWidth="1"/>
    <col min="13829" max="13829" width="14.44140625" bestFit="1" customWidth="1"/>
    <col min="13830" max="13830" width="10.6640625" customWidth="1"/>
    <col min="13831" max="13831" width="9.6640625" bestFit="1" customWidth="1"/>
    <col min="13832" max="13832" width="13" bestFit="1" customWidth="1"/>
    <col min="13833" max="13833" width="53" bestFit="1" customWidth="1"/>
    <col min="13834" max="13834" width="13.109375" bestFit="1" customWidth="1"/>
    <col min="13835" max="13835" width="14.6640625" customWidth="1"/>
    <col min="14081" max="14081" width="7.88671875" customWidth="1"/>
    <col min="14082" max="14082" width="29.6640625" bestFit="1" customWidth="1"/>
    <col min="14083" max="14083" width="5.33203125" bestFit="1" customWidth="1"/>
    <col min="14084" max="14084" width="27" bestFit="1" customWidth="1"/>
    <col min="14085" max="14085" width="14.44140625" bestFit="1" customWidth="1"/>
    <col min="14086" max="14086" width="10.6640625" customWidth="1"/>
    <col min="14087" max="14087" width="9.6640625" bestFit="1" customWidth="1"/>
    <col min="14088" max="14088" width="13" bestFit="1" customWidth="1"/>
    <col min="14089" max="14089" width="53" bestFit="1" customWidth="1"/>
    <col min="14090" max="14090" width="13.109375" bestFit="1" customWidth="1"/>
    <col min="14091" max="14091" width="14.6640625" customWidth="1"/>
    <col min="14337" max="14337" width="7.88671875" customWidth="1"/>
    <col min="14338" max="14338" width="29.6640625" bestFit="1" customWidth="1"/>
    <col min="14339" max="14339" width="5.33203125" bestFit="1" customWidth="1"/>
    <col min="14340" max="14340" width="27" bestFit="1" customWidth="1"/>
    <col min="14341" max="14341" width="14.44140625" bestFit="1" customWidth="1"/>
    <col min="14342" max="14342" width="10.6640625" customWidth="1"/>
    <col min="14343" max="14343" width="9.6640625" bestFit="1" customWidth="1"/>
    <col min="14344" max="14344" width="13" bestFit="1" customWidth="1"/>
    <col min="14345" max="14345" width="53" bestFit="1" customWidth="1"/>
    <col min="14346" max="14346" width="13.109375" bestFit="1" customWidth="1"/>
    <col min="14347" max="14347" width="14.6640625" customWidth="1"/>
    <col min="14593" max="14593" width="7.88671875" customWidth="1"/>
    <col min="14594" max="14594" width="29.6640625" bestFit="1" customWidth="1"/>
    <col min="14595" max="14595" width="5.33203125" bestFit="1" customWidth="1"/>
    <col min="14596" max="14596" width="27" bestFit="1" customWidth="1"/>
    <col min="14597" max="14597" width="14.44140625" bestFit="1" customWidth="1"/>
    <col min="14598" max="14598" width="10.6640625" customWidth="1"/>
    <col min="14599" max="14599" width="9.6640625" bestFit="1" customWidth="1"/>
    <col min="14600" max="14600" width="13" bestFit="1" customWidth="1"/>
    <col min="14601" max="14601" width="53" bestFit="1" customWidth="1"/>
    <col min="14602" max="14602" width="13.109375" bestFit="1" customWidth="1"/>
    <col min="14603" max="14603" width="14.6640625" customWidth="1"/>
    <col min="14849" max="14849" width="7.88671875" customWidth="1"/>
    <col min="14850" max="14850" width="29.6640625" bestFit="1" customWidth="1"/>
    <col min="14851" max="14851" width="5.33203125" bestFit="1" customWidth="1"/>
    <col min="14852" max="14852" width="27" bestFit="1" customWidth="1"/>
    <col min="14853" max="14853" width="14.44140625" bestFit="1" customWidth="1"/>
    <col min="14854" max="14854" width="10.6640625" customWidth="1"/>
    <col min="14855" max="14855" width="9.6640625" bestFit="1" customWidth="1"/>
    <col min="14856" max="14856" width="13" bestFit="1" customWidth="1"/>
    <col min="14857" max="14857" width="53" bestFit="1" customWidth="1"/>
    <col min="14858" max="14858" width="13.109375" bestFit="1" customWidth="1"/>
    <col min="14859" max="14859" width="14.6640625" customWidth="1"/>
    <col min="15105" max="15105" width="7.88671875" customWidth="1"/>
    <col min="15106" max="15106" width="29.6640625" bestFit="1" customWidth="1"/>
    <col min="15107" max="15107" width="5.33203125" bestFit="1" customWidth="1"/>
    <col min="15108" max="15108" width="27" bestFit="1" customWidth="1"/>
    <col min="15109" max="15109" width="14.44140625" bestFit="1" customWidth="1"/>
    <col min="15110" max="15110" width="10.6640625" customWidth="1"/>
    <col min="15111" max="15111" width="9.6640625" bestFit="1" customWidth="1"/>
    <col min="15112" max="15112" width="13" bestFit="1" customWidth="1"/>
    <col min="15113" max="15113" width="53" bestFit="1" customWidth="1"/>
    <col min="15114" max="15114" width="13.109375" bestFit="1" customWidth="1"/>
    <col min="15115" max="15115" width="14.6640625" customWidth="1"/>
    <col min="15361" max="15361" width="7.88671875" customWidth="1"/>
    <col min="15362" max="15362" width="29.6640625" bestFit="1" customWidth="1"/>
    <col min="15363" max="15363" width="5.33203125" bestFit="1" customWidth="1"/>
    <col min="15364" max="15364" width="27" bestFit="1" customWidth="1"/>
    <col min="15365" max="15365" width="14.44140625" bestFit="1" customWidth="1"/>
    <col min="15366" max="15366" width="10.6640625" customWidth="1"/>
    <col min="15367" max="15367" width="9.6640625" bestFit="1" customWidth="1"/>
    <col min="15368" max="15368" width="13" bestFit="1" customWidth="1"/>
    <col min="15369" max="15369" width="53" bestFit="1" customWidth="1"/>
    <col min="15370" max="15370" width="13.109375" bestFit="1" customWidth="1"/>
    <col min="15371" max="15371" width="14.6640625" customWidth="1"/>
    <col min="15617" max="15617" width="7.88671875" customWidth="1"/>
    <col min="15618" max="15618" width="29.6640625" bestFit="1" customWidth="1"/>
    <col min="15619" max="15619" width="5.33203125" bestFit="1" customWidth="1"/>
    <col min="15620" max="15620" width="27" bestFit="1" customWidth="1"/>
    <col min="15621" max="15621" width="14.44140625" bestFit="1" customWidth="1"/>
    <col min="15622" max="15622" width="10.6640625" customWidth="1"/>
    <col min="15623" max="15623" width="9.6640625" bestFit="1" customWidth="1"/>
    <col min="15624" max="15624" width="13" bestFit="1" customWidth="1"/>
    <col min="15625" max="15625" width="53" bestFit="1" customWidth="1"/>
    <col min="15626" max="15626" width="13.109375" bestFit="1" customWidth="1"/>
    <col min="15627" max="15627" width="14.6640625" customWidth="1"/>
    <col min="15873" max="15873" width="7.88671875" customWidth="1"/>
    <col min="15874" max="15874" width="29.6640625" bestFit="1" customWidth="1"/>
    <col min="15875" max="15875" width="5.33203125" bestFit="1" customWidth="1"/>
    <col min="15876" max="15876" width="27" bestFit="1" customWidth="1"/>
    <col min="15877" max="15877" width="14.44140625" bestFit="1" customWidth="1"/>
    <col min="15878" max="15878" width="10.6640625" customWidth="1"/>
    <col min="15879" max="15879" width="9.6640625" bestFit="1" customWidth="1"/>
    <col min="15880" max="15880" width="13" bestFit="1" customWidth="1"/>
    <col min="15881" max="15881" width="53" bestFit="1" customWidth="1"/>
    <col min="15882" max="15882" width="13.109375" bestFit="1" customWidth="1"/>
    <col min="15883" max="15883" width="14.6640625" customWidth="1"/>
    <col min="16129" max="16129" width="7.88671875" customWidth="1"/>
    <col min="16130" max="16130" width="29.6640625" bestFit="1" customWidth="1"/>
    <col min="16131" max="16131" width="5.33203125" bestFit="1" customWidth="1"/>
    <col min="16132" max="16132" width="27" bestFit="1" customWidth="1"/>
    <col min="16133" max="16133" width="14.44140625" bestFit="1" customWidth="1"/>
    <col min="16134" max="16134" width="10.6640625" customWidth="1"/>
    <col min="16135" max="16135" width="9.6640625" bestFit="1" customWidth="1"/>
    <col min="16136" max="16136" width="13" bestFit="1" customWidth="1"/>
    <col min="16137" max="16137" width="53" bestFit="1" customWidth="1"/>
    <col min="16138" max="16138" width="13.109375" bestFit="1" customWidth="1"/>
    <col min="16139" max="16139" width="14.6640625" customWidth="1"/>
  </cols>
  <sheetData>
    <row r="1" spans="1:11" ht="17.399999999999999" x14ac:dyDescent="0.3">
      <c r="A1" s="1" t="s">
        <v>0</v>
      </c>
      <c r="B1" s="2"/>
    </row>
    <row r="3" spans="1:11" s="6" customFormat="1" ht="26.4" x14ac:dyDescent="0.25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5" t="s">
        <v>7</v>
      </c>
      <c r="H3" s="4" t="s">
        <v>8</v>
      </c>
      <c r="I3" s="5" t="s">
        <v>9</v>
      </c>
      <c r="J3" s="5" t="s">
        <v>10</v>
      </c>
    </row>
    <row r="4" spans="1:11" x14ac:dyDescent="0.25">
      <c r="A4" s="7">
        <v>1</v>
      </c>
      <c r="B4" s="8">
        <f>IF(OR(B16="",A4=""),"",B16)</f>
        <v>41703</v>
      </c>
      <c r="C4" s="7">
        <f t="shared" ref="C4:C10" si="0">IF(A4="","",SUMIF(J$16:J$30,A4,C$16:C$30))</f>
        <v>35</v>
      </c>
      <c r="D4" s="8">
        <f t="shared" ref="D4:D10" si="1">IF(OR(B4="",C4=""),"",B4+C4-1)</f>
        <v>41737</v>
      </c>
      <c r="E4" s="7">
        <f>IF(A4="","",SUMIF(J$16:J$30,'Release Plan'!A4,E$16:E$30))</f>
        <v>57</v>
      </c>
      <c r="F4" s="7">
        <f>IF(A4="","",SUMIF(J$16:J$30,'Release Plan'!A4,F$16:F$30))</f>
        <v>68</v>
      </c>
      <c r="G4" s="9" t="s">
        <v>11</v>
      </c>
      <c r="H4" s="10">
        <v>41738</v>
      </c>
      <c r="I4" s="11" t="s">
        <v>12</v>
      </c>
      <c r="J4" s="12">
        <f>(F4/E4)</f>
        <v>1.1929824561403508</v>
      </c>
    </row>
    <row r="5" spans="1:11" x14ac:dyDescent="0.25">
      <c r="A5" s="7">
        <v>2</v>
      </c>
      <c r="B5" s="8">
        <f>IF(A5="","",B4+C4)</f>
        <v>41738</v>
      </c>
      <c r="C5" s="7">
        <f t="shared" si="0"/>
        <v>21</v>
      </c>
      <c r="D5" s="8">
        <f t="shared" si="1"/>
        <v>41758</v>
      </c>
      <c r="E5" s="7">
        <f>IF(A5="","",SUMIF(J$16:J$30,'Release Plan'!A5,E$16:E$30))</f>
        <v>26</v>
      </c>
      <c r="F5" s="7">
        <f>IF(A5="","",SUMIF(J$16:J$30,'Release Plan'!A5,F$16:F$30))</f>
        <v>42</v>
      </c>
      <c r="G5" s="9" t="s">
        <v>11</v>
      </c>
      <c r="H5" s="10">
        <v>41759</v>
      </c>
      <c r="I5" s="11" t="s">
        <v>13</v>
      </c>
      <c r="J5" s="12">
        <f>(F5/E5)</f>
        <v>1.6153846153846154</v>
      </c>
    </row>
    <row r="6" spans="1:11" x14ac:dyDescent="0.25">
      <c r="A6" s="7">
        <v>3</v>
      </c>
      <c r="B6" s="8">
        <f>IF(A6="","",B5+C5)</f>
        <v>41759</v>
      </c>
      <c r="C6" s="7">
        <f t="shared" si="0"/>
        <v>14</v>
      </c>
      <c r="D6" s="8">
        <f t="shared" si="1"/>
        <v>41772</v>
      </c>
      <c r="E6" s="7">
        <f>IF(A6="","",SUMIF(J$16:J$30,'Release Plan'!A6,E$16:E$30))</f>
        <v>0</v>
      </c>
      <c r="F6" s="7">
        <f>IF(A6="","",SUMIF(J$16:J$30,'Release Plan'!A6,F$16:F$30))</f>
        <v>0</v>
      </c>
      <c r="G6" s="9" t="s">
        <v>14</v>
      </c>
      <c r="H6" s="10">
        <v>41779</v>
      </c>
      <c r="I6" s="11" t="s">
        <v>15</v>
      </c>
      <c r="J6" s="9"/>
    </row>
    <row r="7" spans="1:11" x14ac:dyDescent="0.25">
      <c r="A7" s="13"/>
      <c r="B7" s="14"/>
      <c r="C7" s="15" t="str">
        <f t="shared" si="0"/>
        <v/>
      </c>
      <c r="D7" s="14" t="str">
        <f t="shared" si="1"/>
        <v/>
      </c>
      <c r="E7" s="15" t="str">
        <f>IF(A7="","",SUMIF(J$16:J$30,'Release Plan'!A7,E$16:E$30))</f>
        <v/>
      </c>
      <c r="F7" s="15"/>
      <c r="H7" s="16"/>
      <c r="I7" s="17"/>
      <c r="J7" s="18"/>
    </row>
    <row r="8" spans="1:11" x14ac:dyDescent="0.25">
      <c r="A8" s="13"/>
      <c r="B8" s="14" t="str">
        <f>IF(OR(B20="",A8=""),"",B20)</f>
        <v/>
      </c>
      <c r="C8" s="15" t="str">
        <f t="shared" si="0"/>
        <v/>
      </c>
      <c r="D8" s="14" t="str">
        <f t="shared" si="1"/>
        <v/>
      </c>
      <c r="E8" s="15" t="str">
        <f>IF(A8="","",SUMIF(J$16:J$30,'Release Plan'!A8,E$16:E$30))</f>
        <v/>
      </c>
      <c r="F8" s="15"/>
      <c r="H8" s="16"/>
      <c r="I8" s="17"/>
      <c r="J8" s="19"/>
    </row>
    <row r="9" spans="1:11" x14ac:dyDescent="0.25">
      <c r="A9" s="13"/>
      <c r="B9" s="14"/>
      <c r="C9" s="15" t="str">
        <f t="shared" si="0"/>
        <v/>
      </c>
      <c r="D9" s="14" t="str">
        <f t="shared" si="1"/>
        <v/>
      </c>
      <c r="E9" s="15" t="str">
        <f>IF(A9="","",SUMIF(J$16:J$30,'Release Plan'!A9,E$16:E$30))</f>
        <v/>
      </c>
      <c r="F9" s="15"/>
      <c r="H9" s="16"/>
      <c r="I9" s="17"/>
      <c r="J9" s="19"/>
    </row>
    <row r="10" spans="1:11" x14ac:dyDescent="0.25">
      <c r="A10" s="20"/>
      <c r="B10" s="21"/>
      <c r="C10" s="22" t="str">
        <f t="shared" si="0"/>
        <v/>
      </c>
      <c r="D10" s="21" t="str">
        <f t="shared" si="1"/>
        <v/>
      </c>
      <c r="E10" s="22" t="str">
        <f>IF(A10="","",SUMIF(J$16:J$30,'Release Plan'!A10,E$16:E$30))</f>
        <v/>
      </c>
      <c r="F10" s="22"/>
      <c r="G10" s="23"/>
      <c r="H10" s="24"/>
      <c r="I10" s="25"/>
      <c r="J10" s="26"/>
    </row>
    <row r="11" spans="1:11" x14ac:dyDescent="0.25">
      <c r="A11" s="27"/>
    </row>
    <row r="13" spans="1:11" ht="17.399999999999999" x14ac:dyDescent="0.3">
      <c r="A13" s="1" t="s">
        <v>16</v>
      </c>
    </row>
    <row r="15" spans="1:11" s="6" customFormat="1" ht="24.75" customHeight="1" x14ac:dyDescent="0.25">
      <c r="A15" s="4" t="s">
        <v>17</v>
      </c>
      <c r="B15" s="4" t="s">
        <v>2</v>
      </c>
      <c r="C15" s="4" t="s">
        <v>3</v>
      </c>
      <c r="D15" s="4" t="s">
        <v>4</v>
      </c>
      <c r="E15" s="4" t="s">
        <v>5</v>
      </c>
      <c r="F15" s="4" t="s">
        <v>6</v>
      </c>
      <c r="G15" s="5" t="s">
        <v>7</v>
      </c>
      <c r="H15" s="4" t="s">
        <v>8</v>
      </c>
      <c r="I15" s="5" t="s">
        <v>9</v>
      </c>
      <c r="J15" s="4" t="s">
        <v>18</v>
      </c>
      <c r="K15" s="5" t="s">
        <v>19</v>
      </c>
    </row>
    <row r="16" spans="1:11" x14ac:dyDescent="0.25">
      <c r="A16" s="7">
        <v>1</v>
      </c>
      <c r="B16" s="8">
        <v>41703</v>
      </c>
      <c r="C16" s="28">
        <v>7</v>
      </c>
      <c r="D16" s="8">
        <f t="shared" ref="D16:D30" si="2">IF(AND(B16&lt;&gt;"",C16&lt;&gt;""),B16+C16-1,"")</f>
        <v>41709</v>
      </c>
      <c r="E16" s="7">
        <v>3</v>
      </c>
      <c r="F16" s="7">
        <v>4</v>
      </c>
      <c r="G16" s="9" t="s">
        <v>11</v>
      </c>
      <c r="H16" s="29">
        <v>41710</v>
      </c>
      <c r="I16" s="30" t="s">
        <v>20</v>
      </c>
      <c r="J16" s="28">
        <v>1</v>
      </c>
      <c r="K16" s="12">
        <f>(F16/E16)-1</f>
        <v>0.33333333333333326</v>
      </c>
    </row>
    <row r="17" spans="1:11" x14ac:dyDescent="0.25">
      <c r="A17" s="7">
        <v>2</v>
      </c>
      <c r="B17" s="8">
        <f t="shared" ref="B17:B30" si="3">IF(AND(B16&lt;&gt;"",C16&lt;&gt;"",C17&lt;&gt;""),B16+C16,"")</f>
        <v>41710</v>
      </c>
      <c r="C17" s="28">
        <v>14</v>
      </c>
      <c r="D17" s="8">
        <f>IF(AND(B17&lt;&gt;"",C17&lt;&gt;""),B17+C17-1,"")</f>
        <v>41723</v>
      </c>
      <c r="E17" s="7">
        <v>28</v>
      </c>
      <c r="F17" s="7">
        <v>37</v>
      </c>
      <c r="G17" s="9" t="s">
        <v>11</v>
      </c>
      <c r="H17" s="31">
        <v>41724</v>
      </c>
      <c r="I17" s="30" t="s">
        <v>20</v>
      </c>
      <c r="J17" s="28">
        <v>1</v>
      </c>
      <c r="K17" s="12">
        <f>(F17/E17)-1</f>
        <v>0.3214285714285714</v>
      </c>
    </row>
    <row r="18" spans="1:11" x14ac:dyDescent="0.25">
      <c r="A18" s="7">
        <v>3</v>
      </c>
      <c r="B18" s="8">
        <f t="shared" si="3"/>
        <v>41724</v>
      </c>
      <c r="C18" s="28">
        <v>14</v>
      </c>
      <c r="D18" s="8">
        <f>IF(AND(B18&lt;&gt;"",C18&lt;&gt;""),B18+C18-1,"")</f>
        <v>41737</v>
      </c>
      <c r="E18" s="7">
        <v>26</v>
      </c>
      <c r="F18" s="7">
        <v>27</v>
      </c>
      <c r="G18" s="9" t="s">
        <v>11</v>
      </c>
      <c r="H18" s="31">
        <v>41738</v>
      </c>
      <c r="I18" s="30" t="s">
        <v>20</v>
      </c>
      <c r="J18" s="28">
        <v>1</v>
      </c>
      <c r="K18" s="12">
        <f>(F18/E18)-1</f>
        <v>3.8461538461538547E-2</v>
      </c>
    </row>
    <row r="19" spans="1:11" x14ac:dyDescent="0.25">
      <c r="A19" s="7">
        <v>4</v>
      </c>
      <c r="B19" s="8">
        <f t="shared" si="3"/>
        <v>41738</v>
      </c>
      <c r="C19" s="28">
        <v>14</v>
      </c>
      <c r="D19" s="8">
        <f>IF(AND(B19&lt;&gt;"",C19&lt;&gt;""),B19+C19-1,"")</f>
        <v>41751</v>
      </c>
      <c r="E19" s="7">
        <v>26</v>
      </c>
      <c r="F19" s="7">
        <v>26</v>
      </c>
      <c r="G19" s="9" t="s">
        <v>11</v>
      </c>
      <c r="H19" s="31">
        <v>41752</v>
      </c>
      <c r="I19" s="30" t="s">
        <v>20</v>
      </c>
      <c r="J19" s="28">
        <v>2</v>
      </c>
      <c r="K19" s="12">
        <f>(F19/E19)-1</f>
        <v>0</v>
      </c>
    </row>
    <row r="20" spans="1:11" x14ac:dyDescent="0.25">
      <c r="A20" s="7">
        <v>5</v>
      </c>
      <c r="B20" s="8">
        <f t="shared" si="3"/>
        <v>41752</v>
      </c>
      <c r="C20" s="28">
        <v>7</v>
      </c>
      <c r="D20" s="8">
        <f>IF(AND(B20&lt;&gt;"",C20&lt;&gt;""),B20+C20-1,"")</f>
        <v>41758</v>
      </c>
      <c r="E20" s="7">
        <v>0</v>
      </c>
      <c r="F20" s="7">
        <v>16</v>
      </c>
      <c r="G20" s="9" t="s">
        <v>14</v>
      </c>
      <c r="H20" s="31">
        <v>41766</v>
      </c>
      <c r="I20" s="32" t="s">
        <v>21</v>
      </c>
      <c r="J20" s="28">
        <v>2</v>
      </c>
      <c r="K20" s="12" t="e">
        <f>(F20/E20)-1</f>
        <v>#DIV/0!</v>
      </c>
    </row>
    <row r="21" spans="1:11" x14ac:dyDescent="0.25">
      <c r="A21" s="7">
        <v>6</v>
      </c>
      <c r="B21" s="8">
        <f t="shared" si="3"/>
        <v>41759</v>
      </c>
      <c r="C21" s="28">
        <v>14</v>
      </c>
      <c r="D21" s="8">
        <f>IF(AND(B21&lt;&gt;"",C21&lt;&gt;""),B21+C21-1,"")</f>
        <v>41772</v>
      </c>
      <c r="E21" s="7">
        <v>0</v>
      </c>
      <c r="F21" s="7"/>
      <c r="G21" s="9" t="s">
        <v>14</v>
      </c>
      <c r="H21" s="31">
        <v>41773</v>
      </c>
      <c r="I21" s="32" t="s">
        <v>22</v>
      </c>
      <c r="J21" s="28">
        <v>3</v>
      </c>
      <c r="K21" s="12"/>
    </row>
    <row r="22" spans="1:11" x14ac:dyDescent="0.25">
      <c r="A22" s="15"/>
      <c r="B22" s="33" t="str">
        <f t="shared" si="3"/>
        <v/>
      </c>
      <c r="C22" s="3"/>
      <c r="D22" s="33" t="str">
        <f t="shared" si="2"/>
        <v/>
      </c>
      <c r="E22" s="15"/>
      <c r="F22" s="15"/>
      <c r="G22" t="str">
        <f t="shared" ref="G22:G30" si="4">IF(AND(OR(G21="Planned",G21="Ongoing"),C22&lt;&gt;""),"Planned","Unplanned")</f>
        <v>Unplanned</v>
      </c>
      <c r="H22" s="34"/>
      <c r="I22" s="35"/>
      <c r="J22" s="36"/>
      <c r="K22" s="18"/>
    </row>
    <row r="23" spans="1:11" x14ac:dyDescent="0.25">
      <c r="A23" s="15" t="str">
        <f>IF(AND(B23&lt;&gt;"",C23&lt;&gt;""),A22+1,"")</f>
        <v/>
      </c>
      <c r="B23" s="33" t="str">
        <f t="shared" si="3"/>
        <v/>
      </c>
      <c r="C23" s="3"/>
      <c r="D23" s="33" t="str">
        <f t="shared" si="2"/>
        <v/>
      </c>
      <c r="E23" s="15" t="str">
        <f>IF(A23="","",SUMIF('[1]Product Backlog'!E$5:E$79,'Release Plan'!A23,'[1]Product Backlog'!D$5:D$79))</f>
        <v/>
      </c>
      <c r="F23" s="15"/>
      <c r="G23" t="str">
        <f t="shared" si="4"/>
        <v>Unplanned</v>
      </c>
      <c r="I23" s="37"/>
      <c r="J23" s="36"/>
      <c r="K23" s="19"/>
    </row>
    <row r="24" spans="1:11" x14ac:dyDescent="0.25">
      <c r="A24" s="15" t="str">
        <f t="shared" ref="A24:A30" si="5">IF(AND(B24&lt;&gt;"",C24&lt;&gt;""),A23+1,"")</f>
        <v/>
      </c>
      <c r="B24" s="33" t="str">
        <f t="shared" si="3"/>
        <v/>
      </c>
      <c r="C24" s="3"/>
      <c r="D24" s="33" t="str">
        <f t="shared" si="2"/>
        <v/>
      </c>
      <c r="E24" s="15" t="str">
        <f>IF(A24="","",SUMIF('[1]Product Backlog'!E$5:E$79,'Release Plan'!A24,'[1]Product Backlog'!D$5:D$79))</f>
        <v/>
      </c>
      <c r="F24" s="15"/>
      <c r="G24" t="str">
        <f t="shared" si="4"/>
        <v>Unplanned</v>
      </c>
      <c r="I24" s="37"/>
      <c r="J24" s="36"/>
      <c r="K24" s="19"/>
    </row>
    <row r="25" spans="1:11" x14ac:dyDescent="0.25">
      <c r="A25" s="15" t="str">
        <f t="shared" si="5"/>
        <v/>
      </c>
      <c r="B25" s="33" t="str">
        <f t="shared" si="3"/>
        <v/>
      </c>
      <c r="C25" s="3"/>
      <c r="D25" s="33" t="str">
        <f t="shared" si="2"/>
        <v/>
      </c>
      <c r="E25" s="15" t="str">
        <f>IF(A25="","",SUMIF('[1]Product Backlog'!E$5:E$79,'Release Plan'!A25,'[1]Product Backlog'!D$5:D$79))</f>
        <v/>
      </c>
      <c r="F25" s="15"/>
      <c r="G25" t="str">
        <f t="shared" si="4"/>
        <v>Unplanned</v>
      </c>
      <c r="I25" s="37"/>
      <c r="J25" s="36"/>
      <c r="K25" s="19"/>
    </row>
    <row r="26" spans="1:11" x14ac:dyDescent="0.25">
      <c r="A26" s="15" t="str">
        <f t="shared" si="5"/>
        <v/>
      </c>
      <c r="B26" s="33" t="str">
        <f t="shared" si="3"/>
        <v/>
      </c>
      <c r="C26" s="3"/>
      <c r="D26" s="33" t="str">
        <f t="shared" si="2"/>
        <v/>
      </c>
      <c r="E26" s="15" t="str">
        <f>IF(A26="","",SUMIF('[1]Product Backlog'!E$5:E$79,'Release Plan'!A26,'[1]Product Backlog'!D$5:D$79))</f>
        <v/>
      </c>
      <c r="F26" s="15"/>
      <c r="G26" t="str">
        <f t="shared" si="4"/>
        <v>Unplanned</v>
      </c>
      <c r="I26" s="37"/>
      <c r="J26" s="36"/>
      <c r="K26" s="19"/>
    </row>
    <row r="27" spans="1:11" x14ac:dyDescent="0.25">
      <c r="A27" s="15" t="str">
        <f t="shared" si="5"/>
        <v/>
      </c>
      <c r="B27" s="33" t="str">
        <f t="shared" si="3"/>
        <v/>
      </c>
      <c r="C27" s="3"/>
      <c r="D27" s="33" t="str">
        <f t="shared" si="2"/>
        <v/>
      </c>
      <c r="E27" s="15" t="str">
        <f>IF(A27="","",SUMIF('[1]Product Backlog'!E$5:E$79,'Release Plan'!A27,'[1]Product Backlog'!D$5:D$79))</f>
        <v/>
      </c>
      <c r="F27" s="15"/>
      <c r="G27" t="str">
        <f t="shared" si="4"/>
        <v>Unplanned</v>
      </c>
      <c r="I27" s="37"/>
      <c r="J27" s="36"/>
      <c r="K27" s="19"/>
    </row>
    <row r="28" spans="1:11" x14ac:dyDescent="0.25">
      <c r="A28" s="15" t="str">
        <f t="shared" si="5"/>
        <v/>
      </c>
      <c r="B28" s="33" t="str">
        <f t="shared" si="3"/>
        <v/>
      </c>
      <c r="C28" s="3"/>
      <c r="D28" s="33" t="str">
        <f t="shared" si="2"/>
        <v/>
      </c>
      <c r="E28" s="15" t="str">
        <f>IF(A28="","",SUMIF('[1]Product Backlog'!E$5:E$79,'Release Plan'!A28,'[1]Product Backlog'!D$5:D$79))</f>
        <v/>
      </c>
      <c r="F28" s="15"/>
      <c r="G28" t="str">
        <f t="shared" si="4"/>
        <v>Unplanned</v>
      </c>
      <c r="I28" s="37"/>
      <c r="J28" s="36"/>
      <c r="K28" s="19"/>
    </row>
    <row r="29" spans="1:11" x14ac:dyDescent="0.25">
      <c r="A29" s="15" t="str">
        <f t="shared" si="5"/>
        <v/>
      </c>
      <c r="B29" s="33" t="str">
        <f t="shared" si="3"/>
        <v/>
      </c>
      <c r="C29" s="3"/>
      <c r="D29" s="33" t="str">
        <f t="shared" si="2"/>
        <v/>
      </c>
      <c r="E29" s="15" t="str">
        <f>IF(A29="","",SUMIF('[1]Product Backlog'!E$5:E$79,'Release Plan'!A29,'[1]Product Backlog'!D$5:D$79))</f>
        <v/>
      </c>
      <c r="F29" s="15"/>
      <c r="G29" t="str">
        <f t="shared" si="4"/>
        <v>Unplanned</v>
      </c>
      <c r="I29" s="37"/>
      <c r="J29" s="36"/>
      <c r="K29" s="19"/>
    </row>
    <row r="30" spans="1:11" x14ac:dyDescent="0.25">
      <c r="A30" s="15" t="str">
        <f t="shared" si="5"/>
        <v/>
      </c>
      <c r="B30" s="33" t="str">
        <f t="shared" si="3"/>
        <v/>
      </c>
      <c r="C30" s="3"/>
      <c r="D30" s="33" t="str">
        <f t="shared" si="2"/>
        <v/>
      </c>
      <c r="E30" s="15" t="str">
        <f>IF(A30="","",SUMIF('[1]Product Backlog'!E$5:E$79,'Release Plan'!A30,'[1]Product Backlog'!D$5:D$79))</f>
        <v/>
      </c>
      <c r="F30" s="15"/>
      <c r="G30" t="str">
        <f t="shared" si="4"/>
        <v>Unplanned</v>
      </c>
      <c r="I30" s="38"/>
      <c r="J30" s="39"/>
      <c r="K30" s="26"/>
    </row>
    <row r="31" spans="1:11" x14ac:dyDescent="0.25">
      <c r="A31" s="40"/>
      <c r="B31" s="40"/>
      <c r="C31" s="40"/>
      <c r="D31" s="41" t="s">
        <v>23</v>
      </c>
      <c r="E31" s="42" t="e">
        <f>SUMIF('[1]Product Backlog'!E$5:E$79,"",'[1]Product Backlog'!D$5:D$79)-SUMIF('[1]Product Backlog'!C$5:C$79,"Removed",'[1]Product Backlog'!D$5:D$79)</f>
        <v>#VALUE!</v>
      </c>
      <c r="F31" s="42"/>
      <c r="G31" s="40"/>
      <c r="H31" s="43"/>
      <c r="I31" s="40"/>
    </row>
    <row r="32" spans="1:11" x14ac:dyDescent="0.25">
      <c r="D32" s="44" t="s">
        <v>24</v>
      </c>
      <c r="E32" s="42">
        <f>SUM(E16:E30)</f>
        <v>83</v>
      </c>
      <c r="F32" s="42">
        <f>SUM(F16:F30)</f>
        <v>110</v>
      </c>
    </row>
  </sheetData>
  <conditionalFormatting sqref="H4:I10 E5:F10 E31:F32 A4:D10">
    <cfRule type="expression" dxfId="87" priority="7" stopIfTrue="1">
      <formula>$G4="Planned"</formula>
    </cfRule>
    <cfRule type="expression" dxfId="86" priority="8" stopIfTrue="1">
      <formula>$G4="Ongoing"</formula>
    </cfRule>
  </conditionalFormatting>
  <conditionalFormatting sqref="G4:G10 G16:G30">
    <cfRule type="expression" dxfId="85" priority="9" stopIfTrue="1">
      <formula>$G4="Planned"</formula>
    </cfRule>
    <cfRule type="expression" dxfId="84" priority="10" stopIfTrue="1">
      <formula>$G4="Ongoing"</formula>
    </cfRule>
    <cfRule type="cellIs" dxfId="83" priority="11" stopIfTrue="1" operator="equal">
      <formula>"Unplanned"</formula>
    </cfRule>
  </conditionalFormatting>
  <conditionalFormatting sqref="A16:F30 E4:F5 F6 H16:I30">
    <cfRule type="expression" dxfId="82" priority="12" stopIfTrue="1">
      <formula>OR($G4="Planned",$G4="Unplanned")</formula>
    </cfRule>
    <cfRule type="expression" dxfId="81" priority="13" stopIfTrue="1">
      <formula>$G4="Ongoing"</formula>
    </cfRule>
  </conditionalFormatting>
  <conditionalFormatting sqref="B16:B21">
    <cfRule type="expression" dxfId="80" priority="5" stopIfTrue="1">
      <formula>$G16="Planned"</formula>
    </cfRule>
    <cfRule type="expression" dxfId="79" priority="6" stopIfTrue="1">
      <formula>$G16="Ongoing"</formula>
    </cfRule>
  </conditionalFormatting>
  <conditionalFormatting sqref="B16:B21">
    <cfRule type="expression" dxfId="78" priority="3" stopIfTrue="1">
      <formula>$G16="Planned"</formula>
    </cfRule>
    <cfRule type="expression" dxfId="77" priority="4" stopIfTrue="1">
      <formula>$G16="Ongoing"</formula>
    </cfRule>
  </conditionalFormatting>
  <conditionalFormatting sqref="D16:D21">
    <cfRule type="expression" dxfId="76" priority="1" stopIfTrue="1">
      <formula>$G16="Planned"</formula>
    </cfRule>
    <cfRule type="expression" dxfId="75" priority="2" stopIfTrue="1">
      <formula>$G16="Ongoing"</formula>
    </cfRule>
  </conditionalFormatting>
  <dataValidations count="1">
    <dataValidation type="list" allowBlank="1" showInputMessage="1" showErrorMessage="1" sqref="G4:G10 JC4:JC10 SY4:SY10 ACU4:ACU10 AMQ4:AMQ10 AWM4:AWM10 BGI4:BGI10 BQE4:BQE10 CAA4:CAA10 CJW4:CJW10 CTS4:CTS10 DDO4:DDO10 DNK4:DNK10 DXG4:DXG10 EHC4:EHC10 EQY4:EQY10 FAU4:FAU10 FKQ4:FKQ10 FUM4:FUM10 GEI4:GEI10 GOE4:GOE10 GYA4:GYA10 HHW4:HHW10 HRS4:HRS10 IBO4:IBO10 ILK4:ILK10 IVG4:IVG10 JFC4:JFC10 JOY4:JOY10 JYU4:JYU10 KIQ4:KIQ10 KSM4:KSM10 LCI4:LCI10 LME4:LME10 LWA4:LWA10 MFW4:MFW10 MPS4:MPS10 MZO4:MZO10 NJK4:NJK10 NTG4:NTG10 ODC4:ODC10 OMY4:OMY10 OWU4:OWU10 PGQ4:PGQ10 PQM4:PQM10 QAI4:QAI10 QKE4:QKE10 QUA4:QUA10 RDW4:RDW10 RNS4:RNS10 RXO4:RXO10 SHK4:SHK10 SRG4:SRG10 TBC4:TBC10 TKY4:TKY10 TUU4:TUU10 UEQ4:UEQ10 UOM4:UOM10 UYI4:UYI10 VIE4:VIE10 VSA4:VSA10 WBW4:WBW10 WLS4:WLS10 WVO4:WVO10 G65540:G65546 JC65540:JC65546 SY65540:SY65546 ACU65540:ACU65546 AMQ65540:AMQ65546 AWM65540:AWM65546 BGI65540:BGI65546 BQE65540:BQE65546 CAA65540:CAA65546 CJW65540:CJW65546 CTS65540:CTS65546 DDO65540:DDO65546 DNK65540:DNK65546 DXG65540:DXG65546 EHC65540:EHC65546 EQY65540:EQY65546 FAU65540:FAU65546 FKQ65540:FKQ65546 FUM65540:FUM65546 GEI65540:GEI65546 GOE65540:GOE65546 GYA65540:GYA65546 HHW65540:HHW65546 HRS65540:HRS65546 IBO65540:IBO65546 ILK65540:ILK65546 IVG65540:IVG65546 JFC65540:JFC65546 JOY65540:JOY65546 JYU65540:JYU65546 KIQ65540:KIQ65546 KSM65540:KSM65546 LCI65540:LCI65546 LME65540:LME65546 LWA65540:LWA65546 MFW65540:MFW65546 MPS65540:MPS65546 MZO65540:MZO65546 NJK65540:NJK65546 NTG65540:NTG65546 ODC65540:ODC65546 OMY65540:OMY65546 OWU65540:OWU65546 PGQ65540:PGQ65546 PQM65540:PQM65546 QAI65540:QAI65546 QKE65540:QKE65546 QUA65540:QUA65546 RDW65540:RDW65546 RNS65540:RNS65546 RXO65540:RXO65546 SHK65540:SHK65546 SRG65540:SRG65546 TBC65540:TBC65546 TKY65540:TKY65546 TUU65540:TUU65546 UEQ65540:UEQ65546 UOM65540:UOM65546 UYI65540:UYI65546 VIE65540:VIE65546 VSA65540:VSA65546 WBW65540:WBW65546 WLS65540:WLS65546 WVO65540:WVO65546 G131076:G131082 JC131076:JC131082 SY131076:SY131082 ACU131076:ACU131082 AMQ131076:AMQ131082 AWM131076:AWM131082 BGI131076:BGI131082 BQE131076:BQE131082 CAA131076:CAA131082 CJW131076:CJW131082 CTS131076:CTS131082 DDO131076:DDO131082 DNK131076:DNK131082 DXG131076:DXG131082 EHC131076:EHC131082 EQY131076:EQY131082 FAU131076:FAU131082 FKQ131076:FKQ131082 FUM131076:FUM131082 GEI131076:GEI131082 GOE131076:GOE131082 GYA131076:GYA131082 HHW131076:HHW131082 HRS131076:HRS131082 IBO131076:IBO131082 ILK131076:ILK131082 IVG131076:IVG131082 JFC131076:JFC131082 JOY131076:JOY131082 JYU131076:JYU131082 KIQ131076:KIQ131082 KSM131076:KSM131082 LCI131076:LCI131082 LME131076:LME131082 LWA131076:LWA131082 MFW131076:MFW131082 MPS131076:MPS131082 MZO131076:MZO131082 NJK131076:NJK131082 NTG131076:NTG131082 ODC131076:ODC131082 OMY131076:OMY131082 OWU131076:OWU131082 PGQ131076:PGQ131082 PQM131076:PQM131082 QAI131076:QAI131082 QKE131076:QKE131082 QUA131076:QUA131082 RDW131076:RDW131082 RNS131076:RNS131082 RXO131076:RXO131082 SHK131076:SHK131082 SRG131076:SRG131082 TBC131076:TBC131082 TKY131076:TKY131082 TUU131076:TUU131082 UEQ131076:UEQ131082 UOM131076:UOM131082 UYI131076:UYI131082 VIE131076:VIE131082 VSA131076:VSA131082 WBW131076:WBW131082 WLS131076:WLS131082 WVO131076:WVO131082 G196612:G196618 JC196612:JC196618 SY196612:SY196618 ACU196612:ACU196618 AMQ196612:AMQ196618 AWM196612:AWM196618 BGI196612:BGI196618 BQE196612:BQE196618 CAA196612:CAA196618 CJW196612:CJW196618 CTS196612:CTS196618 DDO196612:DDO196618 DNK196612:DNK196618 DXG196612:DXG196618 EHC196612:EHC196618 EQY196612:EQY196618 FAU196612:FAU196618 FKQ196612:FKQ196618 FUM196612:FUM196618 GEI196612:GEI196618 GOE196612:GOE196618 GYA196612:GYA196618 HHW196612:HHW196618 HRS196612:HRS196618 IBO196612:IBO196618 ILK196612:ILK196618 IVG196612:IVG196618 JFC196612:JFC196618 JOY196612:JOY196618 JYU196612:JYU196618 KIQ196612:KIQ196618 KSM196612:KSM196618 LCI196612:LCI196618 LME196612:LME196618 LWA196612:LWA196618 MFW196612:MFW196618 MPS196612:MPS196618 MZO196612:MZO196618 NJK196612:NJK196618 NTG196612:NTG196618 ODC196612:ODC196618 OMY196612:OMY196618 OWU196612:OWU196618 PGQ196612:PGQ196618 PQM196612:PQM196618 QAI196612:QAI196618 QKE196612:QKE196618 QUA196612:QUA196618 RDW196612:RDW196618 RNS196612:RNS196618 RXO196612:RXO196618 SHK196612:SHK196618 SRG196612:SRG196618 TBC196612:TBC196618 TKY196612:TKY196618 TUU196612:TUU196618 UEQ196612:UEQ196618 UOM196612:UOM196618 UYI196612:UYI196618 VIE196612:VIE196618 VSA196612:VSA196618 WBW196612:WBW196618 WLS196612:WLS196618 WVO196612:WVO196618 G262148:G262154 JC262148:JC262154 SY262148:SY262154 ACU262148:ACU262154 AMQ262148:AMQ262154 AWM262148:AWM262154 BGI262148:BGI262154 BQE262148:BQE262154 CAA262148:CAA262154 CJW262148:CJW262154 CTS262148:CTS262154 DDO262148:DDO262154 DNK262148:DNK262154 DXG262148:DXG262154 EHC262148:EHC262154 EQY262148:EQY262154 FAU262148:FAU262154 FKQ262148:FKQ262154 FUM262148:FUM262154 GEI262148:GEI262154 GOE262148:GOE262154 GYA262148:GYA262154 HHW262148:HHW262154 HRS262148:HRS262154 IBO262148:IBO262154 ILK262148:ILK262154 IVG262148:IVG262154 JFC262148:JFC262154 JOY262148:JOY262154 JYU262148:JYU262154 KIQ262148:KIQ262154 KSM262148:KSM262154 LCI262148:LCI262154 LME262148:LME262154 LWA262148:LWA262154 MFW262148:MFW262154 MPS262148:MPS262154 MZO262148:MZO262154 NJK262148:NJK262154 NTG262148:NTG262154 ODC262148:ODC262154 OMY262148:OMY262154 OWU262148:OWU262154 PGQ262148:PGQ262154 PQM262148:PQM262154 QAI262148:QAI262154 QKE262148:QKE262154 QUA262148:QUA262154 RDW262148:RDW262154 RNS262148:RNS262154 RXO262148:RXO262154 SHK262148:SHK262154 SRG262148:SRG262154 TBC262148:TBC262154 TKY262148:TKY262154 TUU262148:TUU262154 UEQ262148:UEQ262154 UOM262148:UOM262154 UYI262148:UYI262154 VIE262148:VIE262154 VSA262148:VSA262154 WBW262148:WBW262154 WLS262148:WLS262154 WVO262148:WVO262154 G327684:G327690 JC327684:JC327690 SY327684:SY327690 ACU327684:ACU327690 AMQ327684:AMQ327690 AWM327684:AWM327690 BGI327684:BGI327690 BQE327684:BQE327690 CAA327684:CAA327690 CJW327684:CJW327690 CTS327684:CTS327690 DDO327684:DDO327690 DNK327684:DNK327690 DXG327684:DXG327690 EHC327684:EHC327690 EQY327684:EQY327690 FAU327684:FAU327690 FKQ327684:FKQ327690 FUM327684:FUM327690 GEI327684:GEI327690 GOE327684:GOE327690 GYA327684:GYA327690 HHW327684:HHW327690 HRS327684:HRS327690 IBO327684:IBO327690 ILK327684:ILK327690 IVG327684:IVG327690 JFC327684:JFC327690 JOY327684:JOY327690 JYU327684:JYU327690 KIQ327684:KIQ327690 KSM327684:KSM327690 LCI327684:LCI327690 LME327684:LME327690 LWA327684:LWA327690 MFW327684:MFW327690 MPS327684:MPS327690 MZO327684:MZO327690 NJK327684:NJK327690 NTG327684:NTG327690 ODC327684:ODC327690 OMY327684:OMY327690 OWU327684:OWU327690 PGQ327684:PGQ327690 PQM327684:PQM327690 QAI327684:QAI327690 QKE327684:QKE327690 QUA327684:QUA327690 RDW327684:RDW327690 RNS327684:RNS327690 RXO327684:RXO327690 SHK327684:SHK327690 SRG327684:SRG327690 TBC327684:TBC327690 TKY327684:TKY327690 TUU327684:TUU327690 UEQ327684:UEQ327690 UOM327684:UOM327690 UYI327684:UYI327690 VIE327684:VIE327690 VSA327684:VSA327690 WBW327684:WBW327690 WLS327684:WLS327690 WVO327684:WVO327690 G393220:G393226 JC393220:JC393226 SY393220:SY393226 ACU393220:ACU393226 AMQ393220:AMQ393226 AWM393220:AWM393226 BGI393220:BGI393226 BQE393220:BQE393226 CAA393220:CAA393226 CJW393220:CJW393226 CTS393220:CTS393226 DDO393220:DDO393226 DNK393220:DNK393226 DXG393220:DXG393226 EHC393220:EHC393226 EQY393220:EQY393226 FAU393220:FAU393226 FKQ393220:FKQ393226 FUM393220:FUM393226 GEI393220:GEI393226 GOE393220:GOE393226 GYA393220:GYA393226 HHW393220:HHW393226 HRS393220:HRS393226 IBO393220:IBO393226 ILK393220:ILK393226 IVG393220:IVG393226 JFC393220:JFC393226 JOY393220:JOY393226 JYU393220:JYU393226 KIQ393220:KIQ393226 KSM393220:KSM393226 LCI393220:LCI393226 LME393220:LME393226 LWA393220:LWA393226 MFW393220:MFW393226 MPS393220:MPS393226 MZO393220:MZO393226 NJK393220:NJK393226 NTG393220:NTG393226 ODC393220:ODC393226 OMY393220:OMY393226 OWU393220:OWU393226 PGQ393220:PGQ393226 PQM393220:PQM393226 QAI393220:QAI393226 QKE393220:QKE393226 QUA393220:QUA393226 RDW393220:RDW393226 RNS393220:RNS393226 RXO393220:RXO393226 SHK393220:SHK393226 SRG393220:SRG393226 TBC393220:TBC393226 TKY393220:TKY393226 TUU393220:TUU393226 UEQ393220:UEQ393226 UOM393220:UOM393226 UYI393220:UYI393226 VIE393220:VIE393226 VSA393220:VSA393226 WBW393220:WBW393226 WLS393220:WLS393226 WVO393220:WVO393226 G458756:G458762 JC458756:JC458762 SY458756:SY458762 ACU458756:ACU458762 AMQ458756:AMQ458762 AWM458756:AWM458762 BGI458756:BGI458762 BQE458756:BQE458762 CAA458756:CAA458762 CJW458756:CJW458762 CTS458756:CTS458762 DDO458756:DDO458762 DNK458756:DNK458762 DXG458756:DXG458762 EHC458756:EHC458762 EQY458756:EQY458762 FAU458756:FAU458762 FKQ458756:FKQ458762 FUM458756:FUM458762 GEI458756:GEI458762 GOE458756:GOE458762 GYA458756:GYA458762 HHW458756:HHW458762 HRS458756:HRS458762 IBO458756:IBO458762 ILK458756:ILK458762 IVG458756:IVG458762 JFC458756:JFC458762 JOY458756:JOY458762 JYU458756:JYU458762 KIQ458756:KIQ458762 KSM458756:KSM458762 LCI458756:LCI458762 LME458756:LME458762 LWA458756:LWA458762 MFW458756:MFW458762 MPS458756:MPS458762 MZO458756:MZO458762 NJK458756:NJK458762 NTG458756:NTG458762 ODC458756:ODC458762 OMY458756:OMY458762 OWU458756:OWU458762 PGQ458756:PGQ458762 PQM458756:PQM458762 QAI458756:QAI458762 QKE458756:QKE458762 QUA458756:QUA458762 RDW458756:RDW458762 RNS458756:RNS458762 RXO458756:RXO458762 SHK458756:SHK458762 SRG458756:SRG458762 TBC458756:TBC458762 TKY458756:TKY458762 TUU458756:TUU458762 UEQ458756:UEQ458762 UOM458756:UOM458762 UYI458756:UYI458762 VIE458756:VIE458762 VSA458756:VSA458762 WBW458756:WBW458762 WLS458756:WLS458762 WVO458756:WVO458762 G524292:G524298 JC524292:JC524298 SY524292:SY524298 ACU524292:ACU524298 AMQ524292:AMQ524298 AWM524292:AWM524298 BGI524292:BGI524298 BQE524292:BQE524298 CAA524292:CAA524298 CJW524292:CJW524298 CTS524292:CTS524298 DDO524292:DDO524298 DNK524292:DNK524298 DXG524292:DXG524298 EHC524292:EHC524298 EQY524292:EQY524298 FAU524292:FAU524298 FKQ524292:FKQ524298 FUM524292:FUM524298 GEI524292:GEI524298 GOE524292:GOE524298 GYA524292:GYA524298 HHW524292:HHW524298 HRS524292:HRS524298 IBO524292:IBO524298 ILK524292:ILK524298 IVG524292:IVG524298 JFC524292:JFC524298 JOY524292:JOY524298 JYU524292:JYU524298 KIQ524292:KIQ524298 KSM524292:KSM524298 LCI524292:LCI524298 LME524292:LME524298 LWA524292:LWA524298 MFW524292:MFW524298 MPS524292:MPS524298 MZO524292:MZO524298 NJK524292:NJK524298 NTG524292:NTG524298 ODC524292:ODC524298 OMY524292:OMY524298 OWU524292:OWU524298 PGQ524292:PGQ524298 PQM524292:PQM524298 QAI524292:QAI524298 QKE524292:QKE524298 QUA524292:QUA524298 RDW524292:RDW524298 RNS524292:RNS524298 RXO524292:RXO524298 SHK524292:SHK524298 SRG524292:SRG524298 TBC524292:TBC524298 TKY524292:TKY524298 TUU524292:TUU524298 UEQ524292:UEQ524298 UOM524292:UOM524298 UYI524292:UYI524298 VIE524292:VIE524298 VSA524292:VSA524298 WBW524292:WBW524298 WLS524292:WLS524298 WVO524292:WVO524298 G589828:G589834 JC589828:JC589834 SY589828:SY589834 ACU589828:ACU589834 AMQ589828:AMQ589834 AWM589828:AWM589834 BGI589828:BGI589834 BQE589828:BQE589834 CAA589828:CAA589834 CJW589828:CJW589834 CTS589828:CTS589834 DDO589828:DDO589834 DNK589828:DNK589834 DXG589828:DXG589834 EHC589828:EHC589834 EQY589828:EQY589834 FAU589828:FAU589834 FKQ589828:FKQ589834 FUM589828:FUM589834 GEI589828:GEI589834 GOE589828:GOE589834 GYA589828:GYA589834 HHW589828:HHW589834 HRS589828:HRS589834 IBO589828:IBO589834 ILK589828:ILK589834 IVG589828:IVG589834 JFC589828:JFC589834 JOY589828:JOY589834 JYU589828:JYU589834 KIQ589828:KIQ589834 KSM589828:KSM589834 LCI589828:LCI589834 LME589828:LME589834 LWA589828:LWA589834 MFW589828:MFW589834 MPS589828:MPS589834 MZO589828:MZO589834 NJK589828:NJK589834 NTG589828:NTG589834 ODC589828:ODC589834 OMY589828:OMY589834 OWU589828:OWU589834 PGQ589828:PGQ589834 PQM589828:PQM589834 QAI589828:QAI589834 QKE589828:QKE589834 QUA589828:QUA589834 RDW589828:RDW589834 RNS589828:RNS589834 RXO589828:RXO589834 SHK589828:SHK589834 SRG589828:SRG589834 TBC589828:TBC589834 TKY589828:TKY589834 TUU589828:TUU589834 UEQ589828:UEQ589834 UOM589828:UOM589834 UYI589828:UYI589834 VIE589828:VIE589834 VSA589828:VSA589834 WBW589828:WBW589834 WLS589828:WLS589834 WVO589828:WVO589834 G655364:G655370 JC655364:JC655370 SY655364:SY655370 ACU655364:ACU655370 AMQ655364:AMQ655370 AWM655364:AWM655370 BGI655364:BGI655370 BQE655364:BQE655370 CAA655364:CAA655370 CJW655364:CJW655370 CTS655364:CTS655370 DDO655364:DDO655370 DNK655364:DNK655370 DXG655364:DXG655370 EHC655364:EHC655370 EQY655364:EQY655370 FAU655364:FAU655370 FKQ655364:FKQ655370 FUM655364:FUM655370 GEI655364:GEI655370 GOE655364:GOE655370 GYA655364:GYA655370 HHW655364:HHW655370 HRS655364:HRS655370 IBO655364:IBO655370 ILK655364:ILK655370 IVG655364:IVG655370 JFC655364:JFC655370 JOY655364:JOY655370 JYU655364:JYU655370 KIQ655364:KIQ655370 KSM655364:KSM655370 LCI655364:LCI655370 LME655364:LME655370 LWA655364:LWA655370 MFW655364:MFW655370 MPS655364:MPS655370 MZO655364:MZO655370 NJK655364:NJK655370 NTG655364:NTG655370 ODC655364:ODC655370 OMY655364:OMY655370 OWU655364:OWU655370 PGQ655364:PGQ655370 PQM655364:PQM655370 QAI655364:QAI655370 QKE655364:QKE655370 QUA655364:QUA655370 RDW655364:RDW655370 RNS655364:RNS655370 RXO655364:RXO655370 SHK655364:SHK655370 SRG655364:SRG655370 TBC655364:TBC655370 TKY655364:TKY655370 TUU655364:TUU655370 UEQ655364:UEQ655370 UOM655364:UOM655370 UYI655364:UYI655370 VIE655364:VIE655370 VSA655364:VSA655370 WBW655364:WBW655370 WLS655364:WLS655370 WVO655364:WVO655370 G720900:G720906 JC720900:JC720906 SY720900:SY720906 ACU720900:ACU720906 AMQ720900:AMQ720906 AWM720900:AWM720906 BGI720900:BGI720906 BQE720900:BQE720906 CAA720900:CAA720906 CJW720900:CJW720906 CTS720900:CTS720906 DDO720900:DDO720906 DNK720900:DNK720906 DXG720900:DXG720906 EHC720900:EHC720906 EQY720900:EQY720906 FAU720900:FAU720906 FKQ720900:FKQ720906 FUM720900:FUM720906 GEI720900:GEI720906 GOE720900:GOE720906 GYA720900:GYA720906 HHW720900:HHW720906 HRS720900:HRS720906 IBO720900:IBO720906 ILK720900:ILK720906 IVG720900:IVG720906 JFC720900:JFC720906 JOY720900:JOY720906 JYU720900:JYU720906 KIQ720900:KIQ720906 KSM720900:KSM720906 LCI720900:LCI720906 LME720900:LME720906 LWA720900:LWA720906 MFW720900:MFW720906 MPS720900:MPS720906 MZO720900:MZO720906 NJK720900:NJK720906 NTG720900:NTG720906 ODC720900:ODC720906 OMY720900:OMY720906 OWU720900:OWU720906 PGQ720900:PGQ720906 PQM720900:PQM720906 QAI720900:QAI720906 QKE720900:QKE720906 QUA720900:QUA720906 RDW720900:RDW720906 RNS720900:RNS720906 RXO720900:RXO720906 SHK720900:SHK720906 SRG720900:SRG720906 TBC720900:TBC720906 TKY720900:TKY720906 TUU720900:TUU720906 UEQ720900:UEQ720906 UOM720900:UOM720906 UYI720900:UYI720906 VIE720900:VIE720906 VSA720900:VSA720906 WBW720900:WBW720906 WLS720900:WLS720906 WVO720900:WVO720906 G786436:G786442 JC786436:JC786442 SY786436:SY786442 ACU786436:ACU786442 AMQ786436:AMQ786442 AWM786436:AWM786442 BGI786436:BGI786442 BQE786436:BQE786442 CAA786436:CAA786442 CJW786436:CJW786442 CTS786436:CTS786442 DDO786436:DDO786442 DNK786436:DNK786442 DXG786436:DXG786442 EHC786436:EHC786442 EQY786436:EQY786442 FAU786436:FAU786442 FKQ786436:FKQ786442 FUM786436:FUM786442 GEI786436:GEI786442 GOE786436:GOE786442 GYA786436:GYA786442 HHW786436:HHW786442 HRS786436:HRS786442 IBO786436:IBO786442 ILK786436:ILK786442 IVG786436:IVG786442 JFC786436:JFC786442 JOY786436:JOY786442 JYU786436:JYU786442 KIQ786436:KIQ786442 KSM786436:KSM786442 LCI786436:LCI786442 LME786436:LME786442 LWA786436:LWA786442 MFW786436:MFW786442 MPS786436:MPS786442 MZO786436:MZO786442 NJK786436:NJK786442 NTG786436:NTG786442 ODC786436:ODC786442 OMY786436:OMY786442 OWU786436:OWU786442 PGQ786436:PGQ786442 PQM786436:PQM786442 QAI786436:QAI786442 QKE786436:QKE786442 QUA786436:QUA786442 RDW786436:RDW786442 RNS786436:RNS786442 RXO786436:RXO786442 SHK786436:SHK786442 SRG786436:SRG786442 TBC786436:TBC786442 TKY786436:TKY786442 TUU786436:TUU786442 UEQ786436:UEQ786442 UOM786436:UOM786442 UYI786436:UYI786442 VIE786436:VIE786442 VSA786436:VSA786442 WBW786436:WBW786442 WLS786436:WLS786442 WVO786436:WVO786442 G851972:G851978 JC851972:JC851978 SY851972:SY851978 ACU851972:ACU851978 AMQ851972:AMQ851978 AWM851972:AWM851978 BGI851972:BGI851978 BQE851972:BQE851978 CAA851972:CAA851978 CJW851972:CJW851978 CTS851972:CTS851978 DDO851972:DDO851978 DNK851972:DNK851978 DXG851972:DXG851978 EHC851972:EHC851978 EQY851972:EQY851978 FAU851972:FAU851978 FKQ851972:FKQ851978 FUM851972:FUM851978 GEI851972:GEI851978 GOE851972:GOE851978 GYA851972:GYA851978 HHW851972:HHW851978 HRS851972:HRS851978 IBO851972:IBO851978 ILK851972:ILK851978 IVG851972:IVG851978 JFC851972:JFC851978 JOY851972:JOY851978 JYU851972:JYU851978 KIQ851972:KIQ851978 KSM851972:KSM851978 LCI851972:LCI851978 LME851972:LME851978 LWA851972:LWA851978 MFW851972:MFW851978 MPS851972:MPS851978 MZO851972:MZO851978 NJK851972:NJK851978 NTG851972:NTG851978 ODC851972:ODC851978 OMY851972:OMY851978 OWU851972:OWU851978 PGQ851972:PGQ851978 PQM851972:PQM851978 QAI851972:QAI851978 QKE851972:QKE851978 QUA851972:QUA851978 RDW851972:RDW851978 RNS851972:RNS851978 RXO851972:RXO851978 SHK851972:SHK851978 SRG851972:SRG851978 TBC851972:TBC851978 TKY851972:TKY851978 TUU851972:TUU851978 UEQ851972:UEQ851978 UOM851972:UOM851978 UYI851972:UYI851978 VIE851972:VIE851978 VSA851972:VSA851978 WBW851972:WBW851978 WLS851972:WLS851978 WVO851972:WVO851978 G917508:G917514 JC917508:JC917514 SY917508:SY917514 ACU917508:ACU917514 AMQ917508:AMQ917514 AWM917508:AWM917514 BGI917508:BGI917514 BQE917508:BQE917514 CAA917508:CAA917514 CJW917508:CJW917514 CTS917508:CTS917514 DDO917508:DDO917514 DNK917508:DNK917514 DXG917508:DXG917514 EHC917508:EHC917514 EQY917508:EQY917514 FAU917508:FAU917514 FKQ917508:FKQ917514 FUM917508:FUM917514 GEI917508:GEI917514 GOE917508:GOE917514 GYA917508:GYA917514 HHW917508:HHW917514 HRS917508:HRS917514 IBO917508:IBO917514 ILK917508:ILK917514 IVG917508:IVG917514 JFC917508:JFC917514 JOY917508:JOY917514 JYU917508:JYU917514 KIQ917508:KIQ917514 KSM917508:KSM917514 LCI917508:LCI917514 LME917508:LME917514 LWA917508:LWA917514 MFW917508:MFW917514 MPS917508:MPS917514 MZO917508:MZO917514 NJK917508:NJK917514 NTG917508:NTG917514 ODC917508:ODC917514 OMY917508:OMY917514 OWU917508:OWU917514 PGQ917508:PGQ917514 PQM917508:PQM917514 QAI917508:QAI917514 QKE917508:QKE917514 QUA917508:QUA917514 RDW917508:RDW917514 RNS917508:RNS917514 RXO917508:RXO917514 SHK917508:SHK917514 SRG917508:SRG917514 TBC917508:TBC917514 TKY917508:TKY917514 TUU917508:TUU917514 UEQ917508:UEQ917514 UOM917508:UOM917514 UYI917508:UYI917514 VIE917508:VIE917514 VSA917508:VSA917514 WBW917508:WBW917514 WLS917508:WLS917514 WVO917508:WVO917514 G983044:G983050 JC983044:JC983050 SY983044:SY983050 ACU983044:ACU983050 AMQ983044:AMQ983050 AWM983044:AWM983050 BGI983044:BGI983050 BQE983044:BQE983050 CAA983044:CAA983050 CJW983044:CJW983050 CTS983044:CTS983050 DDO983044:DDO983050 DNK983044:DNK983050 DXG983044:DXG983050 EHC983044:EHC983050 EQY983044:EQY983050 FAU983044:FAU983050 FKQ983044:FKQ983050 FUM983044:FUM983050 GEI983044:GEI983050 GOE983044:GOE983050 GYA983044:GYA983050 HHW983044:HHW983050 HRS983044:HRS983050 IBO983044:IBO983050 ILK983044:ILK983050 IVG983044:IVG983050 JFC983044:JFC983050 JOY983044:JOY983050 JYU983044:JYU983050 KIQ983044:KIQ983050 KSM983044:KSM983050 LCI983044:LCI983050 LME983044:LME983050 LWA983044:LWA983050 MFW983044:MFW983050 MPS983044:MPS983050 MZO983044:MZO983050 NJK983044:NJK983050 NTG983044:NTG983050 ODC983044:ODC983050 OMY983044:OMY983050 OWU983044:OWU983050 PGQ983044:PGQ983050 PQM983044:PQM983050 QAI983044:QAI983050 QKE983044:QKE983050 QUA983044:QUA983050 RDW983044:RDW983050 RNS983044:RNS983050 RXO983044:RXO983050 SHK983044:SHK983050 SRG983044:SRG983050 TBC983044:TBC983050 TKY983044:TKY983050 TUU983044:TUU983050 UEQ983044:UEQ983050 UOM983044:UOM983050 UYI983044:UYI983050 VIE983044:VIE983050 VSA983044:VSA983050 WBW983044:WBW983050 WLS983044:WLS983050 WVO983044:WVO983050 G16:G30 JC16:JC30 SY16:SY30 ACU16:ACU30 AMQ16:AMQ30 AWM16:AWM30 BGI16:BGI30 BQE16:BQE30 CAA16:CAA30 CJW16:CJW30 CTS16:CTS30 DDO16:DDO30 DNK16:DNK30 DXG16:DXG30 EHC16:EHC30 EQY16:EQY30 FAU16:FAU30 FKQ16:FKQ30 FUM16:FUM30 GEI16:GEI30 GOE16:GOE30 GYA16:GYA30 HHW16:HHW30 HRS16:HRS30 IBO16:IBO30 ILK16:ILK30 IVG16:IVG30 JFC16:JFC30 JOY16:JOY30 JYU16:JYU30 KIQ16:KIQ30 KSM16:KSM30 LCI16:LCI30 LME16:LME30 LWA16:LWA30 MFW16:MFW30 MPS16:MPS30 MZO16:MZO30 NJK16:NJK30 NTG16:NTG30 ODC16:ODC30 OMY16:OMY30 OWU16:OWU30 PGQ16:PGQ30 PQM16:PQM30 QAI16:QAI30 QKE16:QKE30 QUA16:QUA30 RDW16:RDW30 RNS16:RNS30 RXO16:RXO30 SHK16:SHK30 SRG16:SRG30 TBC16:TBC30 TKY16:TKY30 TUU16:TUU30 UEQ16:UEQ30 UOM16:UOM30 UYI16:UYI30 VIE16:VIE30 VSA16:VSA30 WBW16:WBW30 WLS16:WLS30 WVO16:WVO30 G65552:G65566 JC65552:JC65566 SY65552:SY65566 ACU65552:ACU65566 AMQ65552:AMQ65566 AWM65552:AWM65566 BGI65552:BGI65566 BQE65552:BQE65566 CAA65552:CAA65566 CJW65552:CJW65566 CTS65552:CTS65566 DDO65552:DDO65566 DNK65552:DNK65566 DXG65552:DXG65566 EHC65552:EHC65566 EQY65552:EQY65566 FAU65552:FAU65566 FKQ65552:FKQ65566 FUM65552:FUM65566 GEI65552:GEI65566 GOE65552:GOE65566 GYA65552:GYA65566 HHW65552:HHW65566 HRS65552:HRS65566 IBO65552:IBO65566 ILK65552:ILK65566 IVG65552:IVG65566 JFC65552:JFC65566 JOY65552:JOY65566 JYU65552:JYU65566 KIQ65552:KIQ65566 KSM65552:KSM65566 LCI65552:LCI65566 LME65552:LME65566 LWA65552:LWA65566 MFW65552:MFW65566 MPS65552:MPS65566 MZO65552:MZO65566 NJK65552:NJK65566 NTG65552:NTG65566 ODC65552:ODC65566 OMY65552:OMY65566 OWU65552:OWU65566 PGQ65552:PGQ65566 PQM65552:PQM65566 QAI65552:QAI65566 QKE65552:QKE65566 QUA65552:QUA65566 RDW65552:RDW65566 RNS65552:RNS65566 RXO65552:RXO65566 SHK65552:SHK65566 SRG65552:SRG65566 TBC65552:TBC65566 TKY65552:TKY65566 TUU65552:TUU65566 UEQ65552:UEQ65566 UOM65552:UOM65566 UYI65552:UYI65566 VIE65552:VIE65566 VSA65552:VSA65566 WBW65552:WBW65566 WLS65552:WLS65566 WVO65552:WVO65566 G131088:G131102 JC131088:JC131102 SY131088:SY131102 ACU131088:ACU131102 AMQ131088:AMQ131102 AWM131088:AWM131102 BGI131088:BGI131102 BQE131088:BQE131102 CAA131088:CAA131102 CJW131088:CJW131102 CTS131088:CTS131102 DDO131088:DDO131102 DNK131088:DNK131102 DXG131088:DXG131102 EHC131088:EHC131102 EQY131088:EQY131102 FAU131088:FAU131102 FKQ131088:FKQ131102 FUM131088:FUM131102 GEI131088:GEI131102 GOE131088:GOE131102 GYA131088:GYA131102 HHW131088:HHW131102 HRS131088:HRS131102 IBO131088:IBO131102 ILK131088:ILK131102 IVG131088:IVG131102 JFC131088:JFC131102 JOY131088:JOY131102 JYU131088:JYU131102 KIQ131088:KIQ131102 KSM131088:KSM131102 LCI131088:LCI131102 LME131088:LME131102 LWA131088:LWA131102 MFW131088:MFW131102 MPS131088:MPS131102 MZO131088:MZO131102 NJK131088:NJK131102 NTG131088:NTG131102 ODC131088:ODC131102 OMY131088:OMY131102 OWU131088:OWU131102 PGQ131088:PGQ131102 PQM131088:PQM131102 QAI131088:QAI131102 QKE131088:QKE131102 QUA131088:QUA131102 RDW131088:RDW131102 RNS131088:RNS131102 RXO131088:RXO131102 SHK131088:SHK131102 SRG131088:SRG131102 TBC131088:TBC131102 TKY131088:TKY131102 TUU131088:TUU131102 UEQ131088:UEQ131102 UOM131088:UOM131102 UYI131088:UYI131102 VIE131088:VIE131102 VSA131088:VSA131102 WBW131088:WBW131102 WLS131088:WLS131102 WVO131088:WVO131102 G196624:G196638 JC196624:JC196638 SY196624:SY196638 ACU196624:ACU196638 AMQ196624:AMQ196638 AWM196624:AWM196638 BGI196624:BGI196638 BQE196624:BQE196638 CAA196624:CAA196638 CJW196624:CJW196638 CTS196624:CTS196638 DDO196624:DDO196638 DNK196624:DNK196638 DXG196624:DXG196638 EHC196624:EHC196638 EQY196624:EQY196638 FAU196624:FAU196638 FKQ196624:FKQ196638 FUM196624:FUM196638 GEI196624:GEI196638 GOE196624:GOE196638 GYA196624:GYA196638 HHW196624:HHW196638 HRS196624:HRS196638 IBO196624:IBO196638 ILK196624:ILK196638 IVG196624:IVG196638 JFC196624:JFC196638 JOY196624:JOY196638 JYU196624:JYU196638 KIQ196624:KIQ196638 KSM196624:KSM196638 LCI196624:LCI196638 LME196624:LME196638 LWA196624:LWA196638 MFW196624:MFW196638 MPS196624:MPS196638 MZO196624:MZO196638 NJK196624:NJK196638 NTG196624:NTG196638 ODC196624:ODC196638 OMY196624:OMY196638 OWU196624:OWU196638 PGQ196624:PGQ196638 PQM196624:PQM196638 QAI196624:QAI196638 QKE196624:QKE196638 QUA196624:QUA196638 RDW196624:RDW196638 RNS196624:RNS196638 RXO196624:RXO196638 SHK196624:SHK196638 SRG196624:SRG196638 TBC196624:TBC196638 TKY196624:TKY196638 TUU196624:TUU196638 UEQ196624:UEQ196638 UOM196624:UOM196638 UYI196624:UYI196638 VIE196624:VIE196638 VSA196624:VSA196638 WBW196624:WBW196638 WLS196624:WLS196638 WVO196624:WVO196638 G262160:G262174 JC262160:JC262174 SY262160:SY262174 ACU262160:ACU262174 AMQ262160:AMQ262174 AWM262160:AWM262174 BGI262160:BGI262174 BQE262160:BQE262174 CAA262160:CAA262174 CJW262160:CJW262174 CTS262160:CTS262174 DDO262160:DDO262174 DNK262160:DNK262174 DXG262160:DXG262174 EHC262160:EHC262174 EQY262160:EQY262174 FAU262160:FAU262174 FKQ262160:FKQ262174 FUM262160:FUM262174 GEI262160:GEI262174 GOE262160:GOE262174 GYA262160:GYA262174 HHW262160:HHW262174 HRS262160:HRS262174 IBO262160:IBO262174 ILK262160:ILK262174 IVG262160:IVG262174 JFC262160:JFC262174 JOY262160:JOY262174 JYU262160:JYU262174 KIQ262160:KIQ262174 KSM262160:KSM262174 LCI262160:LCI262174 LME262160:LME262174 LWA262160:LWA262174 MFW262160:MFW262174 MPS262160:MPS262174 MZO262160:MZO262174 NJK262160:NJK262174 NTG262160:NTG262174 ODC262160:ODC262174 OMY262160:OMY262174 OWU262160:OWU262174 PGQ262160:PGQ262174 PQM262160:PQM262174 QAI262160:QAI262174 QKE262160:QKE262174 QUA262160:QUA262174 RDW262160:RDW262174 RNS262160:RNS262174 RXO262160:RXO262174 SHK262160:SHK262174 SRG262160:SRG262174 TBC262160:TBC262174 TKY262160:TKY262174 TUU262160:TUU262174 UEQ262160:UEQ262174 UOM262160:UOM262174 UYI262160:UYI262174 VIE262160:VIE262174 VSA262160:VSA262174 WBW262160:WBW262174 WLS262160:WLS262174 WVO262160:WVO262174 G327696:G327710 JC327696:JC327710 SY327696:SY327710 ACU327696:ACU327710 AMQ327696:AMQ327710 AWM327696:AWM327710 BGI327696:BGI327710 BQE327696:BQE327710 CAA327696:CAA327710 CJW327696:CJW327710 CTS327696:CTS327710 DDO327696:DDO327710 DNK327696:DNK327710 DXG327696:DXG327710 EHC327696:EHC327710 EQY327696:EQY327710 FAU327696:FAU327710 FKQ327696:FKQ327710 FUM327696:FUM327710 GEI327696:GEI327710 GOE327696:GOE327710 GYA327696:GYA327710 HHW327696:HHW327710 HRS327696:HRS327710 IBO327696:IBO327710 ILK327696:ILK327710 IVG327696:IVG327710 JFC327696:JFC327710 JOY327696:JOY327710 JYU327696:JYU327710 KIQ327696:KIQ327710 KSM327696:KSM327710 LCI327696:LCI327710 LME327696:LME327710 LWA327696:LWA327710 MFW327696:MFW327710 MPS327696:MPS327710 MZO327696:MZO327710 NJK327696:NJK327710 NTG327696:NTG327710 ODC327696:ODC327710 OMY327696:OMY327710 OWU327696:OWU327710 PGQ327696:PGQ327710 PQM327696:PQM327710 QAI327696:QAI327710 QKE327696:QKE327710 QUA327696:QUA327710 RDW327696:RDW327710 RNS327696:RNS327710 RXO327696:RXO327710 SHK327696:SHK327710 SRG327696:SRG327710 TBC327696:TBC327710 TKY327696:TKY327710 TUU327696:TUU327710 UEQ327696:UEQ327710 UOM327696:UOM327710 UYI327696:UYI327710 VIE327696:VIE327710 VSA327696:VSA327710 WBW327696:WBW327710 WLS327696:WLS327710 WVO327696:WVO327710 G393232:G393246 JC393232:JC393246 SY393232:SY393246 ACU393232:ACU393246 AMQ393232:AMQ393246 AWM393232:AWM393246 BGI393232:BGI393246 BQE393232:BQE393246 CAA393232:CAA393246 CJW393232:CJW393246 CTS393232:CTS393246 DDO393232:DDO393246 DNK393232:DNK393246 DXG393232:DXG393246 EHC393232:EHC393246 EQY393232:EQY393246 FAU393232:FAU393246 FKQ393232:FKQ393246 FUM393232:FUM393246 GEI393232:GEI393246 GOE393232:GOE393246 GYA393232:GYA393246 HHW393232:HHW393246 HRS393232:HRS393246 IBO393232:IBO393246 ILK393232:ILK393246 IVG393232:IVG393246 JFC393232:JFC393246 JOY393232:JOY393246 JYU393232:JYU393246 KIQ393232:KIQ393246 KSM393232:KSM393246 LCI393232:LCI393246 LME393232:LME393246 LWA393232:LWA393246 MFW393232:MFW393246 MPS393232:MPS393246 MZO393232:MZO393246 NJK393232:NJK393246 NTG393232:NTG393246 ODC393232:ODC393246 OMY393232:OMY393246 OWU393232:OWU393246 PGQ393232:PGQ393246 PQM393232:PQM393246 QAI393232:QAI393246 QKE393232:QKE393246 QUA393232:QUA393246 RDW393232:RDW393246 RNS393232:RNS393246 RXO393232:RXO393246 SHK393232:SHK393246 SRG393232:SRG393246 TBC393232:TBC393246 TKY393232:TKY393246 TUU393232:TUU393246 UEQ393232:UEQ393246 UOM393232:UOM393246 UYI393232:UYI393246 VIE393232:VIE393246 VSA393232:VSA393246 WBW393232:WBW393246 WLS393232:WLS393246 WVO393232:WVO393246 G458768:G458782 JC458768:JC458782 SY458768:SY458782 ACU458768:ACU458782 AMQ458768:AMQ458782 AWM458768:AWM458782 BGI458768:BGI458782 BQE458768:BQE458782 CAA458768:CAA458782 CJW458768:CJW458782 CTS458768:CTS458782 DDO458768:DDO458782 DNK458768:DNK458782 DXG458768:DXG458782 EHC458768:EHC458782 EQY458768:EQY458782 FAU458768:FAU458782 FKQ458768:FKQ458782 FUM458768:FUM458782 GEI458768:GEI458782 GOE458768:GOE458782 GYA458768:GYA458782 HHW458768:HHW458782 HRS458768:HRS458782 IBO458768:IBO458782 ILK458768:ILK458782 IVG458768:IVG458782 JFC458768:JFC458782 JOY458768:JOY458782 JYU458768:JYU458782 KIQ458768:KIQ458782 KSM458768:KSM458782 LCI458768:LCI458782 LME458768:LME458782 LWA458768:LWA458782 MFW458768:MFW458782 MPS458768:MPS458782 MZO458768:MZO458782 NJK458768:NJK458782 NTG458768:NTG458782 ODC458768:ODC458782 OMY458768:OMY458782 OWU458768:OWU458782 PGQ458768:PGQ458782 PQM458768:PQM458782 QAI458768:QAI458782 QKE458768:QKE458782 QUA458768:QUA458782 RDW458768:RDW458782 RNS458768:RNS458782 RXO458768:RXO458782 SHK458768:SHK458782 SRG458768:SRG458782 TBC458768:TBC458782 TKY458768:TKY458782 TUU458768:TUU458782 UEQ458768:UEQ458782 UOM458768:UOM458782 UYI458768:UYI458782 VIE458768:VIE458782 VSA458768:VSA458782 WBW458768:WBW458782 WLS458768:WLS458782 WVO458768:WVO458782 G524304:G524318 JC524304:JC524318 SY524304:SY524318 ACU524304:ACU524318 AMQ524304:AMQ524318 AWM524304:AWM524318 BGI524304:BGI524318 BQE524304:BQE524318 CAA524304:CAA524318 CJW524304:CJW524318 CTS524304:CTS524318 DDO524304:DDO524318 DNK524304:DNK524318 DXG524304:DXG524318 EHC524304:EHC524318 EQY524304:EQY524318 FAU524304:FAU524318 FKQ524304:FKQ524318 FUM524304:FUM524318 GEI524304:GEI524318 GOE524304:GOE524318 GYA524304:GYA524318 HHW524304:HHW524318 HRS524304:HRS524318 IBO524304:IBO524318 ILK524304:ILK524318 IVG524304:IVG524318 JFC524304:JFC524318 JOY524304:JOY524318 JYU524304:JYU524318 KIQ524304:KIQ524318 KSM524304:KSM524318 LCI524304:LCI524318 LME524304:LME524318 LWA524304:LWA524318 MFW524304:MFW524318 MPS524304:MPS524318 MZO524304:MZO524318 NJK524304:NJK524318 NTG524304:NTG524318 ODC524304:ODC524318 OMY524304:OMY524318 OWU524304:OWU524318 PGQ524304:PGQ524318 PQM524304:PQM524318 QAI524304:QAI524318 QKE524304:QKE524318 QUA524304:QUA524318 RDW524304:RDW524318 RNS524304:RNS524318 RXO524304:RXO524318 SHK524304:SHK524318 SRG524304:SRG524318 TBC524304:TBC524318 TKY524304:TKY524318 TUU524304:TUU524318 UEQ524304:UEQ524318 UOM524304:UOM524318 UYI524304:UYI524318 VIE524304:VIE524318 VSA524304:VSA524318 WBW524304:WBW524318 WLS524304:WLS524318 WVO524304:WVO524318 G589840:G589854 JC589840:JC589854 SY589840:SY589854 ACU589840:ACU589854 AMQ589840:AMQ589854 AWM589840:AWM589854 BGI589840:BGI589854 BQE589840:BQE589854 CAA589840:CAA589854 CJW589840:CJW589854 CTS589840:CTS589854 DDO589840:DDO589854 DNK589840:DNK589854 DXG589840:DXG589854 EHC589840:EHC589854 EQY589840:EQY589854 FAU589840:FAU589854 FKQ589840:FKQ589854 FUM589840:FUM589854 GEI589840:GEI589854 GOE589840:GOE589854 GYA589840:GYA589854 HHW589840:HHW589854 HRS589840:HRS589854 IBO589840:IBO589854 ILK589840:ILK589854 IVG589840:IVG589854 JFC589840:JFC589854 JOY589840:JOY589854 JYU589840:JYU589854 KIQ589840:KIQ589854 KSM589840:KSM589854 LCI589840:LCI589854 LME589840:LME589854 LWA589840:LWA589854 MFW589840:MFW589854 MPS589840:MPS589854 MZO589840:MZO589854 NJK589840:NJK589854 NTG589840:NTG589854 ODC589840:ODC589854 OMY589840:OMY589854 OWU589840:OWU589854 PGQ589840:PGQ589854 PQM589840:PQM589854 QAI589840:QAI589854 QKE589840:QKE589854 QUA589840:QUA589854 RDW589840:RDW589854 RNS589840:RNS589854 RXO589840:RXO589854 SHK589840:SHK589854 SRG589840:SRG589854 TBC589840:TBC589854 TKY589840:TKY589854 TUU589840:TUU589854 UEQ589840:UEQ589854 UOM589840:UOM589854 UYI589840:UYI589854 VIE589840:VIE589854 VSA589840:VSA589854 WBW589840:WBW589854 WLS589840:WLS589854 WVO589840:WVO589854 G655376:G655390 JC655376:JC655390 SY655376:SY655390 ACU655376:ACU655390 AMQ655376:AMQ655390 AWM655376:AWM655390 BGI655376:BGI655390 BQE655376:BQE655390 CAA655376:CAA655390 CJW655376:CJW655390 CTS655376:CTS655390 DDO655376:DDO655390 DNK655376:DNK655390 DXG655376:DXG655390 EHC655376:EHC655390 EQY655376:EQY655390 FAU655376:FAU655390 FKQ655376:FKQ655390 FUM655376:FUM655390 GEI655376:GEI655390 GOE655376:GOE655390 GYA655376:GYA655390 HHW655376:HHW655390 HRS655376:HRS655390 IBO655376:IBO655390 ILK655376:ILK655390 IVG655376:IVG655390 JFC655376:JFC655390 JOY655376:JOY655390 JYU655376:JYU655390 KIQ655376:KIQ655390 KSM655376:KSM655390 LCI655376:LCI655390 LME655376:LME655390 LWA655376:LWA655390 MFW655376:MFW655390 MPS655376:MPS655390 MZO655376:MZO655390 NJK655376:NJK655390 NTG655376:NTG655390 ODC655376:ODC655390 OMY655376:OMY655390 OWU655376:OWU655390 PGQ655376:PGQ655390 PQM655376:PQM655390 QAI655376:QAI655390 QKE655376:QKE655390 QUA655376:QUA655390 RDW655376:RDW655390 RNS655376:RNS655390 RXO655376:RXO655390 SHK655376:SHK655390 SRG655376:SRG655390 TBC655376:TBC655390 TKY655376:TKY655390 TUU655376:TUU655390 UEQ655376:UEQ655390 UOM655376:UOM655390 UYI655376:UYI655390 VIE655376:VIE655390 VSA655376:VSA655390 WBW655376:WBW655390 WLS655376:WLS655390 WVO655376:WVO655390 G720912:G720926 JC720912:JC720926 SY720912:SY720926 ACU720912:ACU720926 AMQ720912:AMQ720926 AWM720912:AWM720926 BGI720912:BGI720926 BQE720912:BQE720926 CAA720912:CAA720926 CJW720912:CJW720926 CTS720912:CTS720926 DDO720912:DDO720926 DNK720912:DNK720926 DXG720912:DXG720926 EHC720912:EHC720926 EQY720912:EQY720926 FAU720912:FAU720926 FKQ720912:FKQ720926 FUM720912:FUM720926 GEI720912:GEI720926 GOE720912:GOE720926 GYA720912:GYA720926 HHW720912:HHW720926 HRS720912:HRS720926 IBO720912:IBO720926 ILK720912:ILK720926 IVG720912:IVG720926 JFC720912:JFC720926 JOY720912:JOY720926 JYU720912:JYU720926 KIQ720912:KIQ720926 KSM720912:KSM720926 LCI720912:LCI720926 LME720912:LME720926 LWA720912:LWA720926 MFW720912:MFW720926 MPS720912:MPS720926 MZO720912:MZO720926 NJK720912:NJK720926 NTG720912:NTG720926 ODC720912:ODC720926 OMY720912:OMY720926 OWU720912:OWU720926 PGQ720912:PGQ720926 PQM720912:PQM720926 QAI720912:QAI720926 QKE720912:QKE720926 QUA720912:QUA720926 RDW720912:RDW720926 RNS720912:RNS720926 RXO720912:RXO720926 SHK720912:SHK720926 SRG720912:SRG720926 TBC720912:TBC720926 TKY720912:TKY720926 TUU720912:TUU720926 UEQ720912:UEQ720926 UOM720912:UOM720926 UYI720912:UYI720926 VIE720912:VIE720926 VSA720912:VSA720926 WBW720912:WBW720926 WLS720912:WLS720926 WVO720912:WVO720926 G786448:G786462 JC786448:JC786462 SY786448:SY786462 ACU786448:ACU786462 AMQ786448:AMQ786462 AWM786448:AWM786462 BGI786448:BGI786462 BQE786448:BQE786462 CAA786448:CAA786462 CJW786448:CJW786462 CTS786448:CTS786462 DDO786448:DDO786462 DNK786448:DNK786462 DXG786448:DXG786462 EHC786448:EHC786462 EQY786448:EQY786462 FAU786448:FAU786462 FKQ786448:FKQ786462 FUM786448:FUM786462 GEI786448:GEI786462 GOE786448:GOE786462 GYA786448:GYA786462 HHW786448:HHW786462 HRS786448:HRS786462 IBO786448:IBO786462 ILK786448:ILK786462 IVG786448:IVG786462 JFC786448:JFC786462 JOY786448:JOY786462 JYU786448:JYU786462 KIQ786448:KIQ786462 KSM786448:KSM786462 LCI786448:LCI786462 LME786448:LME786462 LWA786448:LWA786462 MFW786448:MFW786462 MPS786448:MPS786462 MZO786448:MZO786462 NJK786448:NJK786462 NTG786448:NTG786462 ODC786448:ODC786462 OMY786448:OMY786462 OWU786448:OWU786462 PGQ786448:PGQ786462 PQM786448:PQM786462 QAI786448:QAI786462 QKE786448:QKE786462 QUA786448:QUA786462 RDW786448:RDW786462 RNS786448:RNS786462 RXO786448:RXO786462 SHK786448:SHK786462 SRG786448:SRG786462 TBC786448:TBC786462 TKY786448:TKY786462 TUU786448:TUU786462 UEQ786448:UEQ786462 UOM786448:UOM786462 UYI786448:UYI786462 VIE786448:VIE786462 VSA786448:VSA786462 WBW786448:WBW786462 WLS786448:WLS786462 WVO786448:WVO786462 G851984:G851998 JC851984:JC851998 SY851984:SY851998 ACU851984:ACU851998 AMQ851984:AMQ851998 AWM851984:AWM851998 BGI851984:BGI851998 BQE851984:BQE851998 CAA851984:CAA851998 CJW851984:CJW851998 CTS851984:CTS851998 DDO851984:DDO851998 DNK851984:DNK851998 DXG851984:DXG851998 EHC851984:EHC851998 EQY851984:EQY851998 FAU851984:FAU851998 FKQ851984:FKQ851998 FUM851984:FUM851998 GEI851984:GEI851998 GOE851984:GOE851998 GYA851984:GYA851998 HHW851984:HHW851998 HRS851984:HRS851998 IBO851984:IBO851998 ILK851984:ILK851998 IVG851984:IVG851998 JFC851984:JFC851998 JOY851984:JOY851998 JYU851984:JYU851998 KIQ851984:KIQ851998 KSM851984:KSM851998 LCI851984:LCI851998 LME851984:LME851998 LWA851984:LWA851998 MFW851984:MFW851998 MPS851984:MPS851998 MZO851984:MZO851998 NJK851984:NJK851998 NTG851984:NTG851998 ODC851984:ODC851998 OMY851984:OMY851998 OWU851984:OWU851998 PGQ851984:PGQ851998 PQM851984:PQM851998 QAI851984:QAI851998 QKE851984:QKE851998 QUA851984:QUA851998 RDW851984:RDW851998 RNS851984:RNS851998 RXO851984:RXO851998 SHK851984:SHK851998 SRG851984:SRG851998 TBC851984:TBC851998 TKY851984:TKY851998 TUU851984:TUU851998 UEQ851984:UEQ851998 UOM851984:UOM851998 UYI851984:UYI851998 VIE851984:VIE851998 VSA851984:VSA851998 WBW851984:WBW851998 WLS851984:WLS851998 WVO851984:WVO851998 G917520:G917534 JC917520:JC917534 SY917520:SY917534 ACU917520:ACU917534 AMQ917520:AMQ917534 AWM917520:AWM917534 BGI917520:BGI917534 BQE917520:BQE917534 CAA917520:CAA917534 CJW917520:CJW917534 CTS917520:CTS917534 DDO917520:DDO917534 DNK917520:DNK917534 DXG917520:DXG917534 EHC917520:EHC917534 EQY917520:EQY917534 FAU917520:FAU917534 FKQ917520:FKQ917534 FUM917520:FUM917534 GEI917520:GEI917534 GOE917520:GOE917534 GYA917520:GYA917534 HHW917520:HHW917534 HRS917520:HRS917534 IBO917520:IBO917534 ILK917520:ILK917534 IVG917520:IVG917534 JFC917520:JFC917534 JOY917520:JOY917534 JYU917520:JYU917534 KIQ917520:KIQ917534 KSM917520:KSM917534 LCI917520:LCI917534 LME917520:LME917534 LWA917520:LWA917534 MFW917520:MFW917534 MPS917520:MPS917534 MZO917520:MZO917534 NJK917520:NJK917534 NTG917520:NTG917534 ODC917520:ODC917534 OMY917520:OMY917534 OWU917520:OWU917534 PGQ917520:PGQ917534 PQM917520:PQM917534 QAI917520:QAI917534 QKE917520:QKE917534 QUA917520:QUA917534 RDW917520:RDW917534 RNS917520:RNS917534 RXO917520:RXO917534 SHK917520:SHK917534 SRG917520:SRG917534 TBC917520:TBC917534 TKY917520:TKY917534 TUU917520:TUU917534 UEQ917520:UEQ917534 UOM917520:UOM917534 UYI917520:UYI917534 VIE917520:VIE917534 VSA917520:VSA917534 WBW917520:WBW917534 WLS917520:WLS917534 WVO917520:WVO917534 G983056:G983070 JC983056:JC983070 SY983056:SY983070 ACU983056:ACU983070 AMQ983056:AMQ983070 AWM983056:AWM983070 BGI983056:BGI983070 BQE983056:BQE983070 CAA983056:CAA983070 CJW983056:CJW983070 CTS983056:CTS983070 DDO983056:DDO983070 DNK983056:DNK983070 DXG983056:DXG983070 EHC983056:EHC983070 EQY983056:EQY983070 FAU983056:FAU983070 FKQ983056:FKQ983070 FUM983056:FUM983070 GEI983056:GEI983070 GOE983056:GOE983070 GYA983056:GYA983070 HHW983056:HHW983070 HRS983056:HRS983070 IBO983056:IBO983070 ILK983056:ILK983070 IVG983056:IVG983070 JFC983056:JFC983070 JOY983056:JOY983070 JYU983056:JYU983070 KIQ983056:KIQ983070 KSM983056:KSM983070 LCI983056:LCI983070 LME983056:LME983070 LWA983056:LWA983070 MFW983056:MFW983070 MPS983056:MPS983070 MZO983056:MZO983070 NJK983056:NJK983070 NTG983056:NTG983070 ODC983056:ODC983070 OMY983056:OMY983070 OWU983056:OWU983070 PGQ983056:PGQ983070 PQM983056:PQM983070 QAI983056:QAI983070 QKE983056:QKE983070 QUA983056:QUA983070 RDW983056:RDW983070 RNS983056:RNS983070 RXO983056:RXO983070 SHK983056:SHK983070 SRG983056:SRG983070 TBC983056:TBC983070 TKY983056:TKY983070 TUU983056:TUU983070 UEQ983056:UEQ983070 UOM983056:UOM983070 UYI983056:UYI983070 VIE983056:VIE983070 VSA983056:VSA983070 WBW983056:WBW983070 WLS983056:WLS983070 WVO983056:WVO983070">
      <formula1>"Planned,Ongoing,Released,Unplanned"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I26"/>
  <sheetViews>
    <sheetView tabSelected="1" workbookViewId="0">
      <pane ySplit="4" topLeftCell="A5" activePane="bottomLeft" state="frozen"/>
      <selection pane="bottomLeft" activeCell="I10" sqref="I10"/>
    </sheetView>
  </sheetViews>
  <sheetFormatPr baseColWidth="10" defaultColWidth="9.109375" defaultRowHeight="13.2" x14ac:dyDescent="0.25"/>
  <cols>
    <col min="1" max="1" width="9.109375" style="48"/>
    <col min="2" max="2" width="39.33203125" style="46" customWidth="1"/>
    <col min="3" max="3" width="10.88671875" style="48" customWidth="1"/>
    <col min="4" max="6" width="9.109375" style="48"/>
    <col min="7" max="7" width="18.44140625" style="48" customWidth="1"/>
    <col min="8" max="8" width="39.5546875" style="46" customWidth="1"/>
    <col min="9" max="9" width="46.109375" style="49" customWidth="1"/>
    <col min="10" max="257" width="9.109375" style="49"/>
    <col min="258" max="258" width="39.33203125" style="49" customWidth="1"/>
    <col min="259" max="259" width="10.88671875" style="49" customWidth="1"/>
    <col min="260" max="262" width="9.109375" style="49"/>
    <col min="263" max="263" width="10.6640625" style="49" bestFit="1" customWidth="1"/>
    <col min="264" max="264" width="39.5546875" style="49" customWidth="1"/>
    <col min="265" max="265" width="46.109375" style="49" customWidth="1"/>
    <col min="266" max="513" width="9.109375" style="49"/>
    <col min="514" max="514" width="39.33203125" style="49" customWidth="1"/>
    <col min="515" max="515" width="10.88671875" style="49" customWidth="1"/>
    <col min="516" max="518" width="9.109375" style="49"/>
    <col min="519" max="519" width="10.6640625" style="49" bestFit="1" customWidth="1"/>
    <col min="520" max="520" width="39.5546875" style="49" customWidth="1"/>
    <col min="521" max="521" width="46.109375" style="49" customWidth="1"/>
    <col min="522" max="769" width="9.109375" style="49"/>
    <col min="770" max="770" width="39.33203125" style="49" customWidth="1"/>
    <col min="771" max="771" width="10.88671875" style="49" customWidth="1"/>
    <col min="772" max="774" width="9.109375" style="49"/>
    <col min="775" max="775" width="10.6640625" style="49" bestFit="1" customWidth="1"/>
    <col min="776" max="776" width="39.5546875" style="49" customWidth="1"/>
    <col min="777" max="777" width="46.109375" style="49" customWidth="1"/>
    <col min="778" max="1025" width="9.109375" style="49"/>
    <col min="1026" max="1026" width="39.33203125" style="49" customWidth="1"/>
    <col min="1027" max="1027" width="10.88671875" style="49" customWidth="1"/>
    <col min="1028" max="1030" width="9.109375" style="49"/>
    <col min="1031" max="1031" width="10.6640625" style="49" bestFit="1" customWidth="1"/>
    <col min="1032" max="1032" width="39.5546875" style="49" customWidth="1"/>
    <col min="1033" max="1033" width="46.109375" style="49" customWidth="1"/>
    <col min="1034" max="1281" width="9.109375" style="49"/>
    <col min="1282" max="1282" width="39.33203125" style="49" customWidth="1"/>
    <col min="1283" max="1283" width="10.88671875" style="49" customWidth="1"/>
    <col min="1284" max="1286" width="9.109375" style="49"/>
    <col min="1287" max="1287" width="10.6640625" style="49" bestFit="1" customWidth="1"/>
    <col min="1288" max="1288" width="39.5546875" style="49" customWidth="1"/>
    <col min="1289" max="1289" width="46.109375" style="49" customWidth="1"/>
    <col min="1290" max="1537" width="9.109375" style="49"/>
    <col min="1538" max="1538" width="39.33203125" style="49" customWidth="1"/>
    <col min="1539" max="1539" width="10.88671875" style="49" customWidth="1"/>
    <col min="1540" max="1542" width="9.109375" style="49"/>
    <col min="1543" max="1543" width="10.6640625" style="49" bestFit="1" customWidth="1"/>
    <col min="1544" max="1544" width="39.5546875" style="49" customWidth="1"/>
    <col min="1545" max="1545" width="46.109375" style="49" customWidth="1"/>
    <col min="1546" max="1793" width="9.109375" style="49"/>
    <col min="1794" max="1794" width="39.33203125" style="49" customWidth="1"/>
    <col min="1795" max="1795" width="10.88671875" style="49" customWidth="1"/>
    <col min="1796" max="1798" width="9.109375" style="49"/>
    <col min="1799" max="1799" width="10.6640625" style="49" bestFit="1" customWidth="1"/>
    <col min="1800" max="1800" width="39.5546875" style="49" customWidth="1"/>
    <col min="1801" max="1801" width="46.109375" style="49" customWidth="1"/>
    <col min="1802" max="2049" width="9.109375" style="49"/>
    <col min="2050" max="2050" width="39.33203125" style="49" customWidth="1"/>
    <col min="2051" max="2051" width="10.88671875" style="49" customWidth="1"/>
    <col min="2052" max="2054" width="9.109375" style="49"/>
    <col min="2055" max="2055" width="10.6640625" style="49" bestFit="1" customWidth="1"/>
    <col min="2056" max="2056" width="39.5546875" style="49" customWidth="1"/>
    <col min="2057" max="2057" width="46.109375" style="49" customWidth="1"/>
    <col min="2058" max="2305" width="9.109375" style="49"/>
    <col min="2306" max="2306" width="39.33203125" style="49" customWidth="1"/>
    <col min="2307" max="2307" width="10.88671875" style="49" customWidth="1"/>
    <col min="2308" max="2310" width="9.109375" style="49"/>
    <col min="2311" max="2311" width="10.6640625" style="49" bestFit="1" customWidth="1"/>
    <col min="2312" max="2312" width="39.5546875" style="49" customWidth="1"/>
    <col min="2313" max="2313" width="46.109375" style="49" customWidth="1"/>
    <col min="2314" max="2561" width="9.109375" style="49"/>
    <col min="2562" max="2562" width="39.33203125" style="49" customWidth="1"/>
    <col min="2563" max="2563" width="10.88671875" style="49" customWidth="1"/>
    <col min="2564" max="2566" width="9.109375" style="49"/>
    <col min="2567" max="2567" width="10.6640625" style="49" bestFit="1" customWidth="1"/>
    <col min="2568" max="2568" width="39.5546875" style="49" customWidth="1"/>
    <col min="2569" max="2569" width="46.109375" style="49" customWidth="1"/>
    <col min="2570" max="2817" width="9.109375" style="49"/>
    <col min="2818" max="2818" width="39.33203125" style="49" customWidth="1"/>
    <col min="2819" max="2819" width="10.88671875" style="49" customWidth="1"/>
    <col min="2820" max="2822" width="9.109375" style="49"/>
    <col min="2823" max="2823" width="10.6640625" style="49" bestFit="1" customWidth="1"/>
    <col min="2824" max="2824" width="39.5546875" style="49" customWidth="1"/>
    <col min="2825" max="2825" width="46.109375" style="49" customWidth="1"/>
    <col min="2826" max="3073" width="9.109375" style="49"/>
    <col min="3074" max="3074" width="39.33203125" style="49" customWidth="1"/>
    <col min="3075" max="3075" width="10.88671875" style="49" customWidth="1"/>
    <col min="3076" max="3078" width="9.109375" style="49"/>
    <col min="3079" max="3079" width="10.6640625" style="49" bestFit="1" customWidth="1"/>
    <col min="3080" max="3080" width="39.5546875" style="49" customWidth="1"/>
    <col min="3081" max="3081" width="46.109375" style="49" customWidth="1"/>
    <col min="3082" max="3329" width="9.109375" style="49"/>
    <col min="3330" max="3330" width="39.33203125" style="49" customWidth="1"/>
    <col min="3331" max="3331" width="10.88671875" style="49" customWidth="1"/>
    <col min="3332" max="3334" width="9.109375" style="49"/>
    <col min="3335" max="3335" width="10.6640625" style="49" bestFit="1" customWidth="1"/>
    <col min="3336" max="3336" width="39.5546875" style="49" customWidth="1"/>
    <col min="3337" max="3337" width="46.109375" style="49" customWidth="1"/>
    <col min="3338" max="3585" width="9.109375" style="49"/>
    <col min="3586" max="3586" width="39.33203125" style="49" customWidth="1"/>
    <col min="3587" max="3587" width="10.88671875" style="49" customWidth="1"/>
    <col min="3588" max="3590" width="9.109375" style="49"/>
    <col min="3591" max="3591" width="10.6640625" style="49" bestFit="1" customWidth="1"/>
    <col min="3592" max="3592" width="39.5546875" style="49" customWidth="1"/>
    <col min="3593" max="3593" width="46.109375" style="49" customWidth="1"/>
    <col min="3594" max="3841" width="9.109375" style="49"/>
    <col min="3842" max="3842" width="39.33203125" style="49" customWidth="1"/>
    <col min="3843" max="3843" width="10.88671875" style="49" customWidth="1"/>
    <col min="3844" max="3846" width="9.109375" style="49"/>
    <col min="3847" max="3847" width="10.6640625" style="49" bestFit="1" customWidth="1"/>
    <col min="3848" max="3848" width="39.5546875" style="49" customWidth="1"/>
    <col min="3849" max="3849" width="46.109375" style="49" customWidth="1"/>
    <col min="3850" max="4097" width="9.109375" style="49"/>
    <col min="4098" max="4098" width="39.33203125" style="49" customWidth="1"/>
    <col min="4099" max="4099" width="10.88671875" style="49" customWidth="1"/>
    <col min="4100" max="4102" width="9.109375" style="49"/>
    <col min="4103" max="4103" width="10.6640625" style="49" bestFit="1" customWidth="1"/>
    <col min="4104" max="4104" width="39.5546875" style="49" customWidth="1"/>
    <col min="4105" max="4105" width="46.109375" style="49" customWidth="1"/>
    <col min="4106" max="4353" width="9.109375" style="49"/>
    <col min="4354" max="4354" width="39.33203125" style="49" customWidth="1"/>
    <col min="4355" max="4355" width="10.88671875" style="49" customWidth="1"/>
    <col min="4356" max="4358" width="9.109375" style="49"/>
    <col min="4359" max="4359" width="10.6640625" style="49" bestFit="1" customWidth="1"/>
    <col min="4360" max="4360" width="39.5546875" style="49" customWidth="1"/>
    <col min="4361" max="4361" width="46.109375" style="49" customWidth="1"/>
    <col min="4362" max="4609" width="9.109375" style="49"/>
    <col min="4610" max="4610" width="39.33203125" style="49" customWidth="1"/>
    <col min="4611" max="4611" width="10.88671875" style="49" customWidth="1"/>
    <col min="4612" max="4614" width="9.109375" style="49"/>
    <col min="4615" max="4615" width="10.6640625" style="49" bestFit="1" customWidth="1"/>
    <col min="4616" max="4616" width="39.5546875" style="49" customWidth="1"/>
    <col min="4617" max="4617" width="46.109375" style="49" customWidth="1"/>
    <col min="4618" max="4865" width="9.109375" style="49"/>
    <col min="4866" max="4866" width="39.33203125" style="49" customWidth="1"/>
    <col min="4867" max="4867" width="10.88671875" style="49" customWidth="1"/>
    <col min="4868" max="4870" width="9.109375" style="49"/>
    <col min="4871" max="4871" width="10.6640625" style="49" bestFit="1" customWidth="1"/>
    <col min="4872" max="4872" width="39.5546875" style="49" customWidth="1"/>
    <col min="4873" max="4873" width="46.109375" style="49" customWidth="1"/>
    <col min="4874" max="5121" width="9.109375" style="49"/>
    <col min="5122" max="5122" width="39.33203125" style="49" customWidth="1"/>
    <col min="5123" max="5123" width="10.88671875" style="49" customWidth="1"/>
    <col min="5124" max="5126" width="9.109375" style="49"/>
    <col min="5127" max="5127" width="10.6640625" style="49" bestFit="1" customWidth="1"/>
    <col min="5128" max="5128" width="39.5546875" style="49" customWidth="1"/>
    <col min="5129" max="5129" width="46.109375" style="49" customWidth="1"/>
    <col min="5130" max="5377" width="9.109375" style="49"/>
    <col min="5378" max="5378" width="39.33203125" style="49" customWidth="1"/>
    <col min="5379" max="5379" width="10.88671875" style="49" customWidth="1"/>
    <col min="5380" max="5382" width="9.109375" style="49"/>
    <col min="5383" max="5383" width="10.6640625" style="49" bestFit="1" customWidth="1"/>
    <col min="5384" max="5384" width="39.5546875" style="49" customWidth="1"/>
    <col min="5385" max="5385" width="46.109375" style="49" customWidth="1"/>
    <col min="5386" max="5633" width="9.109375" style="49"/>
    <col min="5634" max="5634" width="39.33203125" style="49" customWidth="1"/>
    <col min="5635" max="5635" width="10.88671875" style="49" customWidth="1"/>
    <col min="5636" max="5638" width="9.109375" style="49"/>
    <col min="5639" max="5639" width="10.6640625" style="49" bestFit="1" customWidth="1"/>
    <col min="5640" max="5640" width="39.5546875" style="49" customWidth="1"/>
    <col min="5641" max="5641" width="46.109375" style="49" customWidth="1"/>
    <col min="5642" max="5889" width="9.109375" style="49"/>
    <col min="5890" max="5890" width="39.33203125" style="49" customWidth="1"/>
    <col min="5891" max="5891" width="10.88671875" style="49" customWidth="1"/>
    <col min="5892" max="5894" width="9.109375" style="49"/>
    <col min="5895" max="5895" width="10.6640625" style="49" bestFit="1" customWidth="1"/>
    <col min="5896" max="5896" width="39.5546875" style="49" customWidth="1"/>
    <col min="5897" max="5897" width="46.109375" style="49" customWidth="1"/>
    <col min="5898" max="6145" width="9.109375" style="49"/>
    <col min="6146" max="6146" width="39.33203125" style="49" customWidth="1"/>
    <col min="6147" max="6147" width="10.88671875" style="49" customWidth="1"/>
    <col min="6148" max="6150" width="9.109375" style="49"/>
    <col min="6151" max="6151" width="10.6640625" style="49" bestFit="1" customWidth="1"/>
    <col min="6152" max="6152" width="39.5546875" style="49" customWidth="1"/>
    <col min="6153" max="6153" width="46.109375" style="49" customWidth="1"/>
    <col min="6154" max="6401" width="9.109375" style="49"/>
    <col min="6402" max="6402" width="39.33203125" style="49" customWidth="1"/>
    <col min="6403" max="6403" width="10.88671875" style="49" customWidth="1"/>
    <col min="6404" max="6406" width="9.109375" style="49"/>
    <col min="6407" max="6407" width="10.6640625" style="49" bestFit="1" customWidth="1"/>
    <col min="6408" max="6408" width="39.5546875" style="49" customWidth="1"/>
    <col min="6409" max="6409" width="46.109375" style="49" customWidth="1"/>
    <col min="6410" max="6657" width="9.109375" style="49"/>
    <col min="6658" max="6658" width="39.33203125" style="49" customWidth="1"/>
    <col min="6659" max="6659" width="10.88671875" style="49" customWidth="1"/>
    <col min="6660" max="6662" width="9.109375" style="49"/>
    <col min="6663" max="6663" width="10.6640625" style="49" bestFit="1" customWidth="1"/>
    <col min="6664" max="6664" width="39.5546875" style="49" customWidth="1"/>
    <col min="6665" max="6665" width="46.109375" style="49" customWidth="1"/>
    <col min="6666" max="6913" width="9.109375" style="49"/>
    <col min="6914" max="6914" width="39.33203125" style="49" customWidth="1"/>
    <col min="6915" max="6915" width="10.88671875" style="49" customWidth="1"/>
    <col min="6916" max="6918" width="9.109375" style="49"/>
    <col min="6919" max="6919" width="10.6640625" style="49" bestFit="1" customWidth="1"/>
    <col min="6920" max="6920" width="39.5546875" style="49" customWidth="1"/>
    <col min="6921" max="6921" width="46.109375" style="49" customWidth="1"/>
    <col min="6922" max="7169" width="9.109375" style="49"/>
    <col min="7170" max="7170" width="39.33203125" style="49" customWidth="1"/>
    <col min="7171" max="7171" width="10.88671875" style="49" customWidth="1"/>
    <col min="7172" max="7174" width="9.109375" style="49"/>
    <col min="7175" max="7175" width="10.6640625" style="49" bestFit="1" customWidth="1"/>
    <col min="7176" max="7176" width="39.5546875" style="49" customWidth="1"/>
    <col min="7177" max="7177" width="46.109375" style="49" customWidth="1"/>
    <col min="7178" max="7425" width="9.109375" style="49"/>
    <col min="7426" max="7426" width="39.33203125" style="49" customWidth="1"/>
    <col min="7427" max="7427" width="10.88671875" style="49" customWidth="1"/>
    <col min="7428" max="7430" width="9.109375" style="49"/>
    <col min="7431" max="7431" width="10.6640625" style="49" bestFit="1" customWidth="1"/>
    <col min="7432" max="7432" width="39.5546875" style="49" customWidth="1"/>
    <col min="7433" max="7433" width="46.109375" style="49" customWidth="1"/>
    <col min="7434" max="7681" width="9.109375" style="49"/>
    <col min="7682" max="7682" width="39.33203125" style="49" customWidth="1"/>
    <col min="7683" max="7683" width="10.88671875" style="49" customWidth="1"/>
    <col min="7684" max="7686" width="9.109375" style="49"/>
    <col min="7687" max="7687" width="10.6640625" style="49" bestFit="1" customWidth="1"/>
    <col min="7688" max="7688" width="39.5546875" style="49" customWidth="1"/>
    <col min="7689" max="7689" width="46.109375" style="49" customWidth="1"/>
    <col min="7690" max="7937" width="9.109375" style="49"/>
    <col min="7938" max="7938" width="39.33203125" style="49" customWidth="1"/>
    <col min="7939" max="7939" width="10.88671875" style="49" customWidth="1"/>
    <col min="7940" max="7942" width="9.109375" style="49"/>
    <col min="7943" max="7943" width="10.6640625" style="49" bestFit="1" customWidth="1"/>
    <col min="7944" max="7944" width="39.5546875" style="49" customWidth="1"/>
    <col min="7945" max="7945" width="46.109375" style="49" customWidth="1"/>
    <col min="7946" max="8193" width="9.109375" style="49"/>
    <col min="8194" max="8194" width="39.33203125" style="49" customWidth="1"/>
    <col min="8195" max="8195" width="10.88671875" style="49" customWidth="1"/>
    <col min="8196" max="8198" width="9.109375" style="49"/>
    <col min="8199" max="8199" width="10.6640625" style="49" bestFit="1" customWidth="1"/>
    <col min="8200" max="8200" width="39.5546875" style="49" customWidth="1"/>
    <col min="8201" max="8201" width="46.109375" style="49" customWidth="1"/>
    <col min="8202" max="8449" width="9.109375" style="49"/>
    <col min="8450" max="8450" width="39.33203125" style="49" customWidth="1"/>
    <col min="8451" max="8451" width="10.88671875" style="49" customWidth="1"/>
    <col min="8452" max="8454" width="9.109375" style="49"/>
    <col min="8455" max="8455" width="10.6640625" style="49" bestFit="1" customWidth="1"/>
    <col min="8456" max="8456" width="39.5546875" style="49" customWidth="1"/>
    <col min="8457" max="8457" width="46.109375" style="49" customWidth="1"/>
    <col min="8458" max="8705" width="9.109375" style="49"/>
    <col min="8706" max="8706" width="39.33203125" style="49" customWidth="1"/>
    <col min="8707" max="8707" width="10.88671875" style="49" customWidth="1"/>
    <col min="8708" max="8710" width="9.109375" style="49"/>
    <col min="8711" max="8711" width="10.6640625" style="49" bestFit="1" customWidth="1"/>
    <col min="8712" max="8712" width="39.5546875" style="49" customWidth="1"/>
    <col min="8713" max="8713" width="46.109375" style="49" customWidth="1"/>
    <col min="8714" max="8961" width="9.109375" style="49"/>
    <col min="8962" max="8962" width="39.33203125" style="49" customWidth="1"/>
    <col min="8963" max="8963" width="10.88671875" style="49" customWidth="1"/>
    <col min="8964" max="8966" width="9.109375" style="49"/>
    <col min="8967" max="8967" width="10.6640625" style="49" bestFit="1" customWidth="1"/>
    <col min="8968" max="8968" width="39.5546875" style="49" customWidth="1"/>
    <col min="8969" max="8969" width="46.109375" style="49" customWidth="1"/>
    <col min="8970" max="9217" width="9.109375" style="49"/>
    <col min="9218" max="9218" width="39.33203125" style="49" customWidth="1"/>
    <col min="9219" max="9219" width="10.88671875" style="49" customWidth="1"/>
    <col min="9220" max="9222" width="9.109375" style="49"/>
    <col min="9223" max="9223" width="10.6640625" style="49" bestFit="1" customWidth="1"/>
    <col min="9224" max="9224" width="39.5546875" style="49" customWidth="1"/>
    <col min="9225" max="9225" width="46.109375" style="49" customWidth="1"/>
    <col min="9226" max="9473" width="9.109375" style="49"/>
    <col min="9474" max="9474" width="39.33203125" style="49" customWidth="1"/>
    <col min="9475" max="9475" width="10.88671875" style="49" customWidth="1"/>
    <col min="9476" max="9478" width="9.109375" style="49"/>
    <col min="9479" max="9479" width="10.6640625" style="49" bestFit="1" customWidth="1"/>
    <col min="9480" max="9480" width="39.5546875" style="49" customWidth="1"/>
    <col min="9481" max="9481" width="46.109375" style="49" customWidth="1"/>
    <col min="9482" max="9729" width="9.109375" style="49"/>
    <col min="9730" max="9730" width="39.33203125" style="49" customWidth="1"/>
    <col min="9731" max="9731" width="10.88671875" style="49" customWidth="1"/>
    <col min="9732" max="9734" width="9.109375" style="49"/>
    <col min="9735" max="9735" width="10.6640625" style="49" bestFit="1" customWidth="1"/>
    <col min="9736" max="9736" width="39.5546875" style="49" customWidth="1"/>
    <col min="9737" max="9737" width="46.109375" style="49" customWidth="1"/>
    <col min="9738" max="9985" width="9.109375" style="49"/>
    <col min="9986" max="9986" width="39.33203125" style="49" customWidth="1"/>
    <col min="9987" max="9987" width="10.88671875" style="49" customWidth="1"/>
    <col min="9988" max="9990" width="9.109375" style="49"/>
    <col min="9991" max="9991" width="10.6640625" style="49" bestFit="1" customWidth="1"/>
    <col min="9992" max="9992" width="39.5546875" style="49" customWidth="1"/>
    <col min="9993" max="9993" width="46.109375" style="49" customWidth="1"/>
    <col min="9994" max="10241" width="9.109375" style="49"/>
    <col min="10242" max="10242" width="39.33203125" style="49" customWidth="1"/>
    <col min="10243" max="10243" width="10.88671875" style="49" customWidth="1"/>
    <col min="10244" max="10246" width="9.109375" style="49"/>
    <col min="10247" max="10247" width="10.6640625" style="49" bestFit="1" customWidth="1"/>
    <col min="10248" max="10248" width="39.5546875" style="49" customWidth="1"/>
    <col min="10249" max="10249" width="46.109375" style="49" customWidth="1"/>
    <col min="10250" max="10497" width="9.109375" style="49"/>
    <col min="10498" max="10498" width="39.33203125" style="49" customWidth="1"/>
    <col min="10499" max="10499" width="10.88671875" style="49" customWidth="1"/>
    <col min="10500" max="10502" width="9.109375" style="49"/>
    <col min="10503" max="10503" width="10.6640625" style="49" bestFit="1" customWidth="1"/>
    <col min="10504" max="10504" width="39.5546875" style="49" customWidth="1"/>
    <col min="10505" max="10505" width="46.109375" style="49" customWidth="1"/>
    <col min="10506" max="10753" width="9.109375" style="49"/>
    <col min="10754" max="10754" width="39.33203125" style="49" customWidth="1"/>
    <col min="10755" max="10755" width="10.88671875" style="49" customWidth="1"/>
    <col min="10756" max="10758" width="9.109375" style="49"/>
    <col min="10759" max="10759" width="10.6640625" style="49" bestFit="1" customWidth="1"/>
    <col min="10760" max="10760" width="39.5546875" style="49" customWidth="1"/>
    <col min="10761" max="10761" width="46.109375" style="49" customWidth="1"/>
    <col min="10762" max="11009" width="9.109375" style="49"/>
    <col min="11010" max="11010" width="39.33203125" style="49" customWidth="1"/>
    <col min="11011" max="11011" width="10.88671875" style="49" customWidth="1"/>
    <col min="11012" max="11014" width="9.109375" style="49"/>
    <col min="11015" max="11015" width="10.6640625" style="49" bestFit="1" customWidth="1"/>
    <col min="11016" max="11016" width="39.5546875" style="49" customWidth="1"/>
    <col min="11017" max="11017" width="46.109375" style="49" customWidth="1"/>
    <col min="11018" max="11265" width="9.109375" style="49"/>
    <col min="11266" max="11266" width="39.33203125" style="49" customWidth="1"/>
    <col min="11267" max="11267" width="10.88671875" style="49" customWidth="1"/>
    <col min="11268" max="11270" width="9.109375" style="49"/>
    <col min="11271" max="11271" width="10.6640625" style="49" bestFit="1" customWidth="1"/>
    <col min="11272" max="11272" width="39.5546875" style="49" customWidth="1"/>
    <col min="11273" max="11273" width="46.109375" style="49" customWidth="1"/>
    <col min="11274" max="11521" width="9.109375" style="49"/>
    <col min="11522" max="11522" width="39.33203125" style="49" customWidth="1"/>
    <col min="11523" max="11523" width="10.88671875" style="49" customWidth="1"/>
    <col min="11524" max="11526" width="9.109375" style="49"/>
    <col min="11527" max="11527" width="10.6640625" style="49" bestFit="1" customWidth="1"/>
    <col min="11528" max="11528" width="39.5546875" style="49" customWidth="1"/>
    <col min="11529" max="11529" width="46.109375" style="49" customWidth="1"/>
    <col min="11530" max="11777" width="9.109375" style="49"/>
    <col min="11778" max="11778" width="39.33203125" style="49" customWidth="1"/>
    <col min="11779" max="11779" width="10.88671875" style="49" customWidth="1"/>
    <col min="11780" max="11782" width="9.109375" style="49"/>
    <col min="11783" max="11783" width="10.6640625" style="49" bestFit="1" customWidth="1"/>
    <col min="11784" max="11784" width="39.5546875" style="49" customWidth="1"/>
    <col min="11785" max="11785" width="46.109375" style="49" customWidth="1"/>
    <col min="11786" max="12033" width="9.109375" style="49"/>
    <col min="12034" max="12034" width="39.33203125" style="49" customWidth="1"/>
    <col min="12035" max="12035" width="10.88671875" style="49" customWidth="1"/>
    <col min="12036" max="12038" width="9.109375" style="49"/>
    <col min="12039" max="12039" width="10.6640625" style="49" bestFit="1" customWidth="1"/>
    <col min="12040" max="12040" width="39.5546875" style="49" customWidth="1"/>
    <col min="12041" max="12041" width="46.109375" style="49" customWidth="1"/>
    <col min="12042" max="12289" width="9.109375" style="49"/>
    <col min="12290" max="12290" width="39.33203125" style="49" customWidth="1"/>
    <col min="12291" max="12291" width="10.88671875" style="49" customWidth="1"/>
    <col min="12292" max="12294" width="9.109375" style="49"/>
    <col min="12295" max="12295" width="10.6640625" style="49" bestFit="1" customWidth="1"/>
    <col min="12296" max="12296" width="39.5546875" style="49" customWidth="1"/>
    <col min="12297" max="12297" width="46.109375" style="49" customWidth="1"/>
    <col min="12298" max="12545" width="9.109375" style="49"/>
    <col min="12546" max="12546" width="39.33203125" style="49" customWidth="1"/>
    <col min="12547" max="12547" width="10.88671875" style="49" customWidth="1"/>
    <col min="12548" max="12550" width="9.109375" style="49"/>
    <col min="12551" max="12551" width="10.6640625" style="49" bestFit="1" customWidth="1"/>
    <col min="12552" max="12552" width="39.5546875" style="49" customWidth="1"/>
    <col min="12553" max="12553" width="46.109375" style="49" customWidth="1"/>
    <col min="12554" max="12801" width="9.109375" style="49"/>
    <col min="12802" max="12802" width="39.33203125" style="49" customWidth="1"/>
    <col min="12803" max="12803" width="10.88671875" style="49" customWidth="1"/>
    <col min="12804" max="12806" width="9.109375" style="49"/>
    <col min="12807" max="12807" width="10.6640625" style="49" bestFit="1" customWidth="1"/>
    <col min="12808" max="12808" width="39.5546875" style="49" customWidth="1"/>
    <col min="12809" max="12809" width="46.109375" style="49" customWidth="1"/>
    <col min="12810" max="13057" width="9.109375" style="49"/>
    <col min="13058" max="13058" width="39.33203125" style="49" customWidth="1"/>
    <col min="13059" max="13059" width="10.88671875" style="49" customWidth="1"/>
    <col min="13060" max="13062" width="9.109375" style="49"/>
    <col min="13063" max="13063" width="10.6640625" style="49" bestFit="1" customWidth="1"/>
    <col min="13064" max="13064" width="39.5546875" style="49" customWidth="1"/>
    <col min="13065" max="13065" width="46.109375" style="49" customWidth="1"/>
    <col min="13066" max="13313" width="9.109375" style="49"/>
    <col min="13314" max="13314" width="39.33203125" style="49" customWidth="1"/>
    <col min="13315" max="13315" width="10.88671875" style="49" customWidth="1"/>
    <col min="13316" max="13318" width="9.109375" style="49"/>
    <col min="13319" max="13319" width="10.6640625" style="49" bestFit="1" customWidth="1"/>
    <col min="13320" max="13320" width="39.5546875" style="49" customWidth="1"/>
    <col min="13321" max="13321" width="46.109375" style="49" customWidth="1"/>
    <col min="13322" max="13569" width="9.109375" style="49"/>
    <col min="13570" max="13570" width="39.33203125" style="49" customWidth="1"/>
    <col min="13571" max="13571" width="10.88671875" style="49" customWidth="1"/>
    <col min="13572" max="13574" width="9.109375" style="49"/>
    <col min="13575" max="13575" width="10.6640625" style="49" bestFit="1" customWidth="1"/>
    <col min="13576" max="13576" width="39.5546875" style="49" customWidth="1"/>
    <col min="13577" max="13577" width="46.109375" style="49" customWidth="1"/>
    <col min="13578" max="13825" width="9.109375" style="49"/>
    <col min="13826" max="13826" width="39.33203125" style="49" customWidth="1"/>
    <col min="13827" max="13827" width="10.88671875" style="49" customWidth="1"/>
    <col min="13828" max="13830" width="9.109375" style="49"/>
    <col min="13831" max="13831" width="10.6640625" style="49" bestFit="1" customWidth="1"/>
    <col min="13832" max="13832" width="39.5546875" style="49" customWidth="1"/>
    <col min="13833" max="13833" width="46.109375" style="49" customWidth="1"/>
    <col min="13834" max="14081" width="9.109375" style="49"/>
    <col min="14082" max="14082" width="39.33203125" style="49" customWidth="1"/>
    <col min="14083" max="14083" width="10.88671875" style="49" customWidth="1"/>
    <col min="14084" max="14086" width="9.109375" style="49"/>
    <col min="14087" max="14087" width="10.6640625" style="49" bestFit="1" customWidth="1"/>
    <col min="14088" max="14088" width="39.5546875" style="49" customWidth="1"/>
    <col min="14089" max="14089" width="46.109375" style="49" customWidth="1"/>
    <col min="14090" max="14337" width="9.109375" style="49"/>
    <col min="14338" max="14338" width="39.33203125" style="49" customWidth="1"/>
    <col min="14339" max="14339" width="10.88671875" style="49" customWidth="1"/>
    <col min="14340" max="14342" width="9.109375" style="49"/>
    <col min="14343" max="14343" width="10.6640625" style="49" bestFit="1" customWidth="1"/>
    <col min="14344" max="14344" width="39.5546875" style="49" customWidth="1"/>
    <col min="14345" max="14345" width="46.109375" style="49" customWidth="1"/>
    <col min="14346" max="14593" width="9.109375" style="49"/>
    <col min="14594" max="14594" width="39.33203125" style="49" customWidth="1"/>
    <col min="14595" max="14595" width="10.88671875" style="49" customWidth="1"/>
    <col min="14596" max="14598" width="9.109375" style="49"/>
    <col min="14599" max="14599" width="10.6640625" style="49" bestFit="1" customWidth="1"/>
    <col min="14600" max="14600" width="39.5546875" style="49" customWidth="1"/>
    <col min="14601" max="14601" width="46.109375" style="49" customWidth="1"/>
    <col min="14602" max="14849" width="9.109375" style="49"/>
    <col min="14850" max="14850" width="39.33203125" style="49" customWidth="1"/>
    <col min="14851" max="14851" width="10.88671875" style="49" customWidth="1"/>
    <col min="14852" max="14854" width="9.109375" style="49"/>
    <col min="14855" max="14855" width="10.6640625" style="49" bestFit="1" customWidth="1"/>
    <col min="14856" max="14856" width="39.5546875" style="49" customWidth="1"/>
    <col min="14857" max="14857" width="46.109375" style="49" customWidth="1"/>
    <col min="14858" max="15105" width="9.109375" style="49"/>
    <col min="15106" max="15106" width="39.33203125" style="49" customWidth="1"/>
    <col min="15107" max="15107" width="10.88671875" style="49" customWidth="1"/>
    <col min="15108" max="15110" width="9.109375" style="49"/>
    <col min="15111" max="15111" width="10.6640625" style="49" bestFit="1" customWidth="1"/>
    <col min="15112" max="15112" width="39.5546875" style="49" customWidth="1"/>
    <col min="15113" max="15113" width="46.109375" style="49" customWidth="1"/>
    <col min="15114" max="15361" width="9.109375" style="49"/>
    <col min="15362" max="15362" width="39.33203125" style="49" customWidth="1"/>
    <col min="15363" max="15363" width="10.88671875" style="49" customWidth="1"/>
    <col min="15364" max="15366" width="9.109375" style="49"/>
    <col min="15367" max="15367" width="10.6640625" style="49" bestFit="1" customWidth="1"/>
    <col min="15368" max="15368" width="39.5546875" style="49" customWidth="1"/>
    <col min="15369" max="15369" width="46.109375" style="49" customWidth="1"/>
    <col min="15370" max="15617" width="9.109375" style="49"/>
    <col min="15618" max="15618" width="39.33203125" style="49" customWidth="1"/>
    <col min="15619" max="15619" width="10.88671875" style="49" customWidth="1"/>
    <col min="15620" max="15622" width="9.109375" style="49"/>
    <col min="15623" max="15623" width="10.6640625" style="49" bestFit="1" customWidth="1"/>
    <col min="15624" max="15624" width="39.5546875" style="49" customWidth="1"/>
    <col min="15625" max="15625" width="46.109375" style="49" customWidth="1"/>
    <col min="15626" max="15873" width="9.109375" style="49"/>
    <col min="15874" max="15874" width="39.33203125" style="49" customWidth="1"/>
    <col min="15875" max="15875" width="10.88671875" style="49" customWidth="1"/>
    <col min="15876" max="15878" width="9.109375" style="49"/>
    <col min="15879" max="15879" width="10.6640625" style="49" bestFit="1" customWidth="1"/>
    <col min="15880" max="15880" width="39.5546875" style="49" customWidth="1"/>
    <col min="15881" max="15881" width="46.109375" style="49" customWidth="1"/>
    <col min="15882" max="16129" width="9.109375" style="49"/>
    <col min="16130" max="16130" width="39.33203125" style="49" customWidth="1"/>
    <col min="16131" max="16131" width="10.88671875" style="49" customWidth="1"/>
    <col min="16132" max="16134" width="9.109375" style="49"/>
    <col min="16135" max="16135" width="10.6640625" style="49" bestFit="1" customWidth="1"/>
    <col min="16136" max="16136" width="39.5546875" style="49" customWidth="1"/>
    <col min="16137" max="16137" width="46.109375" style="49" customWidth="1"/>
    <col min="16138" max="16384" width="9.109375" style="49"/>
  </cols>
  <sheetData>
    <row r="1" spans="1:9" ht="17.399999999999999" x14ac:dyDescent="0.25">
      <c r="A1" s="45" t="s">
        <v>46</v>
      </c>
      <c r="C1" s="47" t="s">
        <v>25</v>
      </c>
    </row>
    <row r="2" spans="1:9" x14ac:dyDescent="0.25">
      <c r="D2" s="50"/>
    </row>
    <row r="4" spans="1:9" x14ac:dyDescent="0.25">
      <c r="A4" s="51" t="s">
        <v>26</v>
      </c>
      <c r="B4" s="52" t="s">
        <v>27</v>
      </c>
      <c r="C4" s="51" t="s">
        <v>14</v>
      </c>
      <c r="D4" s="51" t="s">
        <v>28</v>
      </c>
      <c r="E4" s="51" t="s">
        <v>17</v>
      </c>
      <c r="F4" s="51" t="s">
        <v>29</v>
      </c>
      <c r="G4" s="51" t="s">
        <v>30</v>
      </c>
      <c r="H4" s="52" t="s">
        <v>31</v>
      </c>
      <c r="I4" s="52" t="s">
        <v>32</v>
      </c>
    </row>
    <row r="5" spans="1:9" ht="26.4" x14ac:dyDescent="0.25">
      <c r="A5" s="53">
        <v>1</v>
      </c>
      <c r="B5" s="54" t="s">
        <v>37</v>
      </c>
      <c r="C5" s="53" t="s">
        <v>33</v>
      </c>
      <c r="D5" s="53">
        <v>8</v>
      </c>
      <c r="E5" s="53">
        <v>1</v>
      </c>
      <c r="F5" s="53">
        <v>1</v>
      </c>
      <c r="G5" s="55" t="s">
        <v>34</v>
      </c>
      <c r="H5" s="61" t="s">
        <v>47</v>
      </c>
      <c r="I5" s="56" t="s">
        <v>44</v>
      </c>
    </row>
    <row r="6" spans="1:9" ht="26.4" x14ac:dyDescent="0.25">
      <c r="A6" s="53">
        <v>2</v>
      </c>
      <c r="B6" s="56" t="s">
        <v>38</v>
      </c>
      <c r="C6" s="53" t="s">
        <v>36</v>
      </c>
      <c r="D6" s="53">
        <v>8</v>
      </c>
      <c r="E6" s="53">
        <v>1</v>
      </c>
      <c r="F6" s="53">
        <v>1</v>
      </c>
      <c r="G6" s="55" t="s">
        <v>34</v>
      </c>
      <c r="H6" s="61" t="s">
        <v>47</v>
      </c>
      <c r="I6" s="62" t="s">
        <v>49</v>
      </c>
    </row>
    <row r="7" spans="1:9" ht="26.4" x14ac:dyDescent="0.25">
      <c r="A7" s="53">
        <v>4</v>
      </c>
      <c r="B7" s="54" t="s">
        <v>39</v>
      </c>
      <c r="C7" s="53" t="s">
        <v>36</v>
      </c>
      <c r="D7" s="53">
        <v>6</v>
      </c>
      <c r="E7" s="53">
        <v>4</v>
      </c>
      <c r="F7" s="53">
        <v>2</v>
      </c>
      <c r="G7" s="55" t="s">
        <v>34</v>
      </c>
      <c r="H7" s="61" t="s">
        <v>47</v>
      </c>
      <c r="I7" s="62" t="s">
        <v>49</v>
      </c>
    </row>
    <row r="8" spans="1:9" ht="26.4" x14ac:dyDescent="0.25">
      <c r="A8" s="53">
        <v>3</v>
      </c>
      <c r="B8" s="54" t="s">
        <v>40</v>
      </c>
      <c r="C8" s="53" t="s">
        <v>14</v>
      </c>
      <c r="D8" s="53">
        <v>9</v>
      </c>
      <c r="E8" s="53">
        <v>4</v>
      </c>
      <c r="F8" s="53">
        <v>2</v>
      </c>
      <c r="G8" s="63" t="s">
        <v>48</v>
      </c>
      <c r="H8" s="61" t="s">
        <v>47</v>
      </c>
      <c r="I8" s="62" t="s">
        <v>49</v>
      </c>
    </row>
    <row r="9" spans="1:9" ht="26.4" x14ac:dyDescent="0.25">
      <c r="A9" s="53">
        <v>5</v>
      </c>
      <c r="B9" s="54" t="s">
        <v>41</v>
      </c>
      <c r="C9" s="53" t="s">
        <v>14</v>
      </c>
      <c r="D9" s="53">
        <v>8</v>
      </c>
      <c r="E9" s="53">
        <v>4</v>
      </c>
      <c r="F9" s="53">
        <v>5</v>
      </c>
      <c r="G9" s="63" t="s">
        <v>48</v>
      </c>
      <c r="H9" s="61" t="s">
        <v>47</v>
      </c>
      <c r="I9" s="62" t="s">
        <v>49</v>
      </c>
    </row>
    <row r="10" spans="1:9" ht="39.75" customHeight="1" x14ac:dyDescent="0.25">
      <c r="A10" s="53">
        <v>6</v>
      </c>
      <c r="B10" s="54" t="s">
        <v>42</v>
      </c>
      <c r="C10" s="53" t="s">
        <v>14</v>
      </c>
      <c r="D10" s="53">
        <v>8</v>
      </c>
      <c r="E10" s="53">
        <v>5</v>
      </c>
      <c r="F10" s="53">
        <v>4</v>
      </c>
      <c r="G10" s="63" t="s">
        <v>48</v>
      </c>
      <c r="H10" s="61" t="s">
        <v>47</v>
      </c>
      <c r="I10" s="62" t="s">
        <v>49</v>
      </c>
    </row>
    <row r="11" spans="1:9" hidden="1" x14ac:dyDescent="0.25">
      <c r="A11" s="58"/>
      <c r="B11" s="59"/>
      <c r="C11" s="58" t="s">
        <v>33</v>
      </c>
      <c r="D11" s="58">
        <v>13</v>
      </c>
      <c r="E11" s="58">
        <v>4</v>
      </c>
      <c r="F11" s="58">
        <v>4</v>
      </c>
      <c r="G11" s="58" t="s">
        <v>34</v>
      </c>
      <c r="H11" s="59" t="s">
        <v>35</v>
      </c>
      <c r="I11" s="59" t="s">
        <v>45</v>
      </c>
    </row>
    <row r="12" spans="1:9" hidden="1" x14ac:dyDescent="0.25">
      <c r="A12" s="58"/>
      <c r="B12" s="59"/>
      <c r="C12" s="58" t="s">
        <v>33</v>
      </c>
      <c r="D12" s="58">
        <v>13</v>
      </c>
      <c r="E12" s="58">
        <v>4</v>
      </c>
      <c r="F12" s="58">
        <v>4</v>
      </c>
      <c r="G12" s="58" t="s">
        <v>34</v>
      </c>
      <c r="H12" s="59" t="s">
        <v>35</v>
      </c>
      <c r="I12" s="59" t="s">
        <v>45</v>
      </c>
    </row>
    <row r="14" spans="1:9" x14ac:dyDescent="0.25">
      <c r="E14" s="48">
        <v>1</v>
      </c>
    </row>
    <row r="15" spans="1:9" x14ac:dyDescent="0.25">
      <c r="E15" s="48">
        <v>2</v>
      </c>
      <c r="H15" s="57"/>
    </row>
    <row r="16" spans="1:9" x14ac:dyDescent="0.25">
      <c r="E16" s="48">
        <v>3</v>
      </c>
    </row>
    <row r="17" spans="1:7" x14ac:dyDescent="0.25">
      <c r="E17" s="48">
        <v>4</v>
      </c>
    </row>
    <row r="18" spans="1:7" x14ac:dyDescent="0.25">
      <c r="D18" s="60" t="s">
        <v>43</v>
      </c>
      <c r="E18" s="60">
        <v>5</v>
      </c>
    </row>
    <row r="19" spans="1:7" x14ac:dyDescent="0.25">
      <c r="E19" s="48">
        <v>6</v>
      </c>
    </row>
    <row r="20" spans="1:7" x14ac:dyDescent="0.25">
      <c r="E20" s="48">
        <v>7</v>
      </c>
    </row>
    <row r="21" spans="1:7" x14ac:dyDescent="0.25">
      <c r="E21" s="48">
        <v>8</v>
      </c>
    </row>
    <row r="22" spans="1:7" x14ac:dyDescent="0.25">
      <c r="E22" s="48">
        <v>9</v>
      </c>
    </row>
    <row r="23" spans="1:7" x14ac:dyDescent="0.25">
      <c r="E23" s="48">
        <v>10</v>
      </c>
    </row>
    <row r="26" spans="1:7" x14ac:dyDescent="0.25">
      <c r="A26" s="49"/>
      <c r="B26" s="49"/>
      <c r="C26" s="49"/>
      <c r="D26" s="49"/>
      <c r="F26" s="49"/>
      <c r="G26" s="49"/>
    </row>
  </sheetData>
  <sortState ref="A5:H34">
    <sortCondition ref="E5"/>
    <sortCondition ref="C5"/>
  </sortState>
  <conditionalFormatting sqref="H17:H25 A30:H136 B20:D25 A4:I4 B13:B17 H13:H14 A13:A25 D13:G16 D17 F17:G17 F20:G25 A27:D29 F27:H29 E17:E29 C13:C19 A11:I12 A5:H10">
    <cfRule type="expression" dxfId="74" priority="40" stopIfTrue="1">
      <formula>$C4="Done"</formula>
    </cfRule>
    <cfRule type="expression" dxfId="73" priority="41" stopIfTrue="1">
      <formula>$C4="Ongoing"</formula>
    </cfRule>
    <cfRule type="expression" dxfId="72" priority="42" stopIfTrue="1">
      <formula>$C4="Removed"</formula>
    </cfRule>
  </conditionalFormatting>
  <conditionalFormatting sqref="H26">
    <cfRule type="expression" dxfId="71" priority="43" stopIfTrue="1">
      <formula>$C16="Done"</formula>
    </cfRule>
    <cfRule type="expression" dxfId="70" priority="44" stopIfTrue="1">
      <formula>$C16="Ongoing"</formula>
    </cfRule>
    <cfRule type="expression" dxfId="69" priority="45" stopIfTrue="1">
      <formula>$C16="Removed"</formula>
    </cfRule>
  </conditionalFormatting>
  <conditionalFormatting sqref="H15:H16">
    <cfRule type="expression" dxfId="68" priority="46" stopIfTrue="1">
      <formula>#REF!="Done"</formula>
    </cfRule>
    <cfRule type="expression" dxfId="67" priority="47" stopIfTrue="1">
      <formula>#REF!="Ongoing"</formula>
    </cfRule>
    <cfRule type="expression" dxfId="66" priority="48" stopIfTrue="1">
      <formula>#REF!="Removed"</formula>
    </cfRule>
  </conditionalFormatting>
  <conditionalFormatting sqref="I5">
    <cfRule type="expression" dxfId="65" priority="34" stopIfTrue="1">
      <formula>$C5="Done"</formula>
    </cfRule>
    <cfRule type="expression" dxfId="64" priority="35" stopIfTrue="1">
      <formula>$C5="Ongoing"</formula>
    </cfRule>
    <cfRule type="expression" dxfId="63" priority="36" stopIfTrue="1">
      <formula>$C5="Removed"</formula>
    </cfRule>
  </conditionalFormatting>
  <conditionalFormatting sqref="I6">
    <cfRule type="expression" dxfId="62" priority="22" stopIfTrue="1">
      <formula>$C6="Done"</formula>
    </cfRule>
    <cfRule type="expression" dxfId="61" priority="23" stopIfTrue="1">
      <formula>$C6="Ongoing"</formula>
    </cfRule>
    <cfRule type="expression" dxfId="60" priority="24" stopIfTrue="1">
      <formula>$C6="Removed"</formula>
    </cfRule>
  </conditionalFormatting>
  <conditionalFormatting sqref="I7">
    <cfRule type="expression" dxfId="23" priority="10" stopIfTrue="1">
      <formula>$C7="Done"</formula>
    </cfRule>
    <cfRule type="expression" dxfId="22" priority="11" stopIfTrue="1">
      <formula>$C7="Ongoing"</formula>
    </cfRule>
    <cfRule type="expression" dxfId="21" priority="12" stopIfTrue="1">
      <formula>$C7="Removed"</formula>
    </cfRule>
  </conditionalFormatting>
  <conditionalFormatting sqref="I8">
    <cfRule type="expression" dxfId="17" priority="7" stopIfTrue="1">
      <formula>$C8="Done"</formula>
    </cfRule>
    <cfRule type="expression" dxfId="16" priority="8" stopIfTrue="1">
      <formula>$C8="Ongoing"</formula>
    </cfRule>
    <cfRule type="expression" dxfId="15" priority="9" stopIfTrue="1">
      <formula>$C8="Removed"</formula>
    </cfRule>
  </conditionalFormatting>
  <conditionalFormatting sqref="I9">
    <cfRule type="expression" dxfId="11" priority="4" stopIfTrue="1">
      <formula>$C9="Done"</formula>
    </cfRule>
    <cfRule type="expression" dxfId="10" priority="5" stopIfTrue="1">
      <formula>$C9="Ongoing"</formula>
    </cfRule>
    <cfRule type="expression" dxfId="9" priority="6" stopIfTrue="1">
      <formula>$C9="Removed"</formula>
    </cfRule>
  </conditionalFormatting>
  <conditionalFormatting sqref="I10">
    <cfRule type="expression" dxfId="5" priority="1" stopIfTrue="1">
      <formula>$C10="Done"</formula>
    </cfRule>
    <cfRule type="expression" dxfId="4" priority="2" stopIfTrue="1">
      <formula>$C10="Ongoing"</formula>
    </cfRule>
    <cfRule type="expression" dxfId="3" priority="3" stopIfTrue="1">
      <formula>$C10="Removed"</formula>
    </cfRule>
  </conditionalFormatting>
  <dataValidations count="1">
    <dataValidation type="list" allowBlank="1" showInputMessage="1" sqref="C27:C136 IY27:IY136 SU27:SU136 ACQ27:ACQ136 AMM27:AMM136 AWI27:AWI136 BGE27:BGE136 BQA27:BQA136 BZW27:BZW136 CJS27:CJS136 CTO27:CTO136 DDK27:DDK136 DNG27:DNG136 DXC27:DXC136 EGY27:EGY136 EQU27:EQU136 FAQ27:FAQ136 FKM27:FKM136 FUI27:FUI136 GEE27:GEE136 GOA27:GOA136 GXW27:GXW136 HHS27:HHS136 HRO27:HRO136 IBK27:IBK136 ILG27:ILG136 IVC27:IVC136 JEY27:JEY136 JOU27:JOU136 JYQ27:JYQ136 KIM27:KIM136 KSI27:KSI136 LCE27:LCE136 LMA27:LMA136 LVW27:LVW136 MFS27:MFS136 MPO27:MPO136 MZK27:MZK136 NJG27:NJG136 NTC27:NTC136 OCY27:OCY136 OMU27:OMU136 OWQ27:OWQ136 PGM27:PGM136 PQI27:PQI136 QAE27:QAE136 QKA27:QKA136 QTW27:QTW136 RDS27:RDS136 RNO27:RNO136 RXK27:RXK136 SHG27:SHG136 SRC27:SRC136 TAY27:TAY136 TKU27:TKU136 TUQ27:TUQ136 UEM27:UEM136 UOI27:UOI136 UYE27:UYE136 VIA27:VIA136 VRW27:VRW136 WBS27:WBS136 WLO27:WLO136 WVK27:WVK136 C65563:C65672 IY65563:IY65672 SU65563:SU65672 ACQ65563:ACQ65672 AMM65563:AMM65672 AWI65563:AWI65672 BGE65563:BGE65672 BQA65563:BQA65672 BZW65563:BZW65672 CJS65563:CJS65672 CTO65563:CTO65672 DDK65563:DDK65672 DNG65563:DNG65672 DXC65563:DXC65672 EGY65563:EGY65672 EQU65563:EQU65672 FAQ65563:FAQ65672 FKM65563:FKM65672 FUI65563:FUI65672 GEE65563:GEE65672 GOA65563:GOA65672 GXW65563:GXW65672 HHS65563:HHS65672 HRO65563:HRO65672 IBK65563:IBK65672 ILG65563:ILG65672 IVC65563:IVC65672 JEY65563:JEY65672 JOU65563:JOU65672 JYQ65563:JYQ65672 KIM65563:KIM65672 KSI65563:KSI65672 LCE65563:LCE65672 LMA65563:LMA65672 LVW65563:LVW65672 MFS65563:MFS65672 MPO65563:MPO65672 MZK65563:MZK65672 NJG65563:NJG65672 NTC65563:NTC65672 OCY65563:OCY65672 OMU65563:OMU65672 OWQ65563:OWQ65672 PGM65563:PGM65672 PQI65563:PQI65672 QAE65563:QAE65672 QKA65563:QKA65672 QTW65563:QTW65672 RDS65563:RDS65672 RNO65563:RNO65672 RXK65563:RXK65672 SHG65563:SHG65672 SRC65563:SRC65672 TAY65563:TAY65672 TKU65563:TKU65672 TUQ65563:TUQ65672 UEM65563:UEM65672 UOI65563:UOI65672 UYE65563:UYE65672 VIA65563:VIA65672 VRW65563:VRW65672 WBS65563:WBS65672 WLO65563:WLO65672 WVK65563:WVK65672 C131099:C131208 IY131099:IY131208 SU131099:SU131208 ACQ131099:ACQ131208 AMM131099:AMM131208 AWI131099:AWI131208 BGE131099:BGE131208 BQA131099:BQA131208 BZW131099:BZW131208 CJS131099:CJS131208 CTO131099:CTO131208 DDK131099:DDK131208 DNG131099:DNG131208 DXC131099:DXC131208 EGY131099:EGY131208 EQU131099:EQU131208 FAQ131099:FAQ131208 FKM131099:FKM131208 FUI131099:FUI131208 GEE131099:GEE131208 GOA131099:GOA131208 GXW131099:GXW131208 HHS131099:HHS131208 HRO131099:HRO131208 IBK131099:IBK131208 ILG131099:ILG131208 IVC131099:IVC131208 JEY131099:JEY131208 JOU131099:JOU131208 JYQ131099:JYQ131208 KIM131099:KIM131208 KSI131099:KSI131208 LCE131099:LCE131208 LMA131099:LMA131208 LVW131099:LVW131208 MFS131099:MFS131208 MPO131099:MPO131208 MZK131099:MZK131208 NJG131099:NJG131208 NTC131099:NTC131208 OCY131099:OCY131208 OMU131099:OMU131208 OWQ131099:OWQ131208 PGM131099:PGM131208 PQI131099:PQI131208 QAE131099:QAE131208 QKA131099:QKA131208 QTW131099:QTW131208 RDS131099:RDS131208 RNO131099:RNO131208 RXK131099:RXK131208 SHG131099:SHG131208 SRC131099:SRC131208 TAY131099:TAY131208 TKU131099:TKU131208 TUQ131099:TUQ131208 UEM131099:UEM131208 UOI131099:UOI131208 UYE131099:UYE131208 VIA131099:VIA131208 VRW131099:VRW131208 WBS131099:WBS131208 WLO131099:WLO131208 WVK131099:WVK131208 C196635:C196744 IY196635:IY196744 SU196635:SU196744 ACQ196635:ACQ196744 AMM196635:AMM196744 AWI196635:AWI196744 BGE196635:BGE196744 BQA196635:BQA196744 BZW196635:BZW196744 CJS196635:CJS196744 CTO196635:CTO196744 DDK196635:DDK196744 DNG196635:DNG196744 DXC196635:DXC196744 EGY196635:EGY196744 EQU196635:EQU196744 FAQ196635:FAQ196744 FKM196635:FKM196744 FUI196635:FUI196744 GEE196635:GEE196744 GOA196635:GOA196744 GXW196635:GXW196744 HHS196635:HHS196744 HRO196635:HRO196744 IBK196635:IBK196744 ILG196635:ILG196744 IVC196635:IVC196744 JEY196635:JEY196744 JOU196635:JOU196744 JYQ196635:JYQ196744 KIM196635:KIM196744 KSI196635:KSI196744 LCE196635:LCE196744 LMA196635:LMA196744 LVW196635:LVW196744 MFS196635:MFS196744 MPO196635:MPO196744 MZK196635:MZK196744 NJG196635:NJG196744 NTC196635:NTC196744 OCY196635:OCY196744 OMU196635:OMU196744 OWQ196635:OWQ196744 PGM196635:PGM196744 PQI196635:PQI196744 QAE196635:QAE196744 QKA196635:QKA196744 QTW196635:QTW196744 RDS196635:RDS196744 RNO196635:RNO196744 RXK196635:RXK196744 SHG196635:SHG196744 SRC196635:SRC196744 TAY196635:TAY196744 TKU196635:TKU196744 TUQ196635:TUQ196744 UEM196635:UEM196744 UOI196635:UOI196744 UYE196635:UYE196744 VIA196635:VIA196744 VRW196635:VRW196744 WBS196635:WBS196744 WLO196635:WLO196744 WVK196635:WVK196744 C262171:C262280 IY262171:IY262280 SU262171:SU262280 ACQ262171:ACQ262280 AMM262171:AMM262280 AWI262171:AWI262280 BGE262171:BGE262280 BQA262171:BQA262280 BZW262171:BZW262280 CJS262171:CJS262280 CTO262171:CTO262280 DDK262171:DDK262280 DNG262171:DNG262280 DXC262171:DXC262280 EGY262171:EGY262280 EQU262171:EQU262280 FAQ262171:FAQ262280 FKM262171:FKM262280 FUI262171:FUI262280 GEE262171:GEE262280 GOA262171:GOA262280 GXW262171:GXW262280 HHS262171:HHS262280 HRO262171:HRO262280 IBK262171:IBK262280 ILG262171:ILG262280 IVC262171:IVC262280 JEY262171:JEY262280 JOU262171:JOU262280 JYQ262171:JYQ262280 KIM262171:KIM262280 KSI262171:KSI262280 LCE262171:LCE262280 LMA262171:LMA262280 LVW262171:LVW262280 MFS262171:MFS262280 MPO262171:MPO262280 MZK262171:MZK262280 NJG262171:NJG262280 NTC262171:NTC262280 OCY262171:OCY262280 OMU262171:OMU262280 OWQ262171:OWQ262280 PGM262171:PGM262280 PQI262171:PQI262280 QAE262171:QAE262280 QKA262171:QKA262280 QTW262171:QTW262280 RDS262171:RDS262280 RNO262171:RNO262280 RXK262171:RXK262280 SHG262171:SHG262280 SRC262171:SRC262280 TAY262171:TAY262280 TKU262171:TKU262280 TUQ262171:TUQ262280 UEM262171:UEM262280 UOI262171:UOI262280 UYE262171:UYE262280 VIA262171:VIA262280 VRW262171:VRW262280 WBS262171:WBS262280 WLO262171:WLO262280 WVK262171:WVK262280 C327707:C327816 IY327707:IY327816 SU327707:SU327816 ACQ327707:ACQ327816 AMM327707:AMM327816 AWI327707:AWI327816 BGE327707:BGE327816 BQA327707:BQA327816 BZW327707:BZW327816 CJS327707:CJS327816 CTO327707:CTO327816 DDK327707:DDK327816 DNG327707:DNG327816 DXC327707:DXC327816 EGY327707:EGY327816 EQU327707:EQU327816 FAQ327707:FAQ327816 FKM327707:FKM327816 FUI327707:FUI327816 GEE327707:GEE327816 GOA327707:GOA327816 GXW327707:GXW327816 HHS327707:HHS327816 HRO327707:HRO327816 IBK327707:IBK327816 ILG327707:ILG327816 IVC327707:IVC327816 JEY327707:JEY327816 JOU327707:JOU327816 JYQ327707:JYQ327816 KIM327707:KIM327816 KSI327707:KSI327816 LCE327707:LCE327816 LMA327707:LMA327816 LVW327707:LVW327816 MFS327707:MFS327816 MPO327707:MPO327816 MZK327707:MZK327816 NJG327707:NJG327816 NTC327707:NTC327816 OCY327707:OCY327816 OMU327707:OMU327816 OWQ327707:OWQ327816 PGM327707:PGM327816 PQI327707:PQI327816 QAE327707:QAE327816 QKA327707:QKA327816 QTW327707:QTW327816 RDS327707:RDS327816 RNO327707:RNO327816 RXK327707:RXK327816 SHG327707:SHG327816 SRC327707:SRC327816 TAY327707:TAY327816 TKU327707:TKU327816 TUQ327707:TUQ327816 UEM327707:UEM327816 UOI327707:UOI327816 UYE327707:UYE327816 VIA327707:VIA327816 VRW327707:VRW327816 WBS327707:WBS327816 WLO327707:WLO327816 WVK327707:WVK327816 C393243:C393352 IY393243:IY393352 SU393243:SU393352 ACQ393243:ACQ393352 AMM393243:AMM393352 AWI393243:AWI393352 BGE393243:BGE393352 BQA393243:BQA393352 BZW393243:BZW393352 CJS393243:CJS393352 CTO393243:CTO393352 DDK393243:DDK393352 DNG393243:DNG393352 DXC393243:DXC393352 EGY393243:EGY393352 EQU393243:EQU393352 FAQ393243:FAQ393352 FKM393243:FKM393352 FUI393243:FUI393352 GEE393243:GEE393352 GOA393243:GOA393352 GXW393243:GXW393352 HHS393243:HHS393352 HRO393243:HRO393352 IBK393243:IBK393352 ILG393243:ILG393352 IVC393243:IVC393352 JEY393243:JEY393352 JOU393243:JOU393352 JYQ393243:JYQ393352 KIM393243:KIM393352 KSI393243:KSI393352 LCE393243:LCE393352 LMA393243:LMA393352 LVW393243:LVW393352 MFS393243:MFS393352 MPO393243:MPO393352 MZK393243:MZK393352 NJG393243:NJG393352 NTC393243:NTC393352 OCY393243:OCY393352 OMU393243:OMU393352 OWQ393243:OWQ393352 PGM393243:PGM393352 PQI393243:PQI393352 QAE393243:QAE393352 QKA393243:QKA393352 QTW393243:QTW393352 RDS393243:RDS393352 RNO393243:RNO393352 RXK393243:RXK393352 SHG393243:SHG393352 SRC393243:SRC393352 TAY393243:TAY393352 TKU393243:TKU393352 TUQ393243:TUQ393352 UEM393243:UEM393352 UOI393243:UOI393352 UYE393243:UYE393352 VIA393243:VIA393352 VRW393243:VRW393352 WBS393243:WBS393352 WLO393243:WLO393352 WVK393243:WVK393352 C458779:C458888 IY458779:IY458888 SU458779:SU458888 ACQ458779:ACQ458888 AMM458779:AMM458888 AWI458779:AWI458888 BGE458779:BGE458888 BQA458779:BQA458888 BZW458779:BZW458888 CJS458779:CJS458888 CTO458779:CTO458888 DDK458779:DDK458888 DNG458779:DNG458888 DXC458779:DXC458888 EGY458779:EGY458888 EQU458779:EQU458888 FAQ458779:FAQ458888 FKM458779:FKM458888 FUI458779:FUI458888 GEE458779:GEE458888 GOA458779:GOA458888 GXW458779:GXW458888 HHS458779:HHS458888 HRO458779:HRO458888 IBK458779:IBK458888 ILG458779:ILG458888 IVC458779:IVC458888 JEY458779:JEY458888 JOU458779:JOU458888 JYQ458779:JYQ458888 KIM458779:KIM458888 KSI458779:KSI458888 LCE458779:LCE458888 LMA458779:LMA458888 LVW458779:LVW458888 MFS458779:MFS458888 MPO458779:MPO458888 MZK458779:MZK458888 NJG458779:NJG458888 NTC458779:NTC458888 OCY458779:OCY458888 OMU458779:OMU458888 OWQ458779:OWQ458888 PGM458779:PGM458888 PQI458779:PQI458888 QAE458779:QAE458888 QKA458779:QKA458888 QTW458779:QTW458888 RDS458779:RDS458888 RNO458779:RNO458888 RXK458779:RXK458888 SHG458779:SHG458888 SRC458779:SRC458888 TAY458779:TAY458888 TKU458779:TKU458888 TUQ458779:TUQ458888 UEM458779:UEM458888 UOI458779:UOI458888 UYE458779:UYE458888 VIA458779:VIA458888 VRW458779:VRW458888 WBS458779:WBS458888 WLO458779:WLO458888 WVK458779:WVK458888 C524315:C524424 IY524315:IY524424 SU524315:SU524424 ACQ524315:ACQ524424 AMM524315:AMM524424 AWI524315:AWI524424 BGE524315:BGE524424 BQA524315:BQA524424 BZW524315:BZW524424 CJS524315:CJS524424 CTO524315:CTO524424 DDK524315:DDK524424 DNG524315:DNG524424 DXC524315:DXC524424 EGY524315:EGY524424 EQU524315:EQU524424 FAQ524315:FAQ524424 FKM524315:FKM524424 FUI524315:FUI524424 GEE524315:GEE524424 GOA524315:GOA524424 GXW524315:GXW524424 HHS524315:HHS524424 HRO524315:HRO524424 IBK524315:IBK524424 ILG524315:ILG524424 IVC524315:IVC524424 JEY524315:JEY524424 JOU524315:JOU524424 JYQ524315:JYQ524424 KIM524315:KIM524424 KSI524315:KSI524424 LCE524315:LCE524424 LMA524315:LMA524424 LVW524315:LVW524424 MFS524315:MFS524424 MPO524315:MPO524424 MZK524315:MZK524424 NJG524315:NJG524424 NTC524315:NTC524424 OCY524315:OCY524424 OMU524315:OMU524424 OWQ524315:OWQ524424 PGM524315:PGM524424 PQI524315:PQI524424 QAE524315:QAE524424 QKA524315:QKA524424 QTW524315:QTW524424 RDS524315:RDS524424 RNO524315:RNO524424 RXK524315:RXK524424 SHG524315:SHG524424 SRC524315:SRC524424 TAY524315:TAY524424 TKU524315:TKU524424 TUQ524315:TUQ524424 UEM524315:UEM524424 UOI524315:UOI524424 UYE524315:UYE524424 VIA524315:VIA524424 VRW524315:VRW524424 WBS524315:WBS524424 WLO524315:WLO524424 WVK524315:WVK524424 C589851:C589960 IY589851:IY589960 SU589851:SU589960 ACQ589851:ACQ589960 AMM589851:AMM589960 AWI589851:AWI589960 BGE589851:BGE589960 BQA589851:BQA589960 BZW589851:BZW589960 CJS589851:CJS589960 CTO589851:CTO589960 DDK589851:DDK589960 DNG589851:DNG589960 DXC589851:DXC589960 EGY589851:EGY589960 EQU589851:EQU589960 FAQ589851:FAQ589960 FKM589851:FKM589960 FUI589851:FUI589960 GEE589851:GEE589960 GOA589851:GOA589960 GXW589851:GXW589960 HHS589851:HHS589960 HRO589851:HRO589960 IBK589851:IBK589960 ILG589851:ILG589960 IVC589851:IVC589960 JEY589851:JEY589960 JOU589851:JOU589960 JYQ589851:JYQ589960 KIM589851:KIM589960 KSI589851:KSI589960 LCE589851:LCE589960 LMA589851:LMA589960 LVW589851:LVW589960 MFS589851:MFS589960 MPO589851:MPO589960 MZK589851:MZK589960 NJG589851:NJG589960 NTC589851:NTC589960 OCY589851:OCY589960 OMU589851:OMU589960 OWQ589851:OWQ589960 PGM589851:PGM589960 PQI589851:PQI589960 QAE589851:QAE589960 QKA589851:QKA589960 QTW589851:QTW589960 RDS589851:RDS589960 RNO589851:RNO589960 RXK589851:RXK589960 SHG589851:SHG589960 SRC589851:SRC589960 TAY589851:TAY589960 TKU589851:TKU589960 TUQ589851:TUQ589960 UEM589851:UEM589960 UOI589851:UOI589960 UYE589851:UYE589960 VIA589851:VIA589960 VRW589851:VRW589960 WBS589851:WBS589960 WLO589851:WLO589960 WVK589851:WVK589960 C655387:C655496 IY655387:IY655496 SU655387:SU655496 ACQ655387:ACQ655496 AMM655387:AMM655496 AWI655387:AWI655496 BGE655387:BGE655496 BQA655387:BQA655496 BZW655387:BZW655496 CJS655387:CJS655496 CTO655387:CTO655496 DDK655387:DDK655496 DNG655387:DNG655496 DXC655387:DXC655496 EGY655387:EGY655496 EQU655387:EQU655496 FAQ655387:FAQ655496 FKM655387:FKM655496 FUI655387:FUI655496 GEE655387:GEE655496 GOA655387:GOA655496 GXW655387:GXW655496 HHS655387:HHS655496 HRO655387:HRO655496 IBK655387:IBK655496 ILG655387:ILG655496 IVC655387:IVC655496 JEY655387:JEY655496 JOU655387:JOU655496 JYQ655387:JYQ655496 KIM655387:KIM655496 KSI655387:KSI655496 LCE655387:LCE655496 LMA655387:LMA655496 LVW655387:LVW655496 MFS655387:MFS655496 MPO655387:MPO655496 MZK655387:MZK655496 NJG655387:NJG655496 NTC655387:NTC655496 OCY655387:OCY655496 OMU655387:OMU655496 OWQ655387:OWQ655496 PGM655387:PGM655496 PQI655387:PQI655496 QAE655387:QAE655496 QKA655387:QKA655496 QTW655387:QTW655496 RDS655387:RDS655496 RNO655387:RNO655496 RXK655387:RXK655496 SHG655387:SHG655496 SRC655387:SRC655496 TAY655387:TAY655496 TKU655387:TKU655496 TUQ655387:TUQ655496 UEM655387:UEM655496 UOI655387:UOI655496 UYE655387:UYE655496 VIA655387:VIA655496 VRW655387:VRW655496 WBS655387:WBS655496 WLO655387:WLO655496 WVK655387:WVK655496 C720923:C721032 IY720923:IY721032 SU720923:SU721032 ACQ720923:ACQ721032 AMM720923:AMM721032 AWI720923:AWI721032 BGE720923:BGE721032 BQA720923:BQA721032 BZW720923:BZW721032 CJS720923:CJS721032 CTO720923:CTO721032 DDK720923:DDK721032 DNG720923:DNG721032 DXC720923:DXC721032 EGY720923:EGY721032 EQU720923:EQU721032 FAQ720923:FAQ721032 FKM720923:FKM721032 FUI720923:FUI721032 GEE720923:GEE721032 GOA720923:GOA721032 GXW720923:GXW721032 HHS720923:HHS721032 HRO720923:HRO721032 IBK720923:IBK721032 ILG720923:ILG721032 IVC720923:IVC721032 JEY720923:JEY721032 JOU720923:JOU721032 JYQ720923:JYQ721032 KIM720923:KIM721032 KSI720923:KSI721032 LCE720923:LCE721032 LMA720923:LMA721032 LVW720923:LVW721032 MFS720923:MFS721032 MPO720923:MPO721032 MZK720923:MZK721032 NJG720923:NJG721032 NTC720923:NTC721032 OCY720923:OCY721032 OMU720923:OMU721032 OWQ720923:OWQ721032 PGM720923:PGM721032 PQI720923:PQI721032 QAE720923:QAE721032 QKA720923:QKA721032 QTW720923:QTW721032 RDS720923:RDS721032 RNO720923:RNO721032 RXK720923:RXK721032 SHG720923:SHG721032 SRC720923:SRC721032 TAY720923:TAY721032 TKU720923:TKU721032 TUQ720923:TUQ721032 UEM720923:UEM721032 UOI720923:UOI721032 UYE720923:UYE721032 VIA720923:VIA721032 VRW720923:VRW721032 WBS720923:WBS721032 WLO720923:WLO721032 WVK720923:WVK721032 C786459:C786568 IY786459:IY786568 SU786459:SU786568 ACQ786459:ACQ786568 AMM786459:AMM786568 AWI786459:AWI786568 BGE786459:BGE786568 BQA786459:BQA786568 BZW786459:BZW786568 CJS786459:CJS786568 CTO786459:CTO786568 DDK786459:DDK786568 DNG786459:DNG786568 DXC786459:DXC786568 EGY786459:EGY786568 EQU786459:EQU786568 FAQ786459:FAQ786568 FKM786459:FKM786568 FUI786459:FUI786568 GEE786459:GEE786568 GOA786459:GOA786568 GXW786459:GXW786568 HHS786459:HHS786568 HRO786459:HRO786568 IBK786459:IBK786568 ILG786459:ILG786568 IVC786459:IVC786568 JEY786459:JEY786568 JOU786459:JOU786568 JYQ786459:JYQ786568 KIM786459:KIM786568 KSI786459:KSI786568 LCE786459:LCE786568 LMA786459:LMA786568 LVW786459:LVW786568 MFS786459:MFS786568 MPO786459:MPO786568 MZK786459:MZK786568 NJG786459:NJG786568 NTC786459:NTC786568 OCY786459:OCY786568 OMU786459:OMU786568 OWQ786459:OWQ786568 PGM786459:PGM786568 PQI786459:PQI786568 QAE786459:QAE786568 QKA786459:QKA786568 QTW786459:QTW786568 RDS786459:RDS786568 RNO786459:RNO786568 RXK786459:RXK786568 SHG786459:SHG786568 SRC786459:SRC786568 TAY786459:TAY786568 TKU786459:TKU786568 TUQ786459:TUQ786568 UEM786459:UEM786568 UOI786459:UOI786568 UYE786459:UYE786568 VIA786459:VIA786568 VRW786459:VRW786568 WBS786459:WBS786568 WLO786459:WLO786568 WVK786459:WVK786568 C851995:C852104 IY851995:IY852104 SU851995:SU852104 ACQ851995:ACQ852104 AMM851995:AMM852104 AWI851995:AWI852104 BGE851995:BGE852104 BQA851995:BQA852104 BZW851995:BZW852104 CJS851995:CJS852104 CTO851995:CTO852104 DDK851995:DDK852104 DNG851995:DNG852104 DXC851995:DXC852104 EGY851995:EGY852104 EQU851995:EQU852104 FAQ851995:FAQ852104 FKM851995:FKM852104 FUI851995:FUI852104 GEE851995:GEE852104 GOA851995:GOA852104 GXW851995:GXW852104 HHS851995:HHS852104 HRO851995:HRO852104 IBK851995:IBK852104 ILG851995:ILG852104 IVC851995:IVC852104 JEY851995:JEY852104 JOU851995:JOU852104 JYQ851995:JYQ852104 KIM851995:KIM852104 KSI851995:KSI852104 LCE851995:LCE852104 LMA851995:LMA852104 LVW851995:LVW852104 MFS851995:MFS852104 MPO851995:MPO852104 MZK851995:MZK852104 NJG851995:NJG852104 NTC851995:NTC852104 OCY851995:OCY852104 OMU851995:OMU852104 OWQ851995:OWQ852104 PGM851995:PGM852104 PQI851995:PQI852104 QAE851995:QAE852104 QKA851995:QKA852104 QTW851995:QTW852104 RDS851995:RDS852104 RNO851995:RNO852104 RXK851995:RXK852104 SHG851995:SHG852104 SRC851995:SRC852104 TAY851995:TAY852104 TKU851995:TKU852104 TUQ851995:TUQ852104 UEM851995:UEM852104 UOI851995:UOI852104 UYE851995:UYE852104 VIA851995:VIA852104 VRW851995:VRW852104 WBS851995:WBS852104 WLO851995:WLO852104 WVK851995:WVK852104 C917531:C917640 IY917531:IY917640 SU917531:SU917640 ACQ917531:ACQ917640 AMM917531:AMM917640 AWI917531:AWI917640 BGE917531:BGE917640 BQA917531:BQA917640 BZW917531:BZW917640 CJS917531:CJS917640 CTO917531:CTO917640 DDK917531:DDK917640 DNG917531:DNG917640 DXC917531:DXC917640 EGY917531:EGY917640 EQU917531:EQU917640 FAQ917531:FAQ917640 FKM917531:FKM917640 FUI917531:FUI917640 GEE917531:GEE917640 GOA917531:GOA917640 GXW917531:GXW917640 HHS917531:HHS917640 HRO917531:HRO917640 IBK917531:IBK917640 ILG917531:ILG917640 IVC917531:IVC917640 JEY917531:JEY917640 JOU917531:JOU917640 JYQ917531:JYQ917640 KIM917531:KIM917640 KSI917531:KSI917640 LCE917531:LCE917640 LMA917531:LMA917640 LVW917531:LVW917640 MFS917531:MFS917640 MPO917531:MPO917640 MZK917531:MZK917640 NJG917531:NJG917640 NTC917531:NTC917640 OCY917531:OCY917640 OMU917531:OMU917640 OWQ917531:OWQ917640 PGM917531:PGM917640 PQI917531:PQI917640 QAE917531:QAE917640 QKA917531:QKA917640 QTW917531:QTW917640 RDS917531:RDS917640 RNO917531:RNO917640 RXK917531:RXK917640 SHG917531:SHG917640 SRC917531:SRC917640 TAY917531:TAY917640 TKU917531:TKU917640 TUQ917531:TUQ917640 UEM917531:UEM917640 UOI917531:UOI917640 UYE917531:UYE917640 VIA917531:VIA917640 VRW917531:VRW917640 WBS917531:WBS917640 WLO917531:WLO917640 WVK917531:WVK917640 C983067:C983176 IY983067:IY983176 SU983067:SU983176 ACQ983067:ACQ983176 AMM983067:AMM983176 AWI983067:AWI983176 BGE983067:BGE983176 BQA983067:BQA983176 BZW983067:BZW983176 CJS983067:CJS983176 CTO983067:CTO983176 DDK983067:DDK983176 DNG983067:DNG983176 DXC983067:DXC983176 EGY983067:EGY983176 EQU983067:EQU983176 FAQ983067:FAQ983176 FKM983067:FKM983176 FUI983067:FUI983176 GEE983067:GEE983176 GOA983067:GOA983176 GXW983067:GXW983176 HHS983067:HHS983176 HRO983067:HRO983176 IBK983067:IBK983176 ILG983067:ILG983176 IVC983067:IVC983176 JEY983067:JEY983176 JOU983067:JOU983176 JYQ983067:JYQ983176 KIM983067:KIM983176 KSI983067:KSI983176 LCE983067:LCE983176 LMA983067:LMA983176 LVW983067:LVW983176 MFS983067:MFS983176 MPO983067:MPO983176 MZK983067:MZK983176 NJG983067:NJG983176 NTC983067:NTC983176 OCY983067:OCY983176 OMU983067:OMU983176 OWQ983067:OWQ983176 PGM983067:PGM983176 PQI983067:PQI983176 QAE983067:QAE983176 QKA983067:QKA983176 QTW983067:QTW983176 RDS983067:RDS983176 RNO983067:RNO983176 RXK983067:RXK983176 SHG983067:SHG983176 SRC983067:SRC983176 TAY983067:TAY983176 TKU983067:TKU983176 TUQ983067:TUQ983176 UEM983067:UEM983176 UOI983067:UOI983176 UYE983067:UYE983176 VIA983067:VIA983176 VRW983067:VRW983176 WBS983067:WBS983176 WLO983067:WLO983176 WVK983067:WVK983176 WVK983041:WVK983065 C65537:C65561 IY65537:IY65561 SU65537:SU65561 ACQ65537:ACQ65561 AMM65537:AMM65561 AWI65537:AWI65561 BGE65537:BGE65561 BQA65537:BQA65561 BZW65537:BZW65561 CJS65537:CJS65561 CTO65537:CTO65561 DDK65537:DDK65561 DNG65537:DNG65561 DXC65537:DXC65561 EGY65537:EGY65561 EQU65537:EQU65561 FAQ65537:FAQ65561 FKM65537:FKM65561 FUI65537:FUI65561 GEE65537:GEE65561 GOA65537:GOA65561 GXW65537:GXW65561 HHS65537:HHS65561 HRO65537:HRO65561 IBK65537:IBK65561 ILG65537:ILG65561 IVC65537:IVC65561 JEY65537:JEY65561 JOU65537:JOU65561 JYQ65537:JYQ65561 KIM65537:KIM65561 KSI65537:KSI65561 LCE65537:LCE65561 LMA65537:LMA65561 LVW65537:LVW65561 MFS65537:MFS65561 MPO65537:MPO65561 MZK65537:MZK65561 NJG65537:NJG65561 NTC65537:NTC65561 OCY65537:OCY65561 OMU65537:OMU65561 OWQ65537:OWQ65561 PGM65537:PGM65561 PQI65537:PQI65561 QAE65537:QAE65561 QKA65537:QKA65561 QTW65537:QTW65561 RDS65537:RDS65561 RNO65537:RNO65561 RXK65537:RXK65561 SHG65537:SHG65561 SRC65537:SRC65561 TAY65537:TAY65561 TKU65537:TKU65561 TUQ65537:TUQ65561 UEM65537:UEM65561 UOI65537:UOI65561 UYE65537:UYE65561 VIA65537:VIA65561 VRW65537:VRW65561 WBS65537:WBS65561 WLO65537:WLO65561 WVK65537:WVK65561 C131073:C131097 IY131073:IY131097 SU131073:SU131097 ACQ131073:ACQ131097 AMM131073:AMM131097 AWI131073:AWI131097 BGE131073:BGE131097 BQA131073:BQA131097 BZW131073:BZW131097 CJS131073:CJS131097 CTO131073:CTO131097 DDK131073:DDK131097 DNG131073:DNG131097 DXC131073:DXC131097 EGY131073:EGY131097 EQU131073:EQU131097 FAQ131073:FAQ131097 FKM131073:FKM131097 FUI131073:FUI131097 GEE131073:GEE131097 GOA131073:GOA131097 GXW131073:GXW131097 HHS131073:HHS131097 HRO131073:HRO131097 IBK131073:IBK131097 ILG131073:ILG131097 IVC131073:IVC131097 JEY131073:JEY131097 JOU131073:JOU131097 JYQ131073:JYQ131097 KIM131073:KIM131097 KSI131073:KSI131097 LCE131073:LCE131097 LMA131073:LMA131097 LVW131073:LVW131097 MFS131073:MFS131097 MPO131073:MPO131097 MZK131073:MZK131097 NJG131073:NJG131097 NTC131073:NTC131097 OCY131073:OCY131097 OMU131073:OMU131097 OWQ131073:OWQ131097 PGM131073:PGM131097 PQI131073:PQI131097 QAE131073:QAE131097 QKA131073:QKA131097 QTW131073:QTW131097 RDS131073:RDS131097 RNO131073:RNO131097 RXK131073:RXK131097 SHG131073:SHG131097 SRC131073:SRC131097 TAY131073:TAY131097 TKU131073:TKU131097 TUQ131073:TUQ131097 UEM131073:UEM131097 UOI131073:UOI131097 UYE131073:UYE131097 VIA131073:VIA131097 VRW131073:VRW131097 WBS131073:WBS131097 WLO131073:WLO131097 WVK131073:WVK131097 C196609:C196633 IY196609:IY196633 SU196609:SU196633 ACQ196609:ACQ196633 AMM196609:AMM196633 AWI196609:AWI196633 BGE196609:BGE196633 BQA196609:BQA196633 BZW196609:BZW196633 CJS196609:CJS196633 CTO196609:CTO196633 DDK196609:DDK196633 DNG196609:DNG196633 DXC196609:DXC196633 EGY196609:EGY196633 EQU196609:EQU196633 FAQ196609:FAQ196633 FKM196609:FKM196633 FUI196609:FUI196633 GEE196609:GEE196633 GOA196609:GOA196633 GXW196609:GXW196633 HHS196609:HHS196633 HRO196609:HRO196633 IBK196609:IBK196633 ILG196609:ILG196633 IVC196609:IVC196633 JEY196609:JEY196633 JOU196609:JOU196633 JYQ196609:JYQ196633 KIM196609:KIM196633 KSI196609:KSI196633 LCE196609:LCE196633 LMA196609:LMA196633 LVW196609:LVW196633 MFS196609:MFS196633 MPO196609:MPO196633 MZK196609:MZK196633 NJG196609:NJG196633 NTC196609:NTC196633 OCY196609:OCY196633 OMU196609:OMU196633 OWQ196609:OWQ196633 PGM196609:PGM196633 PQI196609:PQI196633 QAE196609:QAE196633 QKA196609:QKA196633 QTW196609:QTW196633 RDS196609:RDS196633 RNO196609:RNO196633 RXK196609:RXK196633 SHG196609:SHG196633 SRC196609:SRC196633 TAY196609:TAY196633 TKU196609:TKU196633 TUQ196609:TUQ196633 UEM196609:UEM196633 UOI196609:UOI196633 UYE196609:UYE196633 VIA196609:VIA196633 VRW196609:VRW196633 WBS196609:WBS196633 WLO196609:WLO196633 WVK196609:WVK196633 C262145:C262169 IY262145:IY262169 SU262145:SU262169 ACQ262145:ACQ262169 AMM262145:AMM262169 AWI262145:AWI262169 BGE262145:BGE262169 BQA262145:BQA262169 BZW262145:BZW262169 CJS262145:CJS262169 CTO262145:CTO262169 DDK262145:DDK262169 DNG262145:DNG262169 DXC262145:DXC262169 EGY262145:EGY262169 EQU262145:EQU262169 FAQ262145:FAQ262169 FKM262145:FKM262169 FUI262145:FUI262169 GEE262145:GEE262169 GOA262145:GOA262169 GXW262145:GXW262169 HHS262145:HHS262169 HRO262145:HRO262169 IBK262145:IBK262169 ILG262145:ILG262169 IVC262145:IVC262169 JEY262145:JEY262169 JOU262145:JOU262169 JYQ262145:JYQ262169 KIM262145:KIM262169 KSI262145:KSI262169 LCE262145:LCE262169 LMA262145:LMA262169 LVW262145:LVW262169 MFS262145:MFS262169 MPO262145:MPO262169 MZK262145:MZK262169 NJG262145:NJG262169 NTC262145:NTC262169 OCY262145:OCY262169 OMU262145:OMU262169 OWQ262145:OWQ262169 PGM262145:PGM262169 PQI262145:PQI262169 QAE262145:QAE262169 QKA262145:QKA262169 QTW262145:QTW262169 RDS262145:RDS262169 RNO262145:RNO262169 RXK262145:RXK262169 SHG262145:SHG262169 SRC262145:SRC262169 TAY262145:TAY262169 TKU262145:TKU262169 TUQ262145:TUQ262169 UEM262145:UEM262169 UOI262145:UOI262169 UYE262145:UYE262169 VIA262145:VIA262169 VRW262145:VRW262169 WBS262145:WBS262169 WLO262145:WLO262169 WVK262145:WVK262169 C327681:C327705 IY327681:IY327705 SU327681:SU327705 ACQ327681:ACQ327705 AMM327681:AMM327705 AWI327681:AWI327705 BGE327681:BGE327705 BQA327681:BQA327705 BZW327681:BZW327705 CJS327681:CJS327705 CTO327681:CTO327705 DDK327681:DDK327705 DNG327681:DNG327705 DXC327681:DXC327705 EGY327681:EGY327705 EQU327681:EQU327705 FAQ327681:FAQ327705 FKM327681:FKM327705 FUI327681:FUI327705 GEE327681:GEE327705 GOA327681:GOA327705 GXW327681:GXW327705 HHS327681:HHS327705 HRO327681:HRO327705 IBK327681:IBK327705 ILG327681:ILG327705 IVC327681:IVC327705 JEY327681:JEY327705 JOU327681:JOU327705 JYQ327681:JYQ327705 KIM327681:KIM327705 KSI327681:KSI327705 LCE327681:LCE327705 LMA327681:LMA327705 LVW327681:LVW327705 MFS327681:MFS327705 MPO327681:MPO327705 MZK327681:MZK327705 NJG327681:NJG327705 NTC327681:NTC327705 OCY327681:OCY327705 OMU327681:OMU327705 OWQ327681:OWQ327705 PGM327681:PGM327705 PQI327681:PQI327705 QAE327681:QAE327705 QKA327681:QKA327705 QTW327681:QTW327705 RDS327681:RDS327705 RNO327681:RNO327705 RXK327681:RXK327705 SHG327681:SHG327705 SRC327681:SRC327705 TAY327681:TAY327705 TKU327681:TKU327705 TUQ327681:TUQ327705 UEM327681:UEM327705 UOI327681:UOI327705 UYE327681:UYE327705 VIA327681:VIA327705 VRW327681:VRW327705 WBS327681:WBS327705 WLO327681:WLO327705 WVK327681:WVK327705 C393217:C393241 IY393217:IY393241 SU393217:SU393241 ACQ393217:ACQ393241 AMM393217:AMM393241 AWI393217:AWI393241 BGE393217:BGE393241 BQA393217:BQA393241 BZW393217:BZW393241 CJS393217:CJS393241 CTO393217:CTO393241 DDK393217:DDK393241 DNG393217:DNG393241 DXC393217:DXC393241 EGY393217:EGY393241 EQU393217:EQU393241 FAQ393217:FAQ393241 FKM393217:FKM393241 FUI393217:FUI393241 GEE393217:GEE393241 GOA393217:GOA393241 GXW393217:GXW393241 HHS393217:HHS393241 HRO393217:HRO393241 IBK393217:IBK393241 ILG393217:ILG393241 IVC393217:IVC393241 JEY393217:JEY393241 JOU393217:JOU393241 JYQ393217:JYQ393241 KIM393217:KIM393241 KSI393217:KSI393241 LCE393217:LCE393241 LMA393217:LMA393241 LVW393217:LVW393241 MFS393217:MFS393241 MPO393217:MPO393241 MZK393217:MZK393241 NJG393217:NJG393241 NTC393217:NTC393241 OCY393217:OCY393241 OMU393217:OMU393241 OWQ393217:OWQ393241 PGM393217:PGM393241 PQI393217:PQI393241 QAE393217:QAE393241 QKA393217:QKA393241 QTW393217:QTW393241 RDS393217:RDS393241 RNO393217:RNO393241 RXK393217:RXK393241 SHG393217:SHG393241 SRC393217:SRC393241 TAY393217:TAY393241 TKU393217:TKU393241 TUQ393217:TUQ393241 UEM393217:UEM393241 UOI393217:UOI393241 UYE393217:UYE393241 VIA393217:VIA393241 VRW393217:VRW393241 WBS393217:WBS393241 WLO393217:WLO393241 WVK393217:WVK393241 C458753:C458777 IY458753:IY458777 SU458753:SU458777 ACQ458753:ACQ458777 AMM458753:AMM458777 AWI458753:AWI458777 BGE458753:BGE458777 BQA458753:BQA458777 BZW458753:BZW458777 CJS458753:CJS458777 CTO458753:CTO458777 DDK458753:DDK458777 DNG458753:DNG458777 DXC458753:DXC458777 EGY458753:EGY458777 EQU458753:EQU458777 FAQ458753:FAQ458777 FKM458753:FKM458777 FUI458753:FUI458777 GEE458753:GEE458777 GOA458753:GOA458777 GXW458753:GXW458777 HHS458753:HHS458777 HRO458753:HRO458777 IBK458753:IBK458777 ILG458753:ILG458777 IVC458753:IVC458777 JEY458753:JEY458777 JOU458753:JOU458777 JYQ458753:JYQ458777 KIM458753:KIM458777 KSI458753:KSI458777 LCE458753:LCE458777 LMA458753:LMA458777 LVW458753:LVW458777 MFS458753:MFS458777 MPO458753:MPO458777 MZK458753:MZK458777 NJG458753:NJG458777 NTC458753:NTC458777 OCY458753:OCY458777 OMU458753:OMU458777 OWQ458753:OWQ458777 PGM458753:PGM458777 PQI458753:PQI458777 QAE458753:QAE458777 QKA458753:QKA458777 QTW458753:QTW458777 RDS458753:RDS458777 RNO458753:RNO458777 RXK458753:RXK458777 SHG458753:SHG458777 SRC458753:SRC458777 TAY458753:TAY458777 TKU458753:TKU458777 TUQ458753:TUQ458777 UEM458753:UEM458777 UOI458753:UOI458777 UYE458753:UYE458777 VIA458753:VIA458777 VRW458753:VRW458777 WBS458753:WBS458777 WLO458753:WLO458777 WVK458753:WVK458777 C524289:C524313 IY524289:IY524313 SU524289:SU524313 ACQ524289:ACQ524313 AMM524289:AMM524313 AWI524289:AWI524313 BGE524289:BGE524313 BQA524289:BQA524313 BZW524289:BZW524313 CJS524289:CJS524313 CTO524289:CTO524313 DDK524289:DDK524313 DNG524289:DNG524313 DXC524289:DXC524313 EGY524289:EGY524313 EQU524289:EQU524313 FAQ524289:FAQ524313 FKM524289:FKM524313 FUI524289:FUI524313 GEE524289:GEE524313 GOA524289:GOA524313 GXW524289:GXW524313 HHS524289:HHS524313 HRO524289:HRO524313 IBK524289:IBK524313 ILG524289:ILG524313 IVC524289:IVC524313 JEY524289:JEY524313 JOU524289:JOU524313 JYQ524289:JYQ524313 KIM524289:KIM524313 KSI524289:KSI524313 LCE524289:LCE524313 LMA524289:LMA524313 LVW524289:LVW524313 MFS524289:MFS524313 MPO524289:MPO524313 MZK524289:MZK524313 NJG524289:NJG524313 NTC524289:NTC524313 OCY524289:OCY524313 OMU524289:OMU524313 OWQ524289:OWQ524313 PGM524289:PGM524313 PQI524289:PQI524313 QAE524289:QAE524313 QKA524289:QKA524313 QTW524289:QTW524313 RDS524289:RDS524313 RNO524289:RNO524313 RXK524289:RXK524313 SHG524289:SHG524313 SRC524289:SRC524313 TAY524289:TAY524313 TKU524289:TKU524313 TUQ524289:TUQ524313 UEM524289:UEM524313 UOI524289:UOI524313 UYE524289:UYE524313 VIA524289:VIA524313 VRW524289:VRW524313 WBS524289:WBS524313 WLO524289:WLO524313 WVK524289:WVK524313 C589825:C589849 IY589825:IY589849 SU589825:SU589849 ACQ589825:ACQ589849 AMM589825:AMM589849 AWI589825:AWI589849 BGE589825:BGE589849 BQA589825:BQA589849 BZW589825:BZW589849 CJS589825:CJS589849 CTO589825:CTO589849 DDK589825:DDK589849 DNG589825:DNG589849 DXC589825:DXC589849 EGY589825:EGY589849 EQU589825:EQU589849 FAQ589825:FAQ589849 FKM589825:FKM589849 FUI589825:FUI589849 GEE589825:GEE589849 GOA589825:GOA589849 GXW589825:GXW589849 HHS589825:HHS589849 HRO589825:HRO589849 IBK589825:IBK589849 ILG589825:ILG589849 IVC589825:IVC589849 JEY589825:JEY589849 JOU589825:JOU589849 JYQ589825:JYQ589849 KIM589825:KIM589849 KSI589825:KSI589849 LCE589825:LCE589849 LMA589825:LMA589849 LVW589825:LVW589849 MFS589825:MFS589849 MPO589825:MPO589849 MZK589825:MZK589849 NJG589825:NJG589849 NTC589825:NTC589849 OCY589825:OCY589849 OMU589825:OMU589849 OWQ589825:OWQ589849 PGM589825:PGM589849 PQI589825:PQI589849 QAE589825:QAE589849 QKA589825:QKA589849 QTW589825:QTW589849 RDS589825:RDS589849 RNO589825:RNO589849 RXK589825:RXK589849 SHG589825:SHG589849 SRC589825:SRC589849 TAY589825:TAY589849 TKU589825:TKU589849 TUQ589825:TUQ589849 UEM589825:UEM589849 UOI589825:UOI589849 UYE589825:UYE589849 VIA589825:VIA589849 VRW589825:VRW589849 WBS589825:WBS589849 WLO589825:WLO589849 WVK589825:WVK589849 C655361:C655385 IY655361:IY655385 SU655361:SU655385 ACQ655361:ACQ655385 AMM655361:AMM655385 AWI655361:AWI655385 BGE655361:BGE655385 BQA655361:BQA655385 BZW655361:BZW655385 CJS655361:CJS655385 CTO655361:CTO655385 DDK655361:DDK655385 DNG655361:DNG655385 DXC655361:DXC655385 EGY655361:EGY655385 EQU655361:EQU655385 FAQ655361:FAQ655385 FKM655361:FKM655385 FUI655361:FUI655385 GEE655361:GEE655385 GOA655361:GOA655385 GXW655361:GXW655385 HHS655361:HHS655385 HRO655361:HRO655385 IBK655361:IBK655385 ILG655361:ILG655385 IVC655361:IVC655385 JEY655361:JEY655385 JOU655361:JOU655385 JYQ655361:JYQ655385 KIM655361:KIM655385 KSI655361:KSI655385 LCE655361:LCE655385 LMA655361:LMA655385 LVW655361:LVW655385 MFS655361:MFS655385 MPO655361:MPO655385 MZK655361:MZK655385 NJG655361:NJG655385 NTC655361:NTC655385 OCY655361:OCY655385 OMU655361:OMU655385 OWQ655361:OWQ655385 PGM655361:PGM655385 PQI655361:PQI655385 QAE655361:QAE655385 QKA655361:QKA655385 QTW655361:QTW655385 RDS655361:RDS655385 RNO655361:RNO655385 RXK655361:RXK655385 SHG655361:SHG655385 SRC655361:SRC655385 TAY655361:TAY655385 TKU655361:TKU655385 TUQ655361:TUQ655385 UEM655361:UEM655385 UOI655361:UOI655385 UYE655361:UYE655385 VIA655361:VIA655385 VRW655361:VRW655385 WBS655361:WBS655385 WLO655361:WLO655385 WVK655361:WVK655385 C720897:C720921 IY720897:IY720921 SU720897:SU720921 ACQ720897:ACQ720921 AMM720897:AMM720921 AWI720897:AWI720921 BGE720897:BGE720921 BQA720897:BQA720921 BZW720897:BZW720921 CJS720897:CJS720921 CTO720897:CTO720921 DDK720897:DDK720921 DNG720897:DNG720921 DXC720897:DXC720921 EGY720897:EGY720921 EQU720897:EQU720921 FAQ720897:FAQ720921 FKM720897:FKM720921 FUI720897:FUI720921 GEE720897:GEE720921 GOA720897:GOA720921 GXW720897:GXW720921 HHS720897:HHS720921 HRO720897:HRO720921 IBK720897:IBK720921 ILG720897:ILG720921 IVC720897:IVC720921 JEY720897:JEY720921 JOU720897:JOU720921 JYQ720897:JYQ720921 KIM720897:KIM720921 KSI720897:KSI720921 LCE720897:LCE720921 LMA720897:LMA720921 LVW720897:LVW720921 MFS720897:MFS720921 MPO720897:MPO720921 MZK720897:MZK720921 NJG720897:NJG720921 NTC720897:NTC720921 OCY720897:OCY720921 OMU720897:OMU720921 OWQ720897:OWQ720921 PGM720897:PGM720921 PQI720897:PQI720921 QAE720897:QAE720921 QKA720897:QKA720921 QTW720897:QTW720921 RDS720897:RDS720921 RNO720897:RNO720921 RXK720897:RXK720921 SHG720897:SHG720921 SRC720897:SRC720921 TAY720897:TAY720921 TKU720897:TKU720921 TUQ720897:TUQ720921 UEM720897:UEM720921 UOI720897:UOI720921 UYE720897:UYE720921 VIA720897:VIA720921 VRW720897:VRW720921 WBS720897:WBS720921 WLO720897:WLO720921 WVK720897:WVK720921 C786433:C786457 IY786433:IY786457 SU786433:SU786457 ACQ786433:ACQ786457 AMM786433:AMM786457 AWI786433:AWI786457 BGE786433:BGE786457 BQA786433:BQA786457 BZW786433:BZW786457 CJS786433:CJS786457 CTO786433:CTO786457 DDK786433:DDK786457 DNG786433:DNG786457 DXC786433:DXC786457 EGY786433:EGY786457 EQU786433:EQU786457 FAQ786433:FAQ786457 FKM786433:FKM786457 FUI786433:FUI786457 GEE786433:GEE786457 GOA786433:GOA786457 GXW786433:GXW786457 HHS786433:HHS786457 HRO786433:HRO786457 IBK786433:IBK786457 ILG786433:ILG786457 IVC786433:IVC786457 JEY786433:JEY786457 JOU786433:JOU786457 JYQ786433:JYQ786457 KIM786433:KIM786457 KSI786433:KSI786457 LCE786433:LCE786457 LMA786433:LMA786457 LVW786433:LVW786457 MFS786433:MFS786457 MPO786433:MPO786457 MZK786433:MZK786457 NJG786433:NJG786457 NTC786433:NTC786457 OCY786433:OCY786457 OMU786433:OMU786457 OWQ786433:OWQ786457 PGM786433:PGM786457 PQI786433:PQI786457 QAE786433:QAE786457 QKA786433:QKA786457 QTW786433:QTW786457 RDS786433:RDS786457 RNO786433:RNO786457 RXK786433:RXK786457 SHG786433:SHG786457 SRC786433:SRC786457 TAY786433:TAY786457 TKU786433:TKU786457 TUQ786433:TUQ786457 UEM786433:UEM786457 UOI786433:UOI786457 UYE786433:UYE786457 VIA786433:VIA786457 VRW786433:VRW786457 WBS786433:WBS786457 WLO786433:WLO786457 WVK786433:WVK786457 C851969:C851993 IY851969:IY851993 SU851969:SU851993 ACQ851969:ACQ851993 AMM851969:AMM851993 AWI851969:AWI851993 BGE851969:BGE851993 BQA851969:BQA851993 BZW851969:BZW851993 CJS851969:CJS851993 CTO851969:CTO851993 DDK851969:DDK851993 DNG851969:DNG851993 DXC851969:DXC851993 EGY851969:EGY851993 EQU851969:EQU851993 FAQ851969:FAQ851993 FKM851969:FKM851993 FUI851969:FUI851993 GEE851969:GEE851993 GOA851969:GOA851993 GXW851969:GXW851993 HHS851969:HHS851993 HRO851969:HRO851993 IBK851969:IBK851993 ILG851969:ILG851993 IVC851969:IVC851993 JEY851969:JEY851993 JOU851969:JOU851993 JYQ851969:JYQ851993 KIM851969:KIM851993 KSI851969:KSI851993 LCE851969:LCE851993 LMA851969:LMA851993 LVW851969:LVW851993 MFS851969:MFS851993 MPO851969:MPO851993 MZK851969:MZK851993 NJG851969:NJG851993 NTC851969:NTC851993 OCY851969:OCY851993 OMU851969:OMU851993 OWQ851969:OWQ851993 PGM851969:PGM851993 PQI851969:PQI851993 QAE851969:QAE851993 QKA851969:QKA851993 QTW851969:QTW851993 RDS851969:RDS851993 RNO851969:RNO851993 RXK851969:RXK851993 SHG851969:SHG851993 SRC851969:SRC851993 TAY851969:TAY851993 TKU851969:TKU851993 TUQ851969:TUQ851993 UEM851969:UEM851993 UOI851969:UOI851993 UYE851969:UYE851993 VIA851969:VIA851993 VRW851969:VRW851993 WBS851969:WBS851993 WLO851969:WLO851993 WVK851969:WVK851993 C917505:C917529 IY917505:IY917529 SU917505:SU917529 ACQ917505:ACQ917529 AMM917505:AMM917529 AWI917505:AWI917529 BGE917505:BGE917529 BQA917505:BQA917529 BZW917505:BZW917529 CJS917505:CJS917529 CTO917505:CTO917529 DDK917505:DDK917529 DNG917505:DNG917529 DXC917505:DXC917529 EGY917505:EGY917529 EQU917505:EQU917529 FAQ917505:FAQ917529 FKM917505:FKM917529 FUI917505:FUI917529 GEE917505:GEE917529 GOA917505:GOA917529 GXW917505:GXW917529 HHS917505:HHS917529 HRO917505:HRO917529 IBK917505:IBK917529 ILG917505:ILG917529 IVC917505:IVC917529 JEY917505:JEY917529 JOU917505:JOU917529 JYQ917505:JYQ917529 KIM917505:KIM917529 KSI917505:KSI917529 LCE917505:LCE917529 LMA917505:LMA917529 LVW917505:LVW917529 MFS917505:MFS917529 MPO917505:MPO917529 MZK917505:MZK917529 NJG917505:NJG917529 NTC917505:NTC917529 OCY917505:OCY917529 OMU917505:OMU917529 OWQ917505:OWQ917529 PGM917505:PGM917529 PQI917505:PQI917529 QAE917505:QAE917529 QKA917505:QKA917529 QTW917505:QTW917529 RDS917505:RDS917529 RNO917505:RNO917529 RXK917505:RXK917529 SHG917505:SHG917529 SRC917505:SRC917529 TAY917505:TAY917529 TKU917505:TKU917529 TUQ917505:TUQ917529 UEM917505:UEM917529 UOI917505:UOI917529 UYE917505:UYE917529 VIA917505:VIA917529 VRW917505:VRW917529 WBS917505:WBS917529 WLO917505:WLO917529 WVK917505:WVK917529 C983041:C983065 IY983041:IY983065 SU983041:SU983065 ACQ983041:ACQ983065 AMM983041:AMM983065 AWI983041:AWI983065 BGE983041:BGE983065 BQA983041:BQA983065 BZW983041:BZW983065 CJS983041:CJS983065 CTO983041:CTO983065 DDK983041:DDK983065 DNG983041:DNG983065 DXC983041:DXC983065 EGY983041:EGY983065 EQU983041:EQU983065 FAQ983041:FAQ983065 FKM983041:FKM983065 FUI983041:FUI983065 GEE983041:GEE983065 GOA983041:GOA983065 GXW983041:GXW983065 HHS983041:HHS983065 HRO983041:HRO983065 IBK983041:IBK983065 ILG983041:ILG983065 IVC983041:IVC983065 JEY983041:JEY983065 JOU983041:JOU983065 JYQ983041:JYQ983065 KIM983041:KIM983065 KSI983041:KSI983065 LCE983041:LCE983065 LMA983041:LMA983065 LVW983041:LVW983065 MFS983041:MFS983065 MPO983041:MPO983065 MZK983041:MZK983065 NJG983041:NJG983065 NTC983041:NTC983065 OCY983041:OCY983065 OMU983041:OMU983065 OWQ983041:OWQ983065 PGM983041:PGM983065 PQI983041:PQI983065 QAE983041:QAE983065 QKA983041:QKA983065 QTW983041:QTW983065 RDS983041:RDS983065 RNO983041:RNO983065 RXK983041:RXK983065 SHG983041:SHG983065 SRC983041:SRC983065 TAY983041:TAY983065 TKU983041:TKU983065 TUQ983041:TUQ983065 UEM983041:UEM983065 UOI983041:UOI983065 UYE983041:UYE983065 VIA983041:VIA983065 VRW983041:VRW983065 WBS983041:WBS983065 WLO983041:WLO983065 IY4:IY25 SU4:SU25 ACQ4:ACQ25 AMM4:AMM25 AWI4:AWI25 BGE4:BGE25 BQA4:BQA25 BZW4:BZW25 CJS4:CJS25 CTO4:CTO25 DDK4:DDK25 DNG4:DNG25 DXC4:DXC25 EGY4:EGY25 EQU4:EQU25 FAQ4:FAQ25 FKM4:FKM25 FUI4:FUI25 GEE4:GEE25 GOA4:GOA25 GXW4:GXW25 HHS4:HHS25 HRO4:HRO25 IBK4:IBK25 ILG4:ILG25 IVC4:IVC25 JEY4:JEY25 JOU4:JOU25 JYQ4:JYQ25 KIM4:KIM25 KSI4:KSI25 LCE4:LCE25 LMA4:LMA25 LVW4:LVW25 MFS4:MFS25 MPO4:MPO25 MZK4:MZK25 NJG4:NJG25 NTC4:NTC25 OCY4:OCY25 OMU4:OMU25 OWQ4:OWQ25 PGM4:PGM25 PQI4:PQI25 QAE4:QAE25 QKA4:QKA25 QTW4:QTW25 RDS4:RDS25 RNO4:RNO25 RXK4:RXK25 SHG4:SHG25 SRC4:SRC25 TAY4:TAY25 TKU4:TKU25 TUQ4:TUQ25 UEM4:UEM25 UOI4:UOI25 UYE4:UYE25 VIA4:VIA25 VRW4:VRW25 WBS4:WBS25 WLO4:WLO25 WVK4:WVK25 C4:C25">
      <formula1>"Planned,Ongoing,Done,Removed"</formula1>
    </dataValidation>
  </dataValidations>
  <pageMargins left="0.75" right="0.75" top="1" bottom="1" header="0.5" footer="0.5"/>
  <pageSetup paperSize="9" scale="84" orientation="landscape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5</vt:i4>
      </vt:variant>
    </vt:vector>
  </HeadingPairs>
  <TitlesOfParts>
    <vt:vector size="7" baseType="lpstr">
      <vt:lpstr>Release Plan</vt:lpstr>
      <vt:lpstr>Product Backlog</vt:lpstr>
      <vt:lpstr>'Product Backlog'!Área_de_impresión</vt:lpstr>
      <vt:lpstr>ProductBacklog</vt:lpstr>
      <vt:lpstr>Sprint</vt:lpstr>
      <vt:lpstr>Status</vt:lpstr>
      <vt:lpstr>StoryName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Guillermo Molero Suarez</dc:creator>
  <cp:lastModifiedBy>usuario</cp:lastModifiedBy>
  <dcterms:created xsi:type="dcterms:W3CDTF">2019-02-26T18:09:52Z</dcterms:created>
  <dcterms:modified xsi:type="dcterms:W3CDTF">2021-10-08T15:33:29Z</dcterms:modified>
</cp:coreProperties>
</file>