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<sst xmlns="http://schemas.openxmlformats.org/spreadsheetml/2006/main" count="13" uniqueCount="13">
  <si>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tiempo(us)</t>
  </si>
  <si>
    <t xml:space="preserve">voltaje(mv)</t>
  </si>
  <si>
    <t xml:space="preserve">A*sin(omega*t+phi)</t>
  </si>
  <si>
    <t xml:space="preserve">residual</t>
  </si>
  <si>
    <t xml:space="preserve">Residual²</t>
  </si>
  <si>
    <t xml:space="preserve">Chi-Square_i </t>
  </si>
  <si>
    <t xml:space="preserve">Amplitud</t>
  </si>
  <si>
    <t xml:space="preserve">frecuencia(Hz)</t>
  </si>
  <si>
    <t xml:space="preserve">Fase</t>
  </si>
  <si>
    <t xml:space="preserve">DC-Level</t>
  </si>
  <si>
    <t xml:space="preserve">SUM_RES</t>
  </si>
  <si>
    <t xml:space="preserve">SUM_RES**2</t>
  </si>
  <si>
    <t xml:space="preserve">Chi-Square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</si>
</sst>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2"/>
      <name val="Arial"/>
      <family val="2"/>
    </font>
    <font>
      <b val="true"/>
      <i val="true"/>
      <sz val="1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Señal AC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voltaje(mv)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3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3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Hoja1!$A$2:$A$52</c:f>
              <c:numCache>
                <c:formatCode>General</c:formatCode>
                <c:ptCount val="51"/>
                <c:pt idx="0">
                  <c:v>15.347</c:v>
                </c:pt>
                <c:pt idx="1">
                  <c:v>75.121</c:v>
                </c:pt>
                <c:pt idx="2">
                  <c:v>126.01</c:v>
                </c:pt>
                <c:pt idx="3">
                  <c:v>146.2</c:v>
                </c:pt>
                <c:pt idx="4">
                  <c:v>165.59</c:v>
                </c:pt>
                <c:pt idx="5">
                  <c:v>173.67</c:v>
                </c:pt>
                <c:pt idx="6">
                  <c:v>187.4</c:v>
                </c:pt>
                <c:pt idx="7">
                  <c:v>201.94</c:v>
                </c:pt>
                <c:pt idx="8">
                  <c:v>216.48</c:v>
                </c:pt>
                <c:pt idx="9">
                  <c:v>231.83</c:v>
                </c:pt>
                <c:pt idx="10">
                  <c:v>247.98</c:v>
                </c:pt>
                <c:pt idx="11">
                  <c:v>262.52</c:v>
                </c:pt>
                <c:pt idx="12">
                  <c:v>268.98</c:v>
                </c:pt>
                <c:pt idx="13">
                  <c:v>279.48</c:v>
                </c:pt>
                <c:pt idx="14">
                  <c:v>289.18</c:v>
                </c:pt>
                <c:pt idx="15">
                  <c:v>294.83</c:v>
                </c:pt>
                <c:pt idx="16">
                  <c:v>303.72</c:v>
                </c:pt>
                <c:pt idx="17">
                  <c:v>327.95</c:v>
                </c:pt>
                <c:pt idx="18">
                  <c:v>344.91</c:v>
                </c:pt>
                <c:pt idx="19">
                  <c:v>369.14</c:v>
                </c:pt>
                <c:pt idx="20">
                  <c:v>386.11</c:v>
                </c:pt>
                <c:pt idx="21">
                  <c:v>400.65</c:v>
                </c:pt>
                <c:pt idx="22">
                  <c:v>416.8</c:v>
                </c:pt>
                <c:pt idx="23">
                  <c:v>434.57</c:v>
                </c:pt>
                <c:pt idx="24">
                  <c:v>464.46</c:v>
                </c:pt>
                <c:pt idx="25">
                  <c:v>479.81</c:v>
                </c:pt>
                <c:pt idx="26">
                  <c:v>491.92</c:v>
                </c:pt>
                <c:pt idx="27">
                  <c:v>501.62</c:v>
                </c:pt>
                <c:pt idx="28">
                  <c:v>516.16</c:v>
                </c:pt>
                <c:pt idx="29">
                  <c:v>537.96</c:v>
                </c:pt>
                <c:pt idx="30">
                  <c:v>563</c:v>
                </c:pt>
                <c:pt idx="31">
                  <c:v>578.35</c:v>
                </c:pt>
                <c:pt idx="32">
                  <c:v>598.55</c:v>
                </c:pt>
                <c:pt idx="33">
                  <c:v>609.05</c:v>
                </c:pt>
                <c:pt idx="34">
                  <c:v>631.66</c:v>
                </c:pt>
                <c:pt idx="35">
                  <c:v>657.51</c:v>
                </c:pt>
                <c:pt idx="36">
                  <c:v>684.98</c:v>
                </c:pt>
                <c:pt idx="37">
                  <c:v>701.13</c:v>
                </c:pt>
                <c:pt idx="38">
                  <c:v>716.48</c:v>
                </c:pt>
                <c:pt idx="39">
                  <c:v>746.37</c:v>
                </c:pt>
                <c:pt idx="40">
                  <c:v>775.44</c:v>
                </c:pt>
                <c:pt idx="41">
                  <c:v>800.48</c:v>
                </c:pt>
                <c:pt idx="42">
                  <c:v>824.72</c:v>
                </c:pt>
                <c:pt idx="43">
                  <c:v>844.91</c:v>
                </c:pt>
                <c:pt idx="44">
                  <c:v>867.53</c:v>
                </c:pt>
                <c:pt idx="45">
                  <c:v>886.91</c:v>
                </c:pt>
                <c:pt idx="46">
                  <c:v>899.84</c:v>
                </c:pt>
                <c:pt idx="47">
                  <c:v>927.3</c:v>
                </c:pt>
                <c:pt idx="48">
                  <c:v>946.69</c:v>
                </c:pt>
                <c:pt idx="49">
                  <c:v>973.34</c:v>
                </c:pt>
                <c:pt idx="50">
                  <c:v>1</c:v>
                </c:pt>
              </c:numCache>
            </c:numRef>
          </c:xVal>
          <c:yVal>
            <c:numRef>
              <c:f>Hoja1!$B$2:$B$52</c:f>
              <c:numCache>
                <c:formatCode>General</c:formatCode>
                <c:ptCount val="51"/>
                <c:pt idx="0">
                  <c:v>96.223</c:v>
                </c:pt>
                <c:pt idx="1">
                  <c:v>453.77</c:v>
                </c:pt>
                <c:pt idx="2">
                  <c:v>711.46</c:v>
                </c:pt>
                <c:pt idx="3">
                  <c:v>794.58</c:v>
                </c:pt>
                <c:pt idx="4">
                  <c:v>862.62</c:v>
                </c:pt>
                <c:pt idx="5">
                  <c:v>885.48</c:v>
                </c:pt>
                <c:pt idx="6">
                  <c:v>923.03</c:v>
                </c:pt>
                <c:pt idx="7">
                  <c:v>953.63</c:v>
                </c:pt>
                <c:pt idx="8">
                  <c:v>975.99</c:v>
                </c:pt>
                <c:pt idx="9">
                  <c:v>991.8</c:v>
                </c:pt>
                <c:pt idx="10">
                  <c:v>999.09</c:v>
                </c:pt>
                <c:pt idx="11">
                  <c:v>995.88</c:v>
                </c:pt>
                <c:pt idx="12">
                  <c:v>991.8</c:v>
                </c:pt>
                <c:pt idx="13">
                  <c:v>981.24</c:v>
                </c:pt>
                <c:pt idx="14">
                  <c:v>968.74</c:v>
                </c:pt>
                <c:pt idx="15">
                  <c:v>958.71</c:v>
                </c:pt>
                <c:pt idx="16">
                  <c:v>942.94</c:v>
                </c:pt>
                <c:pt idx="17">
                  <c:v>881.73</c:v>
                </c:pt>
                <c:pt idx="18">
                  <c:v>827.17</c:v>
                </c:pt>
                <c:pt idx="19">
                  <c:v>731.82</c:v>
                </c:pt>
                <c:pt idx="20">
                  <c:v>655.96</c:v>
                </c:pt>
                <c:pt idx="21">
                  <c:v>583.61</c:v>
                </c:pt>
                <c:pt idx="22">
                  <c:v>498.29</c:v>
                </c:pt>
                <c:pt idx="23">
                  <c:v>398.84</c:v>
                </c:pt>
                <c:pt idx="24">
                  <c:v>221.35</c:v>
                </c:pt>
                <c:pt idx="25">
                  <c:v>126.31</c:v>
                </c:pt>
                <c:pt idx="26">
                  <c:v>50.671</c:v>
                </c:pt>
                <c:pt idx="27">
                  <c:v>-10.169</c:v>
                </c:pt>
                <c:pt idx="28">
                  <c:v>-101.14</c:v>
                </c:pt>
                <c:pt idx="29">
                  <c:v>-235.86</c:v>
                </c:pt>
                <c:pt idx="30">
                  <c:v>-385.29</c:v>
                </c:pt>
                <c:pt idx="31">
                  <c:v>-471.81</c:v>
                </c:pt>
                <c:pt idx="32">
                  <c:v>-579.34</c:v>
                </c:pt>
                <c:pt idx="33">
                  <c:v>-632.06</c:v>
                </c:pt>
                <c:pt idx="34">
                  <c:v>-734.84</c:v>
                </c:pt>
                <c:pt idx="35">
                  <c:v>-834.27</c:v>
                </c:pt>
                <c:pt idx="36">
                  <c:v>-917.48</c:v>
                </c:pt>
                <c:pt idx="37">
                  <c:v>-951.93</c:v>
                </c:pt>
                <c:pt idx="38">
                  <c:v>-975.99</c:v>
                </c:pt>
                <c:pt idx="39">
                  <c:v>-999.45</c:v>
                </c:pt>
                <c:pt idx="40">
                  <c:v>-985.3</c:v>
                </c:pt>
                <c:pt idx="41">
                  <c:v>-948.67</c:v>
                </c:pt>
                <c:pt idx="42">
                  <c:v>-891.51</c:v>
                </c:pt>
                <c:pt idx="43">
                  <c:v>-827.17</c:v>
                </c:pt>
                <c:pt idx="44">
                  <c:v>-739.02</c:v>
                </c:pt>
                <c:pt idx="45">
                  <c:v>-651.94</c:v>
                </c:pt>
                <c:pt idx="46">
                  <c:v>-587.63</c:v>
                </c:pt>
                <c:pt idx="47">
                  <c:v>-440.8</c:v>
                </c:pt>
                <c:pt idx="48">
                  <c:v>-328.62</c:v>
                </c:pt>
                <c:pt idx="49">
                  <c:v>-166.41</c:v>
                </c:pt>
                <c:pt idx="5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A*sin(omega*t+phi)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Hoja1!$A$2:$A$52</c:f>
              <c:numCache>
                <c:formatCode>General</c:formatCode>
                <c:ptCount val="51"/>
                <c:pt idx="0">
                  <c:v>15.347</c:v>
                </c:pt>
                <c:pt idx="1">
                  <c:v>75.121</c:v>
                </c:pt>
                <c:pt idx="2">
                  <c:v>126.01</c:v>
                </c:pt>
                <c:pt idx="3">
                  <c:v>146.2</c:v>
                </c:pt>
                <c:pt idx="4">
                  <c:v>165.59</c:v>
                </c:pt>
                <c:pt idx="5">
                  <c:v>173.67</c:v>
                </c:pt>
                <c:pt idx="6">
                  <c:v>187.4</c:v>
                </c:pt>
                <c:pt idx="7">
                  <c:v>201.94</c:v>
                </c:pt>
                <c:pt idx="8">
                  <c:v>216.48</c:v>
                </c:pt>
                <c:pt idx="9">
                  <c:v>231.83</c:v>
                </c:pt>
                <c:pt idx="10">
                  <c:v>247.98</c:v>
                </c:pt>
                <c:pt idx="11">
                  <c:v>262.52</c:v>
                </c:pt>
                <c:pt idx="12">
                  <c:v>268.98</c:v>
                </c:pt>
                <c:pt idx="13">
                  <c:v>279.48</c:v>
                </c:pt>
                <c:pt idx="14">
                  <c:v>289.18</c:v>
                </c:pt>
                <c:pt idx="15">
                  <c:v>294.83</c:v>
                </c:pt>
                <c:pt idx="16">
                  <c:v>303.72</c:v>
                </c:pt>
                <c:pt idx="17">
                  <c:v>327.95</c:v>
                </c:pt>
                <c:pt idx="18">
                  <c:v>344.91</c:v>
                </c:pt>
                <c:pt idx="19">
                  <c:v>369.14</c:v>
                </c:pt>
                <c:pt idx="20">
                  <c:v>386.11</c:v>
                </c:pt>
                <c:pt idx="21">
                  <c:v>400.65</c:v>
                </c:pt>
                <c:pt idx="22">
                  <c:v>416.8</c:v>
                </c:pt>
                <c:pt idx="23">
                  <c:v>434.57</c:v>
                </c:pt>
                <c:pt idx="24">
                  <c:v>464.46</c:v>
                </c:pt>
                <c:pt idx="25">
                  <c:v>479.81</c:v>
                </c:pt>
                <c:pt idx="26">
                  <c:v>491.92</c:v>
                </c:pt>
                <c:pt idx="27">
                  <c:v>501.62</c:v>
                </c:pt>
                <c:pt idx="28">
                  <c:v>516.16</c:v>
                </c:pt>
                <c:pt idx="29">
                  <c:v>537.96</c:v>
                </c:pt>
                <c:pt idx="30">
                  <c:v>563</c:v>
                </c:pt>
                <c:pt idx="31">
                  <c:v>578.35</c:v>
                </c:pt>
                <c:pt idx="32">
                  <c:v>598.55</c:v>
                </c:pt>
                <c:pt idx="33">
                  <c:v>609.05</c:v>
                </c:pt>
                <c:pt idx="34">
                  <c:v>631.66</c:v>
                </c:pt>
                <c:pt idx="35">
                  <c:v>657.51</c:v>
                </c:pt>
                <c:pt idx="36">
                  <c:v>684.98</c:v>
                </c:pt>
                <c:pt idx="37">
                  <c:v>701.13</c:v>
                </c:pt>
                <c:pt idx="38">
                  <c:v>716.48</c:v>
                </c:pt>
                <c:pt idx="39">
                  <c:v>746.37</c:v>
                </c:pt>
                <c:pt idx="40">
                  <c:v>775.44</c:v>
                </c:pt>
                <c:pt idx="41">
                  <c:v>800.48</c:v>
                </c:pt>
                <c:pt idx="42">
                  <c:v>824.72</c:v>
                </c:pt>
                <c:pt idx="43">
                  <c:v>844.91</c:v>
                </c:pt>
                <c:pt idx="44">
                  <c:v>867.53</c:v>
                </c:pt>
                <c:pt idx="45">
                  <c:v>886.91</c:v>
                </c:pt>
                <c:pt idx="46">
                  <c:v>899.84</c:v>
                </c:pt>
                <c:pt idx="47">
                  <c:v>927.3</c:v>
                </c:pt>
                <c:pt idx="48">
                  <c:v>946.69</c:v>
                </c:pt>
                <c:pt idx="49">
                  <c:v>973.34</c:v>
                </c:pt>
                <c:pt idx="50">
                  <c:v>1</c:v>
                </c:pt>
              </c:numCache>
            </c:numRef>
          </c:xVal>
          <c:yVal>
            <c:numRef>
              <c:f>Hoja1!$C$2:$C$52</c:f>
              <c:numCache>
                <c:formatCode>General</c:formatCode>
                <c:ptCount val="51"/>
                <c:pt idx="0">
                  <c:v>96.278677131336</c:v>
                </c:pt>
                <c:pt idx="1">
                  <c:v>454.667769921512</c:v>
                </c:pt>
                <c:pt idx="2">
                  <c:v>711.579824604404</c:v>
                </c:pt>
                <c:pt idx="3">
                  <c:v>794.753719280017</c:v>
                </c:pt>
                <c:pt idx="4">
                  <c:v>862.623165253052</c:v>
                </c:pt>
                <c:pt idx="5">
                  <c:v>887.181623967906</c:v>
                </c:pt>
                <c:pt idx="6">
                  <c:v>923.63890306865</c:v>
                </c:pt>
                <c:pt idx="7">
                  <c:v>954.752494857463</c:v>
                </c:pt>
                <c:pt idx="8">
                  <c:v>977.903076451036</c:v>
                </c:pt>
                <c:pt idx="9">
                  <c:v>993.490197135888</c:v>
                </c:pt>
                <c:pt idx="10">
                  <c:v>999.919457213617</c:v>
                </c:pt>
                <c:pt idx="11">
                  <c:v>996.90746640106</c:v>
                </c:pt>
                <c:pt idx="12">
                  <c:v>992.897562920816</c:v>
                </c:pt>
                <c:pt idx="13">
                  <c:v>982.894229495307</c:v>
                </c:pt>
                <c:pt idx="14">
                  <c:v>969.851602837801</c:v>
                </c:pt>
                <c:pt idx="15">
                  <c:v>960.591139787294</c:v>
                </c:pt>
                <c:pt idx="16">
                  <c:v>943.574602986634</c:v>
                </c:pt>
                <c:pt idx="17">
                  <c:v>882.439058894725</c:v>
                </c:pt>
                <c:pt idx="18">
                  <c:v>827.398292679606</c:v>
                </c:pt>
                <c:pt idx="19">
                  <c:v>732.656944380632</c:v>
                </c:pt>
                <c:pt idx="20">
                  <c:v>656.064297841348</c:v>
                </c:pt>
                <c:pt idx="21">
                  <c:v>584.476277063734</c:v>
                </c:pt>
                <c:pt idx="22">
                  <c:v>499.274304879549</c:v>
                </c:pt>
                <c:pt idx="23">
                  <c:v>399.625999740002</c:v>
                </c:pt>
                <c:pt idx="24">
                  <c:v>221.453186986599</c:v>
                </c:pt>
                <c:pt idx="25">
                  <c:v>126.517535670075</c:v>
                </c:pt>
                <c:pt idx="26">
                  <c:v>50.7463317609372</c:v>
                </c:pt>
                <c:pt idx="27">
                  <c:v>-10.1785844331362</c:v>
                </c:pt>
                <c:pt idx="28">
                  <c:v>-101.361897825382</c:v>
                </c:pt>
                <c:pt idx="29">
                  <c:v>-236.25479186788</c:v>
                </c:pt>
                <c:pt idx="30">
                  <c:v>-385.583992277396</c:v>
                </c:pt>
                <c:pt idx="31">
                  <c:v>-472.643052159522</c:v>
                </c:pt>
                <c:pt idx="32">
                  <c:v>-580.390314992388</c:v>
                </c:pt>
                <c:pt idx="33">
                  <c:v>-632.813448005446</c:v>
                </c:pt>
                <c:pt idx="34">
                  <c:v>-736.068733559649</c:v>
                </c:pt>
                <c:pt idx="35">
                  <c:v>-835.841855839463</c:v>
                </c:pt>
                <c:pt idx="36">
                  <c:v>-917.704711361988</c:v>
                </c:pt>
                <c:pt idx="37">
                  <c:v>-953.226547060812</c:v>
                </c:pt>
                <c:pt idx="38">
                  <c:v>-977.903076451036</c:v>
                </c:pt>
                <c:pt idx="39">
                  <c:v>-999.739909694811</c:v>
                </c:pt>
                <c:pt idx="40">
                  <c:v>-987.252087724563</c:v>
                </c:pt>
                <c:pt idx="41">
                  <c:v>-950.120219089721</c:v>
                </c:pt>
                <c:pt idx="42">
                  <c:v>-891.803846698546</c:v>
                </c:pt>
                <c:pt idx="43">
                  <c:v>-827.398292679607</c:v>
                </c:pt>
                <c:pt idx="44">
                  <c:v>-739.504221969509</c:v>
                </c:pt>
                <c:pt idx="45">
                  <c:v>-652.262464617832</c:v>
                </c:pt>
                <c:pt idx="46">
                  <c:v>-588.598267724429</c:v>
                </c:pt>
                <c:pt idx="47">
                  <c:v>-441.0673169308</c:v>
                </c:pt>
                <c:pt idx="48">
                  <c:v>-328.728190397657</c:v>
                </c:pt>
                <c:pt idx="49">
                  <c:v>-166.727445264389</c:v>
                </c:pt>
                <c:pt idx="50">
                  <c:v/>
                </c:pt>
              </c:numCache>
            </c:numRef>
          </c:yVal>
          <c:smooth val="0"/>
        </c:ser>
        <c:axId val="96126254"/>
        <c:axId val="92735822"/>
      </c:scatterChart>
      <c:valAx>
        <c:axId val="961262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tiempo(us)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35822"/>
        <c:crosses val="autoZero"/>
        <c:crossBetween val="midCat"/>
      </c:valAx>
      <c:valAx>
        <c:axId val="92735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Voltaje(mV)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262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277560</xdr:colOff>
      <xdr:row>4</xdr:row>
      <xdr:rowOff>60840</xdr:rowOff>
    </xdr:from>
    <xdr:to>
      <xdr:col>13</xdr:col>
      <xdr:colOff>306720</xdr:colOff>
      <xdr:row>30</xdr:row>
      <xdr:rowOff>14040</xdr:rowOff>
    </xdr:to>
    <xdr:graphicFrame>
      <xdr:nvGraphicFramePr>
        <xdr:cNvPr id="0" name=""/>
        <xdr:cNvGraphicFramePr/>
      </xdr:nvGraphicFramePr>
      <xdr:xfrm>
        <a:off x="8544960" y="918000"/>
        <a:ext cx="6147000" cy="417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4.03"/>
    <col collapsed="false" customWidth="true" hidden="false" outlineLevel="0" max="3" min="3" style="0" width="21.99"/>
    <col collapsed="false" customWidth="true" hidden="false" outlineLevel="0" max="5" min="4" style="0" width="18.61"/>
    <col collapsed="false" customWidth="true" hidden="false" outlineLevel="0" max="6" min="6" style="0" width="15.88"/>
    <col collapsed="false" customWidth="false" hidden="false" outlineLevel="0" max="8" min="7" style="0" width="11.52"/>
    <col collapsed="false" customWidth="true" hidden="false" outlineLevel="0" max="9" min="9" style="0" width="13.8"/>
    <col collapsed="false" customWidth="false" hidden="false" outlineLevel="0" max="10" min="10" style="0" width="11.52"/>
    <col collapsed="false" customWidth="true" hidden="false" outlineLevel="0" max="12" min="11" style="0" width="16.58"/>
    <col collapsed="false" customWidth="true" hidden="false" outlineLevel="0" max="13" min="13" style="0" width="16.71"/>
    <col collapsed="false" customWidth="false" hidden="false" outlineLevel="0" max="1025" min="14" style="0" width="11.52"/>
  </cols>
  <sheetData>
    <row r="1" customFormat="false" ht="29.1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2.8" hidden="false" customHeight="false" outlineLevel="0" collapsed="false">
      <c r="A2" s="0" t="n">
        <v>15.347</v>
      </c>
      <c r="B2" s="0" t="n">
        <v>96.223</v>
      </c>
      <c r="C2" s="0" t="n">
        <f aca="false">$H$3*SIN(2*PI()*$I$3*(A2*10^(-6))+PI()*$J$3/180) + $K$3</f>
        <v>96.278677131336</v>
      </c>
      <c r="D2" s="4" t="n">
        <f aca="false">ABS(C2-B2)</f>
        <v>0.0556771313359832</v>
      </c>
      <c r="E2" s="0" t="n">
        <f aca="false">D2^2</f>
        <v>0.00309994295380432</v>
      </c>
      <c r="F2" s="0" t="n">
        <f aca="false"> E2/C2</f>
        <v>3.21976064292576E-005</v>
      </c>
      <c r="H2" s="5" t="s">
        <v>6</v>
      </c>
      <c r="I2" s="5" t="s">
        <v>7</v>
      </c>
      <c r="J2" s="5" t="s">
        <v>8</v>
      </c>
      <c r="K2" s="5" t="s">
        <v>9</v>
      </c>
      <c r="L2" s="6" t="s">
        <v>10</v>
      </c>
      <c r="M2" s="6" t="s">
        <v>11</v>
      </c>
      <c r="N2" s="6" t="s">
        <v>12</v>
      </c>
    </row>
    <row r="3" customFormat="false" ht="12.8" hidden="false" customHeight="false" outlineLevel="0" collapsed="false">
      <c r="A3" s="0" t="n">
        <v>75.121</v>
      </c>
      <c r="B3" s="0" t="n">
        <v>453.77</v>
      </c>
      <c r="C3" s="0" t="n">
        <f aca="false">$H$3*SIN(2*PI()*$I$3*(A3*10^(-6))+PI()*$J$3/180) + $K$3</f>
        <v>454.667769921512</v>
      </c>
      <c r="D3" s="4" t="n">
        <f aca="false">ABS(C3-B3)</f>
        <v>0.897769921511781</v>
      </c>
      <c r="E3" s="0" t="n">
        <f aca="false">D3^2</f>
        <v>0.805990831971269</v>
      </c>
      <c r="F3" s="0" t="n">
        <f aca="false"> E3/C3</f>
        <v>0.00177270280695376</v>
      </c>
      <c r="H3" s="7" t="n">
        <v>1000</v>
      </c>
      <c r="I3" s="7" t="n">
        <v>1000</v>
      </c>
      <c r="J3" s="7" t="n">
        <v>0</v>
      </c>
      <c r="K3" s="7" t="n">
        <v>0</v>
      </c>
      <c r="L3" s="7" t="n">
        <f aca="false">SUM(D2:D51)</f>
        <v>37.8980118369635</v>
      </c>
      <c r="M3" s="8" t="n">
        <f aca="false">SUM(E2:E52)</f>
        <v>46.0457152413584</v>
      </c>
      <c r="N3" s="7" t="n">
        <f aca="false">SUM(F2:F51)</f>
        <v>0.00606960528502204</v>
      </c>
    </row>
    <row r="4" customFormat="false" ht="12.8" hidden="false" customHeight="false" outlineLevel="0" collapsed="false">
      <c r="A4" s="0" t="n">
        <v>126.01</v>
      </c>
      <c r="B4" s="0" t="n">
        <v>711.46</v>
      </c>
      <c r="C4" s="0" t="n">
        <f aca="false">$H$3*SIN(2*PI()*$I$3*(A4*10^(-6))+PI()*$J$3/180) + $K$3</f>
        <v>711.579824604404</v>
      </c>
      <c r="D4" s="4" t="n">
        <f aca="false">ABS(C4-B4)</f>
        <v>0.119824604404357</v>
      </c>
      <c r="E4" s="0" t="n">
        <f aca="false">D4^2</f>
        <v>0.0143579358206607</v>
      </c>
      <c r="F4" s="0" t="n">
        <f aca="false"> E4/C4</f>
        <v>2.01775476541129E-005</v>
      </c>
    </row>
    <row r="5" customFormat="false" ht="12.8" hidden="false" customHeight="false" outlineLevel="0" collapsed="false">
      <c r="A5" s="0" t="n">
        <v>146.2</v>
      </c>
      <c r="B5" s="0" t="n">
        <v>794.58</v>
      </c>
      <c r="C5" s="0" t="n">
        <f aca="false">$H$3*SIN(2*PI()*$I$3*(A5*10^(-6))+PI()*$J$3/180) + $K$3</f>
        <v>794.753719280017</v>
      </c>
      <c r="D5" s="4" t="n">
        <f aca="false">ABS(C5-B5)</f>
        <v>0.173719280016826</v>
      </c>
      <c r="E5" s="0" t="n">
        <f aca="false">D5^2</f>
        <v>0.0301783882495644</v>
      </c>
      <c r="F5" s="0" t="n">
        <f aca="false"> E5/C5</f>
        <v>3.79720000265033E-005</v>
      </c>
    </row>
    <row r="6" customFormat="false" ht="12.8" hidden="false" customHeight="false" outlineLevel="0" collapsed="false">
      <c r="A6" s="0" t="n">
        <v>165.59</v>
      </c>
      <c r="B6" s="0" t="n">
        <v>862.62</v>
      </c>
      <c r="C6" s="0" t="n">
        <f aca="false">$H$3*SIN(2*PI()*$I$3*(A6*10^(-6))+PI()*$J$3/180) + $K$3</f>
        <v>862.623165253052</v>
      </c>
      <c r="D6" s="4" t="n">
        <f aca="false">ABS(C6-B6)</f>
        <v>0.0031652530520887</v>
      </c>
      <c r="E6" s="0" t="n">
        <f aca="false">D6^2</f>
        <v>1.00188268837568E-005</v>
      </c>
      <c r="F6" s="0" t="n">
        <f aca="false"> E6/C6</f>
        <v>1.16143726337535E-008</v>
      </c>
    </row>
    <row r="7" customFormat="false" ht="12.8" hidden="false" customHeight="false" outlineLevel="0" collapsed="false">
      <c r="A7" s="0" t="n">
        <v>173.67</v>
      </c>
      <c r="B7" s="0" t="n">
        <v>885.48</v>
      </c>
      <c r="C7" s="0" t="n">
        <f aca="false">$H$3*SIN(2*PI()*$I$3*(A7*10^(-6))+PI()*$J$3/180) + $K$3</f>
        <v>887.181623967906</v>
      </c>
      <c r="D7" s="4" t="n">
        <f aca="false">ABS(C7-B7)</f>
        <v>1.70162396790579</v>
      </c>
      <c r="E7" s="0" t="n">
        <f aca="false">D7^2</f>
        <v>2.89552412815144</v>
      </c>
      <c r="F7" s="0" t="n">
        <f aca="false"> E7/C7</f>
        <v>0.00326373320854106</v>
      </c>
    </row>
    <row r="8" customFormat="false" ht="12.8" hidden="false" customHeight="false" outlineLevel="0" collapsed="false">
      <c r="A8" s="0" t="n">
        <v>187.4</v>
      </c>
      <c r="B8" s="0" t="n">
        <v>923.03</v>
      </c>
      <c r="C8" s="0" t="n">
        <f aca="false">$H$3*SIN(2*PI()*$I$3*(A8*10^(-6))+PI()*$J$3/180) + $K$3</f>
        <v>923.63890306865</v>
      </c>
      <c r="D8" s="4" t="n">
        <f aca="false">ABS(C8-B8)</f>
        <v>0.608903068649738</v>
      </c>
      <c r="E8" s="0" t="n">
        <f aca="false">D8^2</f>
        <v>0.370762947011068</v>
      </c>
      <c r="F8" s="0" t="n">
        <f aca="false"> E8/C8</f>
        <v>0.000401415472842541</v>
      </c>
    </row>
    <row r="9" customFormat="false" ht="12.8" hidden="false" customHeight="false" outlineLevel="0" collapsed="false">
      <c r="A9" s="0" t="n">
        <v>201.94</v>
      </c>
      <c r="B9" s="0" t="n">
        <v>953.63</v>
      </c>
      <c r="C9" s="0" t="n">
        <f aca="false">$H$3*SIN(2*PI()*$I$3*(A9*10^(-6))+PI()*$J$3/180) + $K$3</f>
        <v>954.752494857463</v>
      </c>
      <c r="D9" s="4" t="n">
        <f aca="false">ABS(C9-B9)</f>
        <v>1.12249485746281</v>
      </c>
      <c r="E9" s="0" t="n">
        <f aca="false">D9^2</f>
        <v>1.25999470503046</v>
      </c>
      <c r="F9" s="0" t="n">
        <f aca="false"> E9/C9</f>
        <v>0.00131970820900402</v>
      </c>
    </row>
    <row r="10" customFormat="false" ht="12.8" hidden="false" customHeight="false" outlineLevel="0" collapsed="false">
      <c r="A10" s="0" t="n">
        <v>216.48</v>
      </c>
      <c r="B10" s="0" t="n">
        <v>975.99</v>
      </c>
      <c r="C10" s="0" t="n">
        <f aca="false">$H$3*SIN(2*PI()*$I$3*(A10*10^(-6))+PI()*$J$3/180) + $K$3</f>
        <v>977.903076451036</v>
      </c>
      <c r="D10" s="4" t="n">
        <f aca="false">ABS(C10-B10)</f>
        <v>1.91307645103586</v>
      </c>
      <c r="E10" s="0" t="n">
        <f aca="false">D10^2</f>
        <v>3.65986150750797</v>
      </c>
      <c r="F10" s="0" t="n">
        <f aca="false"> E10/C10</f>
        <v>0.00374256058257858</v>
      </c>
    </row>
    <row r="11" customFormat="false" ht="12.8" hidden="false" customHeight="false" outlineLevel="0" collapsed="false">
      <c r="A11" s="0" t="n">
        <v>231.83</v>
      </c>
      <c r="B11" s="0" t="n">
        <v>991.8</v>
      </c>
      <c r="C11" s="0" t="n">
        <f aca="false">$H$3*SIN(2*PI()*$I$3*(A11*10^(-6))+PI()*$J$3/180) + $K$3</f>
        <v>993.490197135888</v>
      </c>
      <c r="D11" s="4" t="n">
        <f aca="false">ABS(C11-B11)</f>
        <v>1.6901971358883</v>
      </c>
      <c r="E11" s="0" t="n">
        <f aca="false">D11^2</f>
        <v>2.856766358165</v>
      </c>
      <c r="F11" s="0" t="n">
        <f aca="false"> E11/C11</f>
        <v>0.00287548519995538</v>
      </c>
    </row>
    <row r="12" customFormat="false" ht="12.8" hidden="false" customHeight="false" outlineLevel="0" collapsed="false">
      <c r="A12" s="0" t="n">
        <v>247.98</v>
      </c>
      <c r="B12" s="0" t="n">
        <v>999.09</v>
      </c>
      <c r="C12" s="0" t="n">
        <f aca="false">$H$3*SIN(2*PI()*$I$3*(A12*10^(-6))+PI()*$J$3/180) + $K$3</f>
        <v>999.919457213617</v>
      </c>
      <c r="D12" s="4" t="n">
        <f aca="false">ABS(C12-B12)</f>
        <v>0.82945721361682</v>
      </c>
      <c r="E12" s="0" t="n">
        <f aca="false">D12^2</f>
        <v>0.687999269220979</v>
      </c>
      <c r="F12" s="0" t="n">
        <f aca="false"> E12/C12</f>
        <v>0.000688054687062659</v>
      </c>
    </row>
    <row r="13" customFormat="false" ht="12.8" hidden="false" customHeight="false" outlineLevel="0" collapsed="false">
      <c r="A13" s="0" t="n">
        <v>262.52</v>
      </c>
      <c r="B13" s="0" t="n">
        <v>995.88</v>
      </c>
      <c r="C13" s="0" t="n">
        <f aca="false">$H$3*SIN(2*PI()*$I$3*(A13*10^(-6))+PI()*$J$3/180) + $K$3</f>
        <v>996.90746640106</v>
      </c>
      <c r="D13" s="4" t="n">
        <f aca="false">ABS(C13-B13)</f>
        <v>1.02746640106034</v>
      </c>
      <c r="E13" s="0" t="n">
        <f aca="false">D13^2</f>
        <v>1.05568720530788</v>
      </c>
      <c r="F13" s="0" t="n">
        <f aca="false"> E13/C13</f>
        <v>0.00105896208112376</v>
      </c>
    </row>
    <row r="14" customFormat="false" ht="12.8" hidden="false" customHeight="false" outlineLevel="0" collapsed="false">
      <c r="A14" s="0" t="n">
        <v>268.98</v>
      </c>
      <c r="B14" s="0" t="n">
        <v>991.8</v>
      </c>
      <c r="C14" s="0" t="n">
        <f aca="false">$H$3*SIN(2*PI()*$I$3*(A14*10^(-6))+PI()*$J$3/180) + $K$3</f>
        <v>992.897562920816</v>
      </c>
      <c r="D14" s="4" t="n">
        <f aca="false">ABS(C14-B14)</f>
        <v>1.09756292081624</v>
      </c>
      <c r="E14" s="0" t="n">
        <f aca="false">D14^2</f>
        <v>1.20464436515069</v>
      </c>
      <c r="F14" s="0" t="n">
        <f aca="false"> E14/C14</f>
        <v>0.00121326147846206</v>
      </c>
    </row>
    <row r="15" customFormat="false" ht="12.8" hidden="false" customHeight="false" outlineLevel="0" collapsed="false">
      <c r="A15" s="0" t="n">
        <v>279.48</v>
      </c>
      <c r="B15" s="0" t="n">
        <v>981.24</v>
      </c>
      <c r="C15" s="0" t="n">
        <f aca="false">$H$3*SIN(2*PI()*$I$3*(A15*10^(-6))+PI()*$J$3/180) + $K$3</f>
        <v>982.894229495307</v>
      </c>
      <c r="D15" s="4" t="n">
        <f aca="false">ABS(C15-B15)</f>
        <v>1.65422949530739</v>
      </c>
      <c r="E15" s="0" t="n">
        <f aca="false">D15^2</f>
        <v>2.73647522314494</v>
      </c>
      <c r="F15" s="0" t="n">
        <f aca="false"> E15/C15</f>
        <v>0.00278409938834422</v>
      </c>
    </row>
    <row r="16" customFormat="false" ht="12.8" hidden="false" customHeight="false" outlineLevel="0" collapsed="false">
      <c r="A16" s="0" t="n">
        <v>289.18</v>
      </c>
      <c r="B16" s="0" t="n">
        <v>968.74</v>
      </c>
      <c r="C16" s="0" t="n">
        <f aca="false">$H$3*SIN(2*PI()*$I$3*(A16*10^(-6))+PI()*$J$3/180) + $K$3</f>
        <v>969.851602837801</v>
      </c>
      <c r="D16" s="4" t="n">
        <f aca="false">ABS(C16-B16)</f>
        <v>1.11160283780077</v>
      </c>
      <c r="E16" s="0" t="n">
        <f aca="false">D16^2</f>
        <v>1.23566086900673</v>
      </c>
      <c r="F16" s="0" t="n">
        <f aca="false"> E16/C16</f>
        <v>0.00127407210071229</v>
      </c>
    </row>
    <row r="17" customFormat="false" ht="12.8" hidden="false" customHeight="false" outlineLevel="0" collapsed="false">
      <c r="A17" s="0" t="n">
        <v>294.83</v>
      </c>
      <c r="B17" s="0" t="n">
        <v>958.71</v>
      </c>
      <c r="C17" s="0" t="n">
        <f aca="false">$H$3*SIN(2*PI()*$I$3*(A17*10^(-6))+PI()*$J$3/180) + $K$3</f>
        <v>960.591139787294</v>
      </c>
      <c r="D17" s="4" t="n">
        <f aca="false">ABS(C17-B17)</f>
        <v>1.88113978729393</v>
      </c>
      <c r="E17" s="0" t="n">
        <f aca="false">D17^2</f>
        <v>3.53868689934026</v>
      </c>
      <c r="F17" s="0" t="n">
        <f aca="false"> E17/C17</f>
        <v>0.00368386377176438</v>
      </c>
    </row>
    <row r="18" customFormat="false" ht="12.8" hidden="false" customHeight="false" outlineLevel="0" collapsed="false">
      <c r="A18" s="0" t="n">
        <v>303.72</v>
      </c>
      <c r="B18" s="0" t="n">
        <v>942.94</v>
      </c>
      <c r="C18" s="0" t="n">
        <f aca="false">$H$3*SIN(2*PI()*$I$3*(A18*10^(-6))+PI()*$J$3/180) + $K$3</f>
        <v>943.574602986634</v>
      </c>
      <c r="D18" s="4" t="n">
        <f aca="false">ABS(C18-B18)</f>
        <v>0.634602986633468</v>
      </c>
      <c r="E18" s="0" t="n">
        <f aca="false">D18^2</f>
        <v>0.402720950644117</v>
      </c>
      <c r="F18" s="0" t="n">
        <f aca="false"> E18/C18</f>
        <v>0.000426803508031491</v>
      </c>
    </row>
    <row r="19" customFormat="false" ht="12.8" hidden="false" customHeight="false" outlineLevel="0" collapsed="false">
      <c r="A19" s="0" t="n">
        <v>327.95</v>
      </c>
      <c r="B19" s="0" t="n">
        <v>881.73</v>
      </c>
      <c r="C19" s="0" t="n">
        <f aca="false">$H$3*SIN(2*PI()*$I$3*(A19*10^(-6))+PI()*$J$3/180) + $K$3</f>
        <v>882.439058894725</v>
      </c>
      <c r="D19" s="4" t="n">
        <f aca="false">ABS(C19-B19)</f>
        <v>0.709058894725217</v>
      </c>
      <c r="E19" s="0" t="n">
        <f aca="false">D19^2</f>
        <v>0.502764516188947</v>
      </c>
      <c r="F19" s="0" t="n">
        <f aca="false"> E19/C19</f>
        <v>0.000569744177936401</v>
      </c>
    </row>
    <row r="20" customFormat="false" ht="12.8" hidden="false" customHeight="false" outlineLevel="0" collapsed="false">
      <c r="A20" s="0" t="n">
        <v>344.91</v>
      </c>
      <c r="B20" s="0" t="n">
        <v>827.17</v>
      </c>
      <c r="C20" s="0" t="n">
        <f aca="false">$H$3*SIN(2*PI()*$I$3*(A20*10^(-6))+PI()*$J$3/180) + $K$3</f>
        <v>827.398292679606</v>
      </c>
      <c r="D20" s="4" t="n">
        <f aca="false">ABS(C20-B20)</f>
        <v>0.22829267960617</v>
      </c>
      <c r="E20" s="0" t="n">
        <f aca="false">D20^2</f>
        <v>0.0521175475617655</v>
      </c>
      <c r="F20" s="0" t="n">
        <f aca="false"> E20/C20</f>
        <v>6.298967259526E-005</v>
      </c>
    </row>
    <row r="21" customFormat="false" ht="12.8" hidden="false" customHeight="false" outlineLevel="0" collapsed="false">
      <c r="A21" s="0" t="n">
        <v>369.14</v>
      </c>
      <c r="B21" s="0" t="n">
        <v>731.82</v>
      </c>
      <c r="C21" s="0" t="n">
        <f aca="false">$H$3*SIN(2*PI()*$I$3*(A21*10^(-6))+PI()*$J$3/180) + $K$3</f>
        <v>732.656944380632</v>
      </c>
      <c r="D21" s="4" t="n">
        <f aca="false">ABS(C21-B21)</f>
        <v>0.83694438063219</v>
      </c>
      <c r="E21" s="0" t="n">
        <f aca="false">D21^2</f>
        <v>0.7004758962718</v>
      </c>
      <c r="F21" s="0" t="n">
        <f aca="false"> E21/C21</f>
        <v>0.000956076239561153</v>
      </c>
    </row>
    <row r="22" customFormat="false" ht="12.8" hidden="false" customHeight="false" outlineLevel="0" collapsed="false">
      <c r="A22" s="0" t="n">
        <v>386.11</v>
      </c>
      <c r="B22" s="0" t="n">
        <v>655.96</v>
      </c>
      <c r="C22" s="0" t="n">
        <f aca="false">$H$3*SIN(2*PI()*$I$3*(A22*10^(-6))+PI()*$J$3/180) + $K$3</f>
        <v>656.064297841348</v>
      </c>
      <c r="D22" s="4" t="n">
        <f aca="false">ABS(C22-B22)</f>
        <v>0.104297841347943</v>
      </c>
      <c r="E22" s="0" t="n">
        <f aca="false">D22^2</f>
        <v>0.0108780397098407</v>
      </c>
      <c r="F22" s="0" t="n">
        <f aca="false"> E22/C22</f>
        <v>1.65807524439797E-005</v>
      </c>
    </row>
    <row r="23" customFormat="false" ht="12.8" hidden="false" customHeight="false" outlineLevel="0" collapsed="false">
      <c r="A23" s="0" t="n">
        <v>400.65</v>
      </c>
      <c r="B23" s="0" t="n">
        <v>583.61</v>
      </c>
      <c r="C23" s="0" t="n">
        <f aca="false">$H$3*SIN(2*PI()*$I$3*(A23*10^(-6))+PI()*$J$3/180) + $K$3</f>
        <v>584.476277063734</v>
      </c>
      <c r="D23" s="4" t="n">
        <f aca="false">ABS(C23-B23)</f>
        <v>0.866277063734287</v>
      </c>
      <c r="E23" s="0" t="n">
        <f aca="false">D23^2</f>
        <v>0.750435951152099</v>
      </c>
      <c r="F23" s="0" t="n">
        <f aca="false"> E23/C23</f>
        <v>0.00128394595401221</v>
      </c>
    </row>
    <row r="24" customFormat="false" ht="12.8" hidden="false" customHeight="false" outlineLevel="0" collapsed="false">
      <c r="A24" s="0" t="n">
        <v>416.8</v>
      </c>
      <c r="B24" s="0" t="n">
        <v>498.29</v>
      </c>
      <c r="C24" s="0" t="n">
        <f aca="false">$H$3*SIN(2*PI()*$I$3*(A24*10^(-6))+PI()*$J$3/180) + $K$3</f>
        <v>499.274304879549</v>
      </c>
      <c r="D24" s="4" t="n">
        <f aca="false">ABS(C24-B24)</f>
        <v>0.98430487954937</v>
      </c>
      <c r="E24" s="0" t="n">
        <f aca="false">D24^2</f>
        <v>0.9688560959047</v>
      </c>
      <c r="F24" s="0" t="n">
        <f aca="false"> E24/C24</f>
        <v>0.00194052865616314</v>
      </c>
    </row>
    <row r="25" customFormat="false" ht="12.8" hidden="false" customHeight="false" outlineLevel="0" collapsed="false">
      <c r="A25" s="0" t="n">
        <v>434.57</v>
      </c>
      <c r="B25" s="0" t="n">
        <v>398.84</v>
      </c>
      <c r="C25" s="0" t="n">
        <f aca="false">$H$3*SIN(2*PI()*$I$3*(A25*10^(-6))+PI()*$J$3/180) + $K$3</f>
        <v>399.625999740002</v>
      </c>
      <c r="D25" s="4" t="n">
        <f aca="false">ABS(C25-B25)</f>
        <v>0.785999740002353</v>
      </c>
      <c r="E25" s="0" t="n">
        <f aca="false">D25^2</f>
        <v>0.617795591283767</v>
      </c>
      <c r="F25" s="0" t="n">
        <f aca="false"> E25/C25</f>
        <v>0.00154593442790436</v>
      </c>
    </row>
    <row r="26" customFormat="false" ht="12.8" hidden="false" customHeight="false" outlineLevel="0" collapsed="false">
      <c r="A26" s="0" t="n">
        <v>464.46</v>
      </c>
      <c r="B26" s="0" t="n">
        <v>221.35</v>
      </c>
      <c r="C26" s="0" t="n">
        <f aca="false">$H$3*SIN(2*PI()*$I$3*(A26*10^(-6))+PI()*$J$3/180) + $K$3</f>
        <v>221.453186986599</v>
      </c>
      <c r="D26" s="4" t="n">
        <f aca="false">ABS(C26-B26)</f>
        <v>0.103186986599439</v>
      </c>
      <c r="E26" s="0" t="n">
        <f aca="false">D26^2</f>
        <v>0.0106475542034729</v>
      </c>
      <c r="F26" s="0" t="n">
        <f aca="false"> E26/C26</f>
        <v>4.80803837070866E-005</v>
      </c>
    </row>
    <row r="27" customFormat="false" ht="12.8" hidden="false" customHeight="false" outlineLevel="0" collapsed="false">
      <c r="A27" s="0" t="n">
        <v>479.81</v>
      </c>
      <c r="B27" s="0" t="n">
        <v>126.31</v>
      </c>
      <c r="C27" s="0" t="n">
        <f aca="false">$H$3*SIN(2*PI()*$I$3*(A27*10^(-6))+PI()*$J$3/180) + $K$3</f>
        <v>126.517535670075</v>
      </c>
      <c r="D27" s="4" t="n">
        <f aca="false">ABS(C27-B27)</f>
        <v>0.207535670075231</v>
      </c>
      <c r="E27" s="0" t="n">
        <f aca="false">D27^2</f>
        <v>0.0430710543535751</v>
      </c>
      <c r="F27" s="0" t="n">
        <f aca="false"> E27/C27</f>
        <v>0.000340435451302918</v>
      </c>
    </row>
    <row r="28" customFormat="false" ht="12.8" hidden="false" customHeight="false" outlineLevel="0" collapsed="false">
      <c r="A28" s="0" t="n">
        <v>491.92</v>
      </c>
      <c r="B28" s="0" t="n">
        <v>50.671</v>
      </c>
      <c r="C28" s="0" t="n">
        <f aca="false">$H$3*SIN(2*PI()*$I$3*(A28*10^(-6))+PI()*$J$3/180) + $K$3</f>
        <v>50.7463317609372</v>
      </c>
      <c r="D28" s="4" t="n">
        <f aca="false">ABS(C28-B28)</f>
        <v>0.0753317609371962</v>
      </c>
      <c r="E28" s="0" t="n">
        <f aca="false">D28^2</f>
        <v>0.00567487420589888</v>
      </c>
      <c r="F28" s="0" t="n">
        <f aca="false"> E28/C28</f>
        <v>0.000111828264408014</v>
      </c>
    </row>
    <row r="29" customFormat="false" ht="12.8" hidden="false" customHeight="false" outlineLevel="0" collapsed="false">
      <c r="A29" s="0" t="n">
        <v>501.62</v>
      </c>
      <c r="B29" s="0" t="n">
        <v>-10.169</v>
      </c>
      <c r="C29" s="0" t="n">
        <f aca="false">$H$3*SIN(2*PI()*$I$3*(A29*10^(-6))+PI()*$J$3/180) + $K$3</f>
        <v>-10.1785844331362</v>
      </c>
      <c r="D29" s="4" t="n">
        <f aca="false">ABS(C29-B29)</f>
        <v>0.00958443313617963</v>
      </c>
      <c r="E29" s="0" t="n">
        <f aca="false">D29^2</f>
        <v>9.1861358541898E-005</v>
      </c>
      <c r="F29" s="0" t="n">
        <f aca="false"> E29/C29</f>
        <v>-9.02496404537798E-006</v>
      </c>
    </row>
    <row r="30" customFormat="false" ht="12.8" hidden="false" customHeight="false" outlineLevel="0" collapsed="false">
      <c r="A30" s="0" t="n">
        <v>516.16</v>
      </c>
      <c r="B30" s="0" t="n">
        <v>-101.14</v>
      </c>
      <c r="C30" s="0" t="n">
        <f aca="false">$H$3*SIN(2*PI()*$I$3*(A30*10^(-6))+PI()*$J$3/180) + $K$3</f>
        <v>-101.361897825382</v>
      </c>
      <c r="D30" s="4" t="n">
        <f aca="false">ABS(C30-B30)</f>
        <v>0.221897825382342</v>
      </c>
      <c r="E30" s="0" t="n">
        <f aca="false">D30^2</f>
        <v>0.0492386449094125</v>
      </c>
      <c r="F30" s="0" t="n">
        <f aca="false"> E30/C30</f>
        <v>-0.000485770747842908</v>
      </c>
    </row>
    <row r="31" customFormat="false" ht="12.8" hidden="false" customHeight="false" outlineLevel="0" collapsed="false">
      <c r="A31" s="0" t="n">
        <v>537.96</v>
      </c>
      <c r="B31" s="0" t="n">
        <v>-235.86</v>
      </c>
      <c r="C31" s="0" t="n">
        <f aca="false">$H$3*SIN(2*PI()*$I$3*(A31*10^(-6))+PI()*$J$3/180) + $K$3</f>
        <v>-236.25479186788</v>
      </c>
      <c r="D31" s="4" t="n">
        <f aca="false">ABS(C31-B31)</f>
        <v>0.394791867880372</v>
      </c>
      <c r="E31" s="0" t="n">
        <f aca="false">D31^2</f>
        <v>0.155860618944473</v>
      </c>
      <c r="F31" s="0" t="n">
        <f aca="false"> E31/C31</f>
        <v>-0.000659714106588932</v>
      </c>
    </row>
    <row r="32" customFormat="false" ht="12.8" hidden="false" customHeight="false" outlineLevel="0" collapsed="false">
      <c r="A32" s="0" t="n">
        <v>563</v>
      </c>
      <c r="B32" s="0" t="n">
        <v>-385.29</v>
      </c>
      <c r="C32" s="0" t="n">
        <f aca="false">$H$3*SIN(2*PI()*$I$3*(A32*10^(-6))+PI()*$J$3/180) + $K$3</f>
        <v>-385.583992277396</v>
      </c>
      <c r="D32" s="4" t="n">
        <f aca="false">ABS(C32-B32)</f>
        <v>0.293992277396228</v>
      </c>
      <c r="E32" s="0" t="n">
        <f aca="false">D32^2</f>
        <v>0.0864314591686207</v>
      </c>
      <c r="F32" s="0" t="n">
        <f aca="false"> E32/C32</f>
        <v>-0.000224157280643643</v>
      </c>
    </row>
    <row r="33" customFormat="false" ht="12.8" hidden="false" customHeight="false" outlineLevel="0" collapsed="false">
      <c r="A33" s="0" t="n">
        <v>578.35</v>
      </c>
      <c r="B33" s="0" t="n">
        <v>-471.81</v>
      </c>
      <c r="C33" s="0" t="n">
        <f aca="false">$H$3*SIN(2*PI()*$I$3*(A33*10^(-6))+PI()*$J$3/180) + $K$3</f>
        <v>-472.643052159522</v>
      </c>
      <c r="D33" s="4" t="n">
        <f aca="false">ABS(C33-B33)</f>
        <v>0.833052159522254</v>
      </c>
      <c r="E33" s="0" t="n">
        <f aca="false">D33^2</f>
        <v>0.69397590048469</v>
      </c>
      <c r="F33" s="0" t="n">
        <f aca="false"> E33/C33</f>
        <v>-0.00146828753181474</v>
      </c>
    </row>
    <row r="34" customFormat="false" ht="12.8" hidden="false" customHeight="false" outlineLevel="0" collapsed="false">
      <c r="A34" s="0" t="n">
        <v>598.55</v>
      </c>
      <c r="B34" s="0" t="n">
        <v>-579.34</v>
      </c>
      <c r="C34" s="0" t="n">
        <f aca="false">$H$3*SIN(2*PI()*$I$3*(A34*10^(-6))+PI()*$J$3/180) + $K$3</f>
        <v>-580.390314992388</v>
      </c>
      <c r="D34" s="4" t="n">
        <f aca="false">ABS(C34-B34)</f>
        <v>1.05031499238771</v>
      </c>
      <c r="E34" s="0" t="n">
        <f aca="false">D34^2</f>
        <v>1.1031615832344</v>
      </c>
      <c r="F34" s="0" t="n">
        <f aca="false"> E34/C34</f>
        <v>-0.00190072362466777</v>
      </c>
    </row>
    <row r="35" customFormat="false" ht="12.8" hidden="false" customHeight="false" outlineLevel="0" collapsed="false">
      <c r="A35" s="0" t="n">
        <v>609.05</v>
      </c>
      <c r="B35" s="0" t="n">
        <v>-632.06</v>
      </c>
      <c r="C35" s="0" t="n">
        <f aca="false">$H$3*SIN(2*PI()*$I$3*(A35*10^(-6))+PI()*$J$3/180) + $K$3</f>
        <v>-632.813448005446</v>
      </c>
      <c r="D35" s="4" t="n">
        <f aca="false">ABS(C35-B35)</f>
        <v>0.753448005445989</v>
      </c>
      <c r="E35" s="0" t="n">
        <f aca="false">D35^2</f>
        <v>0.567683896910539</v>
      </c>
      <c r="F35" s="0" t="n">
        <f aca="false"> E35/C35</f>
        <v>-0.000897079382083002</v>
      </c>
    </row>
    <row r="36" customFormat="false" ht="12.8" hidden="false" customHeight="false" outlineLevel="0" collapsed="false">
      <c r="A36" s="0" t="n">
        <v>631.66</v>
      </c>
      <c r="B36" s="0" t="n">
        <v>-734.84</v>
      </c>
      <c r="C36" s="0" t="n">
        <f aca="false">$H$3*SIN(2*PI()*$I$3*(A36*10^(-6))+PI()*$J$3/180) + $K$3</f>
        <v>-736.068733559649</v>
      </c>
      <c r="D36" s="4" t="n">
        <f aca="false">ABS(C36-B36)</f>
        <v>1.22873355964873</v>
      </c>
      <c r="E36" s="0" t="n">
        <f aca="false">D36^2</f>
        <v>1.50978616060704</v>
      </c>
      <c r="F36" s="0" t="n">
        <f aca="false"> E36/C36</f>
        <v>-0.00205114833951128</v>
      </c>
    </row>
    <row r="37" customFormat="false" ht="12.8" hidden="false" customHeight="false" outlineLevel="0" collapsed="false">
      <c r="A37" s="0" t="n">
        <v>657.51</v>
      </c>
      <c r="B37" s="0" t="n">
        <v>-834.27</v>
      </c>
      <c r="C37" s="0" t="n">
        <f aca="false">$H$3*SIN(2*PI()*$I$3*(A37*10^(-6))+PI()*$J$3/180) + $K$3</f>
        <v>-835.841855839463</v>
      </c>
      <c r="D37" s="4" t="n">
        <f aca="false">ABS(C37-B37)</f>
        <v>1.57185583946318</v>
      </c>
      <c r="E37" s="0" t="n">
        <f aca="false">D37^2</f>
        <v>2.47073078005451</v>
      </c>
      <c r="F37" s="0" t="n">
        <f aca="false"> E37/C37</f>
        <v>-0.00295597876894197</v>
      </c>
    </row>
    <row r="38" customFormat="false" ht="12.8" hidden="false" customHeight="false" outlineLevel="0" collapsed="false">
      <c r="A38" s="0" t="n">
        <v>684.98</v>
      </c>
      <c r="B38" s="0" t="n">
        <v>-917.48</v>
      </c>
      <c r="C38" s="0" t="n">
        <f aca="false">$H$3*SIN(2*PI()*$I$3*(A38*10^(-6))+PI()*$J$3/180) + $K$3</f>
        <v>-917.704711361988</v>
      </c>
      <c r="D38" s="4" t="n">
        <f aca="false">ABS(C38-B38)</f>
        <v>0.224711361987829</v>
      </c>
      <c r="E38" s="0" t="n">
        <f aca="false">D38^2</f>
        <v>0.0504951962064252</v>
      </c>
      <c r="F38" s="0" t="n">
        <f aca="false"> E38/C38</f>
        <v>-5.50233594545723E-005</v>
      </c>
    </row>
    <row r="39" customFormat="false" ht="12.8" hidden="false" customHeight="false" outlineLevel="0" collapsed="false">
      <c r="A39" s="0" t="n">
        <v>701.13</v>
      </c>
      <c r="B39" s="0" t="n">
        <v>-951.93</v>
      </c>
      <c r="C39" s="0" t="n">
        <f aca="false">$H$3*SIN(2*PI()*$I$3*(A39*10^(-6))+PI()*$J$3/180) + $K$3</f>
        <v>-953.226547060812</v>
      </c>
      <c r="D39" s="4" t="n">
        <f aca="false">ABS(C39-B39)</f>
        <v>1.29654706081158</v>
      </c>
      <c r="E39" s="0" t="n">
        <f aca="false">D39^2</f>
        <v>1.68103428089914</v>
      </c>
      <c r="F39" s="0" t="n">
        <f aca="false"> E39/C39</f>
        <v>-0.00176352021047091</v>
      </c>
    </row>
    <row r="40" customFormat="false" ht="12.8" hidden="false" customHeight="false" outlineLevel="0" collapsed="false">
      <c r="A40" s="0" t="n">
        <v>716.48</v>
      </c>
      <c r="B40" s="0" t="n">
        <v>-975.99</v>
      </c>
      <c r="C40" s="0" t="n">
        <f aca="false">$H$3*SIN(2*PI()*$I$3*(A40*10^(-6))+PI()*$J$3/180) + $K$3</f>
        <v>-977.903076451036</v>
      </c>
      <c r="D40" s="4" t="n">
        <f aca="false">ABS(C40-B40)</f>
        <v>1.91307645103598</v>
      </c>
      <c r="E40" s="0" t="n">
        <f aca="false">D40^2</f>
        <v>3.65986150750841</v>
      </c>
      <c r="F40" s="0" t="n">
        <f aca="false"> E40/C40</f>
        <v>-0.00374256058257902</v>
      </c>
    </row>
    <row r="41" customFormat="false" ht="12.8" hidden="false" customHeight="false" outlineLevel="0" collapsed="false">
      <c r="A41" s="0" t="n">
        <v>746.37</v>
      </c>
      <c r="B41" s="0" t="n">
        <v>-999.45</v>
      </c>
      <c r="C41" s="0" t="n">
        <f aca="false">$H$3*SIN(2*PI()*$I$3*(A41*10^(-6))+PI()*$J$3/180) + $K$3</f>
        <v>-999.739909694811</v>
      </c>
      <c r="D41" s="4" t="n">
        <f aca="false">ABS(C41-B41)</f>
        <v>0.289909694811058</v>
      </c>
      <c r="E41" s="0" t="n">
        <f aca="false">D41^2</f>
        <v>0.0840476311454409</v>
      </c>
      <c r="F41" s="0" t="n">
        <f aca="false"> E41/C41</f>
        <v>-8.40694968065224E-005</v>
      </c>
    </row>
    <row r="42" customFormat="false" ht="12.8" hidden="false" customHeight="false" outlineLevel="0" collapsed="false">
      <c r="A42" s="0" t="n">
        <v>775.44</v>
      </c>
      <c r="B42" s="0" t="n">
        <v>-985.3</v>
      </c>
      <c r="C42" s="0" t="n">
        <f aca="false">$H$3*SIN(2*PI()*$I$3*(A42*10^(-6))+PI()*$J$3/180) + $K$3</f>
        <v>-987.252087724563</v>
      </c>
      <c r="D42" s="4" t="n">
        <f aca="false">ABS(C42-B42)</f>
        <v>1.95208772456283</v>
      </c>
      <c r="E42" s="0" t="n">
        <f aca="false">D42^2</f>
        <v>3.81064648438889</v>
      </c>
      <c r="F42" s="0" t="n">
        <f aca="false"> E42/C42</f>
        <v>-0.00385985153312943</v>
      </c>
    </row>
    <row r="43" customFormat="false" ht="12.8" hidden="false" customHeight="false" outlineLevel="0" collapsed="false">
      <c r="A43" s="0" t="n">
        <v>800.48</v>
      </c>
      <c r="B43" s="0" t="n">
        <v>-948.67</v>
      </c>
      <c r="C43" s="0" t="n">
        <f aca="false">$H$3*SIN(2*PI()*$I$3*(A43*10^(-6))+PI()*$J$3/180) + $K$3</f>
        <v>-950.120219089721</v>
      </c>
      <c r="D43" s="4" t="n">
        <f aca="false">ABS(C43-B43)</f>
        <v>1.45021908972069</v>
      </c>
      <c r="E43" s="0" t="n">
        <f aca="false">D43^2</f>
        <v>2.10313540819031</v>
      </c>
      <c r="F43" s="0" t="n">
        <f aca="false"> E43/C43</f>
        <v>-0.00221354662908369</v>
      </c>
    </row>
    <row r="44" customFormat="false" ht="12.8" hidden="false" customHeight="false" outlineLevel="0" collapsed="false">
      <c r="A44" s="0" t="n">
        <v>824.72</v>
      </c>
      <c r="B44" s="0" t="n">
        <v>-891.51</v>
      </c>
      <c r="C44" s="0" t="n">
        <f aca="false">$H$3*SIN(2*PI()*$I$3*(A44*10^(-6))+PI()*$J$3/180) + $K$3</f>
        <v>-891.803846698546</v>
      </c>
      <c r="D44" s="4" t="n">
        <f aca="false">ABS(C44-B44)</f>
        <v>0.293846698545963</v>
      </c>
      <c r="E44" s="0" t="n">
        <f aca="false">D44^2</f>
        <v>0.0863458822463619</v>
      </c>
      <c r="F44" s="0" t="n">
        <f aca="false"> E44/C44</f>
        <v>-9.6821607762754E-005</v>
      </c>
    </row>
    <row r="45" customFormat="false" ht="12.8" hidden="false" customHeight="false" outlineLevel="0" collapsed="false">
      <c r="A45" s="0" t="n">
        <v>844.91</v>
      </c>
      <c r="B45" s="0" t="n">
        <v>-827.17</v>
      </c>
      <c r="C45" s="0" t="n">
        <f aca="false">$H$3*SIN(2*PI()*$I$3*(A45*10^(-6))+PI()*$J$3/180) + $K$3</f>
        <v>-827.398292679607</v>
      </c>
      <c r="D45" s="4" t="n">
        <f aca="false">ABS(C45-B45)</f>
        <v>0.228292679606852</v>
      </c>
      <c r="E45" s="0" t="n">
        <f aca="false">D45^2</f>
        <v>0.0521175475620769</v>
      </c>
      <c r="F45" s="0" t="n">
        <f aca="false"> E45/C45</f>
        <v>-6.29896725956363E-005</v>
      </c>
    </row>
    <row r="46" customFormat="false" ht="12.8" hidden="false" customHeight="false" outlineLevel="0" collapsed="false">
      <c r="A46" s="0" t="n">
        <v>867.53</v>
      </c>
      <c r="B46" s="0" t="n">
        <v>-739.02</v>
      </c>
      <c r="C46" s="0" t="n">
        <f aca="false">$H$3*SIN(2*PI()*$I$3*(A46*10^(-6))+PI()*$J$3/180) + $K$3</f>
        <v>-739.504221969509</v>
      </c>
      <c r="D46" s="4" t="n">
        <f aca="false">ABS(C46-B46)</f>
        <v>0.484221969509122</v>
      </c>
      <c r="E46" s="0" t="n">
        <f aca="false">D46^2</f>
        <v>0.234470915755293</v>
      </c>
      <c r="F46" s="0" t="n">
        <f aca="false"> E46/C46</f>
        <v>-0.000317065013004024</v>
      </c>
    </row>
    <row r="47" customFormat="false" ht="12.8" hidden="false" customHeight="false" outlineLevel="0" collapsed="false">
      <c r="A47" s="0" t="n">
        <v>886.91</v>
      </c>
      <c r="B47" s="0" t="n">
        <v>-651.94</v>
      </c>
      <c r="C47" s="0" t="n">
        <f aca="false">$H$3*SIN(2*PI()*$I$3*(A47*10^(-6))+PI()*$J$3/180) + $K$3</f>
        <v>-652.262464617832</v>
      </c>
      <c r="D47" s="4" t="n">
        <f aca="false">ABS(C47-B47)</f>
        <v>0.322464617832225</v>
      </c>
      <c r="E47" s="0" t="n">
        <f aca="false">D47^2</f>
        <v>0.103983429753683</v>
      </c>
      <c r="F47" s="0" t="n">
        <f aca="false"> E47/C47</f>
        <v>-0.000159419613107137</v>
      </c>
    </row>
    <row r="48" customFormat="false" ht="12.8" hidden="false" customHeight="false" outlineLevel="0" collapsed="false">
      <c r="A48" s="0" t="n">
        <v>899.84</v>
      </c>
      <c r="B48" s="0" t="n">
        <v>-587.63</v>
      </c>
      <c r="C48" s="0" t="n">
        <f aca="false">$H$3*SIN(2*PI()*$I$3*(A48*10^(-6))+PI()*$J$3/180) + $K$3</f>
        <v>-588.598267724429</v>
      </c>
      <c r="D48" s="4" t="n">
        <f aca="false">ABS(C48-B48)</f>
        <v>0.968267724428529</v>
      </c>
      <c r="E48" s="0" t="n">
        <f aca="false">D48^2</f>
        <v>0.937542386170001</v>
      </c>
      <c r="F48" s="0" t="n">
        <f aca="false"> E48/C48</f>
        <v>-0.00159283918689503</v>
      </c>
    </row>
    <row r="49" customFormat="false" ht="12.8" hidden="false" customHeight="false" outlineLevel="0" collapsed="false">
      <c r="A49" s="0" t="n">
        <v>927.3</v>
      </c>
      <c r="B49" s="0" t="n">
        <v>-440.8</v>
      </c>
      <c r="C49" s="0" t="n">
        <f aca="false">$H$3*SIN(2*PI()*$I$3*(A49*10^(-6))+PI()*$J$3/180) + $K$3</f>
        <v>-441.0673169308</v>
      </c>
      <c r="D49" s="4" t="n">
        <f aca="false">ABS(C49-B49)</f>
        <v>0.267316930800348</v>
      </c>
      <c r="E49" s="0" t="n">
        <f aca="false">D49^2</f>
        <v>0.071458341492518</v>
      </c>
      <c r="F49" s="0" t="n">
        <f aca="false"> E49/C49</f>
        <v>-0.000162012324988771</v>
      </c>
    </row>
    <row r="50" customFormat="false" ht="12.8" hidden="false" customHeight="false" outlineLevel="0" collapsed="false">
      <c r="A50" s="0" t="n">
        <v>946.69</v>
      </c>
      <c r="B50" s="0" t="n">
        <v>-328.62</v>
      </c>
      <c r="C50" s="0" t="n">
        <f aca="false">$H$3*SIN(2*PI()*$I$3*(A50*10^(-6))+PI()*$J$3/180) + $K$3</f>
        <v>-328.728190397657</v>
      </c>
      <c r="D50" s="4" t="n">
        <f aca="false">ABS(C50-B50)</f>
        <v>0.108190397656642</v>
      </c>
      <c r="E50" s="0" t="n">
        <f aca="false">D50^2</f>
        <v>0.0117051621451024</v>
      </c>
      <c r="F50" s="0" t="n">
        <f aca="false"> E50/C50</f>
        <v>-3.56074181862616E-005</v>
      </c>
    </row>
    <row r="51" customFormat="false" ht="12.8" hidden="false" customHeight="false" outlineLevel="0" collapsed="false">
      <c r="A51" s="0" t="n">
        <v>973.34</v>
      </c>
      <c r="B51" s="0" t="n">
        <v>-166.41</v>
      </c>
      <c r="C51" s="0" t="n">
        <f aca="false">$H$3*SIN(2*PI()*$I$3*(A51*10^(-6))+PI()*$J$3/180) + $K$3</f>
        <v>-166.727445264389</v>
      </c>
      <c r="D51" s="4" t="n">
        <f aca="false">ABS(C51-B51)</f>
        <v>0.317445264388965</v>
      </c>
      <c r="E51" s="0" t="n">
        <f aca="false">D51^2</f>
        <v>0.10077149588298</v>
      </c>
      <c r="F51" s="0" t="n">
        <f aca="false"> E51/C51</f>
        <v>-0.000604408564667809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2021-03-06T16:58:48Z</dcterms:created>
  <dc:creator/>
  <dc:description/>
  <dc:language>en-US</dc:language>
  <cp:lastModifiedBy/>
  <dcterms:modified xsi:type="dcterms:W3CDTF">2021-12-17T11:32:56Z</dcterms:modified>
  <cp:revision>13</cp:revision>
  <dc:subject/>
  <dc:title/>
</cp:coreProperties>
</file>