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Alumnos-\Desktop\"/>
    </mc:Choice>
  </mc:AlternateContent>
  <xr:revisionPtr revIDLastSave="0" documentId="13_ncr:1_{B0388CE3-FDF4-4846-8F27-CBF7655A0813}" xr6:coauthVersionLast="36" xr6:coauthVersionMax="36" xr10:uidLastSave="{00000000-0000-0000-0000-000000000000}"/>
  <bookViews>
    <workbookView xWindow="0" yWindow="0" windowWidth="20490" windowHeight="7755" activeTab="1" xr2:uid="{00000000-000D-0000-FFFF-FFFF00000000}"/>
  </bookViews>
  <sheets>
    <sheet name="Hoja1" sheetId="1" r:id="rId1"/>
    <sheet name="Hoja2" sheetId="2" r:id="rId2"/>
  </sheets>
  <definedNames>
    <definedName name="Edad">Hoja1!$D$2:$D$151</definedName>
    <definedName name="Ingresos">Hoja1!$I$2:$I$151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C28" i="2" l="1"/>
  <c r="D21" i="2"/>
  <c r="E20" i="2" s="1"/>
  <c r="E23" i="2" s="1"/>
  <c r="D22" i="2"/>
  <c r="D19" i="2"/>
  <c r="B29" i="2" l="1"/>
  <c r="D28" i="2"/>
  <c r="G28" i="2"/>
  <c r="S152" i="1"/>
  <c r="S153" i="1"/>
  <c r="S154" i="1"/>
  <c r="S155" i="1"/>
  <c r="Q152" i="1"/>
  <c r="Q153" i="1"/>
  <c r="Q154" i="1"/>
  <c r="Q155" i="1"/>
  <c r="P152" i="1"/>
  <c r="P153" i="1"/>
  <c r="P154" i="1"/>
  <c r="P155" i="1"/>
  <c r="C29" i="2" l="1"/>
  <c r="B30" i="2" l="1"/>
  <c r="D29" i="2"/>
  <c r="E29" i="2"/>
  <c r="G29" i="2" s="1"/>
  <c r="C30" i="2" l="1"/>
  <c r="B31" i="2" s="1"/>
  <c r="E30" i="2"/>
  <c r="G30" i="2" s="1"/>
  <c r="C31" i="2" l="1"/>
  <c r="D30" i="2"/>
  <c r="B32" i="2" l="1"/>
  <c r="D31" i="2"/>
  <c r="E31" i="2"/>
  <c r="G31" i="2" s="1"/>
  <c r="C32" i="2" l="1"/>
  <c r="B33" i="2" s="1"/>
  <c r="C33" i="2" l="1"/>
  <c r="B34" i="2" s="1"/>
  <c r="D32" i="2"/>
  <c r="E32" i="2"/>
  <c r="G32" i="2" s="1"/>
  <c r="D33" i="2" l="1"/>
  <c r="D34" i="2"/>
  <c r="C34" i="2"/>
  <c r="B35" i="2" s="1"/>
  <c r="E34" i="2"/>
  <c r="E33" i="2"/>
  <c r="G33" i="2" s="1"/>
  <c r="G34" i="2" s="1"/>
  <c r="C35" i="2" l="1"/>
  <c r="E35" i="2" s="1"/>
  <c r="G35" i="2" s="1"/>
  <c r="E36" i="2" l="1"/>
  <c r="D35" i="2"/>
  <c r="F35" i="2" l="1"/>
  <c r="F29" i="2"/>
  <c r="F32" i="2"/>
  <c r="F30" i="2"/>
  <c r="F31" i="2"/>
  <c r="F28" i="2"/>
  <c r="F34" i="2"/>
  <c r="F33" i="2"/>
  <c r="F36" i="2" l="1"/>
  <c r="H28" i="2"/>
  <c r="H29" i="2" s="1"/>
  <c r="H30" i="2" s="1"/>
  <c r="H31" i="2" s="1"/>
  <c r="H32" i="2" s="1"/>
  <c r="H33" i="2" s="1"/>
  <c r="H34" i="2" s="1"/>
  <c r="H35" i="2" s="1"/>
</calcChain>
</file>

<file path=xl/sharedStrings.xml><?xml version="1.0" encoding="utf-8"?>
<sst xmlns="http://schemas.openxmlformats.org/spreadsheetml/2006/main" count="66" uniqueCount="57">
  <si>
    <t>Trabajador</t>
  </si>
  <si>
    <t>Tiempo vinculado</t>
  </si>
  <si>
    <t>Genero</t>
  </si>
  <si>
    <t>Edad</t>
  </si>
  <si>
    <t>Estrato social</t>
  </si>
  <si>
    <t>Número de hijos</t>
  </si>
  <si>
    <t>Estado Civil</t>
  </si>
  <si>
    <t>Ingresos</t>
  </si>
  <si>
    <t xml:space="preserve">Nivel educativo </t>
  </si>
  <si>
    <t/>
  </si>
  <si>
    <t>Tabla cruzada estado Civil*Genero</t>
  </si>
  <si>
    <t>Recuento</t>
  </si>
  <si>
    <t>Total</t>
  </si>
  <si>
    <t>Hombre</t>
  </si>
  <si>
    <t>Mujer</t>
  </si>
  <si>
    <t>estado Civil</t>
  </si>
  <si>
    <t>Soltero</t>
  </si>
  <si>
    <t>Casado</t>
  </si>
  <si>
    <t>Union Libre</t>
  </si>
  <si>
    <t>Separado</t>
  </si>
  <si>
    <t>Viudo</t>
  </si>
  <si>
    <t>Clases</t>
  </si>
  <si>
    <t>1)</t>
  </si>
  <si>
    <t>2) Hallamos rango</t>
  </si>
  <si>
    <t>R= Xmax - Xmin</t>
  </si>
  <si>
    <t>Maximo</t>
  </si>
  <si>
    <t>Minimo</t>
  </si>
  <si>
    <t>3) Hallamos amplitud clases</t>
  </si>
  <si>
    <t>a= R/m</t>
  </si>
  <si>
    <t>4) Construimos tabla frecuencias</t>
  </si>
  <si>
    <t>Clase</t>
  </si>
  <si>
    <t>Li</t>
  </si>
  <si>
    <t>Ls</t>
  </si>
  <si>
    <t>Marca clase</t>
  </si>
  <si>
    <t>Xi</t>
  </si>
  <si>
    <t>Frec. Absoluta</t>
  </si>
  <si>
    <t>ni</t>
  </si>
  <si>
    <t>Frec. Relativa</t>
  </si>
  <si>
    <t>hi</t>
  </si>
  <si>
    <t>Ni</t>
  </si>
  <si>
    <t>Frec, relativa acumulada</t>
  </si>
  <si>
    <t>Frec. absoluta acumulada</t>
  </si>
  <si>
    <t>Hi</t>
  </si>
  <si>
    <t>x</t>
  </si>
  <si>
    <t xml:space="preserve">Marca clase </t>
  </si>
  <si>
    <t xml:space="preserve">Frec. Absolura </t>
  </si>
  <si>
    <t xml:space="preserve">Frec. Relativa </t>
  </si>
  <si>
    <t xml:space="preserve">Frec.Asoluta acumulada </t>
  </si>
  <si>
    <t>Frec.relativa acumulada</t>
  </si>
  <si>
    <t>(17;24)</t>
  </si>
  <si>
    <t>(24;31)</t>
  </si>
  <si>
    <t>(31;38)</t>
  </si>
  <si>
    <t>(38;45)</t>
  </si>
  <si>
    <t>(45;52)</t>
  </si>
  <si>
    <t>(52;59)</t>
  </si>
  <si>
    <t>(59;66)</t>
  </si>
  <si>
    <t>(66;73)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</si>
</sst>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###0"/>
    <numFmt numFmtId="166" formatCode="0.00000"/>
    <numFmt numFmtId="167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0" xfId="2"/>
    <xf numFmtId="0" fontId="6" fillId="0" borderId="9" xfId="2" applyFont="1" applyBorder="1" applyAlignment="1">
      <alignment horizontal="center" wrapText="1"/>
    </xf>
    <xf numFmtId="0" fontId="6" fillId="0" borderId="10" xfId="2" applyFont="1" applyBorder="1" applyAlignment="1">
      <alignment horizontal="center" wrapText="1"/>
    </xf>
    <xf numFmtId="0" fontId="6" fillId="0" borderId="3" xfId="2" applyFont="1" applyBorder="1" applyAlignment="1">
      <alignment horizontal="left" vertical="top" wrapText="1"/>
    </xf>
    <xf numFmtId="165" fontId="6" fillId="0" borderId="12" xfId="2" applyNumberFormat="1" applyFont="1" applyBorder="1" applyAlignment="1">
      <alignment horizontal="right" vertical="center"/>
    </xf>
    <xf numFmtId="165" fontId="6" fillId="0" borderId="13" xfId="2" applyNumberFormat="1" applyFont="1" applyBorder="1" applyAlignment="1">
      <alignment horizontal="right" vertical="center"/>
    </xf>
    <xf numFmtId="165" fontId="6" fillId="0" borderId="14" xfId="2" applyNumberFormat="1" applyFont="1" applyBorder="1" applyAlignment="1">
      <alignment horizontal="right" vertical="center"/>
    </xf>
    <xf numFmtId="0" fontId="6" fillId="0" borderId="16" xfId="2" applyFont="1" applyBorder="1" applyAlignment="1">
      <alignment horizontal="left" vertical="top" wrapText="1"/>
    </xf>
    <xf numFmtId="165" fontId="6" fillId="0" borderId="17" xfId="2" applyNumberFormat="1" applyFont="1" applyBorder="1" applyAlignment="1">
      <alignment horizontal="right" vertical="center"/>
    </xf>
    <xf numFmtId="165" fontId="6" fillId="0" borderId="18" xfId="2" applyNumberFormat="1" applyFont="1" applyBorder="1" applyAlignment="1">
      <alignment horizontal="right" vertical="center"/>
    </xf>
    <xf numFmtId="165" fontId="6" fillId="0" borderId="19" xfId="2" applyNumberFormat="1" applyFont="1" applyBorder="1" applyAlignment="1">
      <alignment horizontal="right" vertical="center"/>
    </xf>
    <xf numFmtId="165" fontId="6" fillId="0" borderId="20" xfId="2" applyNumberFormat="1" applyFont="1" applyBorder="1" applyAlignment="1">
      <alignment horizontal="right" vertical="center"/>
    </xf>
    <xf numFmtId="165" fontId="6" fillId="0" borderId="21" xfId="2" applyNumberFormat="1" applyFont="1" applyBorder="1" applyAlignment="1">
      <alignment horizontal="right" vertical="center"/>
    </xf>
    <xf numFmtId="165" fontId="6" fillId="0" borderId="22" xfId="2" applyNumberFormat="1" applyFont="1" applyBorder="1" applyAlignment="1">
      <alignment horizontal="right" vertical="center"/>
    </xf>
    <xf numFmtId="166" fontId="0" fillId="0" borderId="0" xfId="0" applyNumberFormat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3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center" vertical="center" wrapText="1"/>
    </xf>
    <xf numFmtId="0" fontId="6" fillId="3" borderId="0" xfId="2" applyFont="1" applyFill="1"/>
    <xf numFmtId="0" fontId="4" fillId="0" borderId="0" xfId="2"/>
    <xf numFmtId="0" fontId="6" fillId="0" borderId="2" xfId="2" applyFont="1" applyBorder="1" applyAlignment="1">
      <alignment horizontal="left" wrapText="1"/>
    </xf>
    <xf numFmtId="0" fontId="6" fillId="0" borderId="3" xfId="2" applyFont="1" applyBorder="1" applyAlignment="1">
      <alignment horizontal="left" wrapText="1"/>
    </xf>
    <xf numFmtId="0" fontId="6" fillId="0" borderId="7" xfId="2" applyFont="1" applyBorder="1" applyAlignment="1">
      <alignment horizontal="left" wrapText="1"/>
    </xf>
    <xf numFmtId="0" fontId="6" fillId="0" borderId="8" xfId="2" applyFont="1" applyBorder="1" applyAlignment="1">
      <alignment horizontal="left" wrapText="1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6" fillId="0" borderId="2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</cellXfs>
  <cellStyles count="4">
    <cellStyle name="Moneda" xfId="1" builtinId="4"/>
    <cellStyle name="Normal" xfId="0" builtinId="0"/>
    <cellStyle name="Normal_Hoja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Hoja2!$E$6:$E$7</c:f>
              <c:strCache>
                <c:ptCount val="2"/>
                <c:pt idx="0">
                  <c:v>Genero</c:v>
                </c:pt>
                <c:pt idx="1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Hoja2!$C$8:$D$12</c:f>
              <c:multiLvlStrCache>
                <c:ptCount val="5"/>
                <c:lvl>
                  <c:pt idx="0">
                    <c:v>Soltero</c:v>
                  </c:pt>
                  <c:pt idx="1">
                    <c:v>Casado</c:v>
                  </c:pt>
                  <c:pt idx="2">
                    <c:v>Union Libre</c:v>
                  </c:pt>
                  <c:pt idx="3">
                    <c:v>Separado</c:v>
                  </c:pt>
                  <c:pt idx="4">
                    <c:v>Viudo</c:v>
                  </c:pt>
                </c:lvl>
                <c:lvl>
                  <c:pt idx="0">
                    <c:v>estado Civil</c:v>
                  </c:pt>
                </c:lvl>
              </c:multiLvlStrCache>
            </c:multiLvlStrRef>
          </c:cat>
          <c:val>
            <c:numRef>
              <c:f>Hoja2!$E$8:$E$12</c:f>
              <c:numCache>
                <c:formatCode>###0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22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B-41DB-B36A-963E66EC11D5}"/>
            </c:ext>
          </c:extLst>
        </c:ser>
        <c:ser>
          <c:idx val="1"/>
          <c:order val="1"/>
          <c:tx>
            <c:strRef>
              <c:f>Hoja2!$F$6:$F$7</c:f>
              <c:strCache>
                <c:ptCount val="2"/>
                <c:pt idx="0">
                  <c:v>Genero</c:v>
                </c:pt>
                <c:pt idx="1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Hoja2!$C$8:$D$12</c:f>
              <c:multiLvlStrCache>
                <c:ptCount val="5"/>
                <c:lvl>
                  <c:pt idx="0">
                    <c:v>Soltero</c:v>
                  </c:pt>
                  <c:pt idx="1">
                    <c:v>Casado</c:v>
                  </c:pt>
                  <c:pt idx="2">
                    <c:v>Union Libre</c:v>
                  </c:pt>
                  <c:pt idx="3">
                    <c:v>Separado</c:v>
                  </c:pt>
                  <c:pt idx="4">
                    <c:v>Viudo</c:v>
                  </c:pt>
                </c:lvl>
                <c:lvl>
                  <c:pt idx="0">
                    <c:v>estado Civil</c:v>
                  </c:pt>
                </c:lvl>
              </c:multiLvlStrCache>
            </c:multiLvlStrRef>
          </c:cat>
          <c:val>
            <c:numRef>
              <c:f>Hoja2!$F$8:$F$12</c:f>
              <c:numCache>
                <c:formatCode>###0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B-41DB-B36A-963E66EC11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44339984"/>
        <c:axId val="944332912"/>
        <c:axId val="0"/>
      </c:bar3DChart>
      <c:catAx>
        <c:axId val="9443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32912"/>
        <c:crosses val="autoZero"/>
        <c:auto val="1"/>
        <c:lblAlgn val="ctr"/>
        <c:lblOffset val="100"/>
        <c:noMultiLvlLbl val="0"/>
      </c:catAx>
      <c:valAx>
        <c:axId val="944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Hoja2!$A$28:$A$35</c:f>
              <c:strCache>
                <c:ptCount val="8"/>
                <c:pt idx="0">
                  <c:v>(17;24)</c:v>
                </c:pt>
                <c:pt idx="1">
                  <c:v>(24;31)</c:v>
                </c:pt>
                <c:pt idx="2">
                  <c:v>(31;38)</c:v>
                </c:pt>
                <c:pt idx="3">
                  <c:v>(38;45)</c:v>
                </c:pt>
                <c:pt idx="4">
                  <c:v>(45;52)</c:v>
                </c:pt>
                <c:pt idx="5">
                  <c:v>(52;59)</c:v>
                </c:pt>
                <c:pt idx="6">
                  <c:v>(59;66)</c:v>
                </c:pt>
                <c:pt idx="7">
                  <c:v>(66;73)</c:v>
                </c:pt>
              </c:strCache>
            </c:strRef>
          </c:cat>
          <c:val>
            <c:numRef>
              <c:f>Hoja2!$F$28:$F$35</c:f>
              <c:numCache>
                <c:formatCode>0.0%</c:formatCode>
                <c:ptCount val="8"/>
                <c:pt idx="0">
                  <c:v>0.14666666666666667</c:v>
                </c:pt>
                <c:pt idx="1">
                  <c:v>0.30666666666666664</c:v>
                </c:pt>
                <c:pt idx="2">
                  <c:v>0.15333333333333332</c:v>
                </c:pt>
                <c:pt idx="3">
                  <c:v>0.15333333333333332</c:v>
                </c:pt>
                <c:pt idx="4">
                  <c:v>6.6666666666666666E-2</c:v>
                </c:pt>
                <c:pt idx="5">
                  <c:v>0.04</c:v>
                </c:pt>
                <c:pt idx="6">
                  <c:v>8.666666666666667E-2</c:v>
                </c:pt>
                <c:pt idx="7">
                  <c:v>4.6666666666666669E-2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081-8563-CE04CE8B1B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156223"/>
        <c:axId val="841701167"/>
      </c:barChart>
      <c:catAx>
        <c:axId val="8421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701167"/>
        <c:crosses val="autoZero"/>
        <c:auto val="1"/>
        <c:lblAlgn val="ctr"/>
        <c:lblOffset val="100"/>
        <c:noMultiLvlLbl val="0"/>
      </c:catAx>
      <c:valAx>
        <c:axId val="8417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215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Hoja2!$A$28:$A$35</c:f>
              <c:strCache>
                <c:ptCount val="8"/>
                <c:pt idx="0">
                  <c:v>(17;24)</c:v>
                </c:pt>
                <c:pt idx="1">
                  <c:v>(24;31)</c:v>
                </c:pt>
                <c:pt idx="2">
                  <c:v>(31;38)</c:v>
                </c:pt>
                <c:pt idx="3">
                  <c:v>(38;45)</c:v>
                </c:pt>
                <c:pt idx="4">
                  <c:v>(45;52)</c:v>
                </c:pt>
                <c:pt idx="5">
                  <c:v>(52;59)</c:v>
                </c:pt>
                <c:pt idx="6">
                  <c:v>(59;66)</c:v>
                </c:pt>
                <c:pt idx="7">
                  <c:v>(66;73)</c:v>
                </c:pt>
              </c:strCache>
            </c:strRef>
          </c:cat>
          <c:val>
            <c:numRef>
              <c:f>Hoja2!$H$28:$H$35</c:f>
              <c:numCache>
                <c:formatCode>0.0%</c:formatCode>
                <c:ptCount val="8"/>
                <c:pt idx="0">
                  <c:v>0.14666666666666667</c:v>
                </c:pt>
                <c:pt idx="1">
                  <c:v>0.45333333333333331</c:v>
                </c:pt>
                <c:pt idx="2">
                  <c:v>0.60666666666666669</c:v>
                </c:pt>
                <c:pt idx="3">
                  <c:v>0.76</c:v>
                </c:pt>
                <c:pt idx="4">
                  <c:v>0.82666666666666666</c:v>
                </c:pt>
                <c:pt idx="5">
                  <c:v>0.8666666666666667</c:v>
                </c:pt>
                <c:pt idx="6">
                  <c:v>0.95333333333333337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C-4F9C-BF52-11B16851FB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9938175"/>
        <c:axId val="784813807"/>
      </c:lineChart>
      <c:catAx>
        <c:axId val="10599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813807"/>
        <c:crosses val="autoZero"/>
        <c:auto val="1"/>
        <c:lblAlgn val="ctr"/>
        <c:lblOffset val="100"/>
        <c:noMultiLvlLbl val="0"/>
      </c:catAx>
      <c:valAx>
        <c:axId val="784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9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1</xdr:row>
      <xdr:rowOff>85724</xdr:rowOff>
    </xdr:from>
    <xdr:to>
      <xdr:col>18</xdr:col>
      <xdr:colOff>561976</xdr:colOff>
      <xdr:row>24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1" y="485774"/>
          <a:ext cx="6648450" cy="4362451"/>
        </a:xfrm>
        <a:prstGeom prst="rect">
          <a:avLst/>
        </a:prstGeom>
        <a:solidFill>
          <a:schemeClr val="lt1"/>
        </a:solidFill>
        <a:ln w="5715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>
              <a:solidFill>
                <a:sysClr val="windowText" lastClr="000000"/>
              </a:solidFill>
            </a:rPr>
            <a:t>La empresa "Colombia</a:t>
          </a:r>
          <a:r>
            <a:rPr lang="es-CO" sz="1200" b="1" baseline="0">
              <a:solidFill>
                <a:sysClr val="windowText" lastClr="000000"/>
              </a:solidFill>
            </a:rPr>
            <a:t> querida" desea realizar una caraterización de sus trabajadores, que le permitan orientar politicas administrativas y de bienestar social. Para ello solicitó al administrador de empresas de  la compañia realizar dicho estudio. El citado profesional tomó una muestra alaetoria de 150 trabajadores y aplicó encuesta con cuestionario estructurado, recopilando la siguiente información (Ver base de datos anexa).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1" baseline="0">
              <a:solidFill>
                <a:sysClr val="windowText" lastClr="000000"/>
              </a:solidFill>
            </a:rPr>
            <a:t>Con dicha información, se solicita lo siguiente: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1" baseline="0">
              <a:solidFill>
                <a:sysClr val="windowText" lastClr="000000"/>
              </a:solidFill>
            </a:rPr>
            <a:t>1) Defina claramente la población objeto de estudio y la muestra utilizada.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2) Qué tecnica de información recolectó el administrador de empresas(Primaria o secundaria). justifiquen su decisión.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3) Clasifiquen cada una de las variables evaluadas en la encuesta, según sea cualitativa, cuantitativa discreta o cuantitativa continua, y diga su corresppondiente escala de medida. Nominal, ordinal, intervalo o de razón).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4) Para cada una de las variables evaluadas, construir la tabla de frecuencias y graficas apropiadas. Interpretar la información tanto de las tablas como de las graficas.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5) Construya Una tabla cruzada o de contingencia y su representación grafica, interprete resultados. Para ello seleccionen a su criterio  dos variables; por ejemplo: Estado civil Vs nivel educativo, Genero vs nivel educativo, Estrato social Vs número de hijos.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6) Para las variables Edad e ingresos, calcular los indicadores de tendencia central: media aritmetica, mediana y moda. Hacerlo tanto para datos no agrupados como para datos agrupados. Interpretar resultados.</a:t>
          </a:r>
        </a:p>
        <a:p>
          <a:r>
            <a:rPr lang="es-CO" sz="1200" b="1" baseline="0">
              <a:solidFill>
                <a:sysClr val="windowText" lastClr="000000"/>
              </a:solidFill>
            </a:rPr>
            <a:t>7) Para las variables estado civil y nivel educativo, calcular e interpretar moda.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endParaRPr lang="es-CO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28575</xdr:colOff>
      <xdr:row>27</xdr:row>
      <xdr:rowOff>95250</xdr:rowOff>
    </xdr:from>
    <xdr:to>
      <xdr:col>15</xdr:col>
      <xdr:colOff>419100</xdr:colOff>
      <xdr:row>58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829550" y="5448300"/>
          <a:ext cx="4200525" cy="6010275"/>
        </a:xfrm>
        <a:prstGeom prst="rect">
          <a:avLst/>
        </a:prstGeom>
        <a:solidFill>
          <a:schemeClr val="lt1"/>
        </a:solidFill>
        <a:ln w="38100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1"/>
            <a:t>Nomenclatura usada en las variables:</a:t>
          </a:r>
        </a:p>
        <a:p>
          <a:endParaRPr lang="es-CO" sz="1200" b="1"/>
        </a:p>
        <a:p>
          <a:r>
            <a:rPr lang="es-CO" sz="1200" b="1"/>
            <a:t>Genero:   </a:t>
          </a:r>
          <a:r>
            <a:rPr lang="es-CO" sz="1200" b="0"/>
            <a:t>1.</a:t>
          </a:r>
          <a:r>
            <a:rPr lang="es-CO" sz="1200" b="0" baseline="0"/>
            <a:t> Hombre     2. Mujer</a:t>
          </a:r>
        </a:p>
        <a:p>
          <a:endParaRPr lang="es-CO" sz="1200" b="0" baseline="0"/>
        </a:p>
        <a:p>
          <a:r>
            <a:rPr lang="es-CO" sz="1200" b="1" baseline="0"/>
            <a:t>Estrato social:</a:t>
          </a:r>
        </a:p>
        <a:p>
          <a:endParaRPr lang="es-CO" sz="1200" b="0" baseline="0"/>
        </a:p>
        <a:p>
          <a:r>
            <a:rPr lang="es-CO" sz="1200" b="0" baseline="0"/>
            <a:t>1.Estrato 1 : Muy bajo</a:t>
          </a:r>
        </a:p>
        <a:p>
          <a:r>
            <a:rPr lang="es-CO" sz="1200" b="0" baseline="0"/>
            <a:t>2. Estrato 2: Bajo</a:t>
          </a:r>
        </a:p>
        <a:p>
          <a:r>
            <a:rPr lang="es-CO" sz="1200" b="0" baseline="0"/>
            <a:t>3. Estrato 3: Medio</a:t>
          </a:r>
        </a:p>
        <a:p>
          <a:r>
            <a:rPr lang="es-CO" sz="1200" b="0" baseline="0"/>
            <a:t>4. Estrato 4: Medio alto</a:t>
          </a:r>
        </a:p>
        <a:p>
          <a:r>
            <a:rPr lang="es-CO" sz="1200" b="0" baseline="0"/>
            <a:t>5: Estrato 5: Alto</a:t>
          </a:r>
        </a:p>
        <a:p>
          <a:endParaRPr lang="es-CO" sz="1200" b="0" baseline="0"/>
        </a:p>
        <a:p>
          <a:r>
            <a:rPr lang="es-CO" sz="1200" b="1" baseline="0"/>
            <a:t>Nivel educativo:</a:t>
          </a:r>
        </a:p>
        <a:p>
          <a:endParaRPr lang="es-CO" sz="1200" b="1" baseline="0"/>
        </a:p>
        <a:p>
          <a:r>
            <a:rPr lang="es-CO" sz="1200" b="0" baseline="0"/>
            <a:t>1. Ninguno</a:t>
          </a:r>
        </a:p>
        <a:p>
          <a:r>
            <a:rPr lang="es-CO" sz="1200" b="0" baseline="0"/>
            <a:t>2. Primaria</a:t>
          </a:r>
        </a:p>
        <a:p>
          <a:r>
            <a:rPr lang="es-CO" sz="1200" b="0" baseline="0"/>
            <a:t>3. Secundaria</a:t>
          </a:r>
        </a:p>
        <a:p>
          <a:r>
            <a:rPr lang="es-CO" sz="1200" b="0" baseline="0"/>
            <a:t>4. Tecnologica</a:t>
          </a:r>
        </a:p>
        <a:p>
          <a:r>
            <a:rPr lang="es-CO" sz="1200" b="0" baseline="0"/>
            <a:t>5. Universitaria</a:t>
          </a:r>
        </a:p>
        <a:p>
          <a:r>
            <a:rPr lang="es-CO" sz="1200" b="0" baseline="0"/>
            <a:t>6: Posgrado</a:t>
          </a:r>
        </a:p>
        <a:p>
          <a:endParaRPr lang="es-CO" sz="1200" b="0" baseline="0"/>
        </a:p>
        <a:p>
          <a:r>
            <a:rPr lang="es-CO" sz="1200" b="1" baseline="0">
              <a:solidFill>
                <a:sysClr val="windowText" lastClr="000000"/>
              </a:solidFill>
            </a:rPr>
            <a:t>Estado Civil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r>
            <a:rPr lang="es-CO" sz="1200" b="0" baseline="0">
              <a:solidFill>
                <a:sysClr val="windowText" lastClr="000000"/>
              </a:solidFill>
            </a:rPr>
            <a:t>1.</a:t>
          </a:r>
          <a:r>
            <a:rPr lang="es-CO" sz="1200" b="1" baseline="0">
              <a:solidFill>
                <a:sysClr val="windowText" lastClr="000000"/>
              </a:solidFill>
            </a:rPr>
            <a:t> </a:t>
          </a:r>
          <a:r>
            <a:rPr lang="es-CO" sz="1200" b="0" baseline="0">
              <a:solidFill>
                <a:sysClr val="windowText" lastClr="000000"/>
              </a:solidFill>
            </a:rPr>
            <a:t>Soltero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2. Casado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3. Unión Libre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4. Separado</a:t>
          </a:r>
        </a:p>
        <a:p>
          <a:r>
            <a:rPr lang="es-CO" sz="1200" b="0" baseline="0">
              <a:solidFill>
                <a:sysClr val="windowText" lastClr="000000"/>
              </a:solidFill>
            </a:rPr>
            <a:t>5. Viudo</a:t>
          </a:r>
        </a:p>
        <a:p>
          <a:endParaRPr lang="es-CO" sz="1200" b="1" baseline="0">
            <a:solidFill>
              <a:sysClr val="windowText" lastClr="000000"/>
            </a:solidFill>
          </a:endParaRPr>
        </a:p>
        <a:p>
          <a:endParaRPr lang="es-CO" sz="1200" b="0" baseline="0"/>
        </a:p>
        <a:p>
          <a:endParaRPr lang="es-CO" sz="1200" b="0" baseline="0"/>
        </a:p>
        <a:p>
          <a:endParaRPr lang="es-CO" sz="1200" b="0"/>
        </a:p>
        <a:p>
          <a:endParaRPr lang="es-CO" sz="1100"/>
        </a:p>
        <a:p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176212</xdr:rowOff>
    </xdr:from>
    <xdr:to>
      <xdr:col>13</xdr:col>
      <xdr:colOff>609600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443278</xdr:colOff>
      <xdr:row>24</xdr:row>
      <xdr:rowOff>16851</xdr:rowOff>
    </xdr:from>
    <xdr:to>
      <xdr:col>14</xdr:col>
      <xdr:colOff>443278</xdr:colOff>
      <xdr:row>37</xdr:row>
      <xdr:rowOff>109903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794A3D-9FCC-48AC-96AA-78AF60CD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545855</xdr:colOff>
      <xdr:row>37</xdr:row>
      <xdr:rowOff>126754</xdr:rowOff>
    </xdr:from>
    <xdr:to>
      <xdr:col>8</xdr:col>
      <xdr:colOff>380999</xdr:colOff>
      <xdr:row>54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B1264C-E60A-4854-9A78-FBFCC780E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5"/>
  <sheetViews>
    <sheetView topLeftCell="I1" workbookViewId="0">
      <selection activeCell="T5" sqref="T5"/>
    </sheetView>
  </sheetViews>
  <sheetFormatPr baseColWidth="10" defaultRowHeight="15"/>
  <cols>
    <col min="9" max="9" width="14.140625" bestFit="1" customWidth="1"/>
  </cols>
  <sheetData>
    <row r="1" spans="1:9" ht="31.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8</v>
      </c>
      <c r="I1" s="4" t="s">
        <v>7</v>
      </c>
    </row>
    <row r="2" spans="1:9">
      <c r="A2" s="2">
        <v>1</v>
      </c>
      <c r="B2" s="2">
        <v>1</v>
      </c>
      <c r="C2" s="2">
        <v>1</v>
      </c>
      <c r="D2" s="28">
        <v>18</v>
      </c>
      <c r="E2" s="2">
        <v>1</v>
      </c>
      <c r="F2" s="2">
        <v>0</v>
      </c>
      <c r="G2" s="2">
        <v>4</v>
      </c>
      <c r="H2" s="2">
        <v>2</v>
      </c>
      <c r="I2" s="3">
        <v>997765</v>
      </c>
    </row>
    <row r="3" spans="1:9">
      <c r="A3" s="2">
        <v>4</v>
      </c>
      <c r="B3" s="2">
        <v>1</v>
      </c>
      <c r="C3" s="2">
        <v>2</v>
      </c>
      <c r="D3" s="28">
        <v>18</v>
      </c>
      <c r="E3" s="2">
        <v>2</v>
      </c>
      <c r="F3" s="2">
        <v>1</v>
      </c>
      <c r="G3" s="2">
        <v>4</v>
      </c>
      <c r="H3" s="2">
        <v>3</v>
      </c>
      <c r="I3" s="3">
        <v>913765</v>
      </c>
    </row>
    <row r="4" spans="1:9">
      <c r="A4" s="2">
        <v>5</v>
      </c>
      <c r="B4" s="2">
        <v>1</v>
      </c>
      <c r="C4" s="2">
        <v>1</v>
      </c>
      <c r="D4" s="28">
        <v>18</v>
      </c>
      <c r="E4" s="2">
        <v>2</v>
      </c>
      <c r="F4" s="2">
        <v>1</v>
      </c>
      <c r="G4" s="2">
        <v>1</v>
      </c>
      <c r="H4" s="2">
        <v>2</v>
      </c>
      <c r="I4" s="3">
        <v>1259132</v>
      </c>
    </row>
    <row r="5" spans="1:9">
      <c r="A5" s="2">
        <v>2</v>
      </c>
      <c r="B5" s="2">
        <v>1</v>
      </c>
      <c r="C5" s="2">
        <v>1</v>
      </c>
      <c r="D5" s="28">
        <v>19</v>
      </c>
      <c r="E5" s="2">
        <v>1</v>
      </c>
      <c r="F5" s="2">
        <v>0</v>
      </c>
      <c r="G5" s="2">
        <v>1</v>
      </c>
      <c r="H5" s="2">
        <v>3</v>
      </c>
      <c r="I5" s="3">
        <v>1077398</v>
      </c>
    </row>
    <row r="6" spans="1:9">
      <c r="A6" s="2">
        <v>7</v>
      </c>
      <c r="B6" s="2">
        <v>1</v>
      </c>
      <c r="C6" s="2">
        <v>2</v>
      </c>
      <c r="D6" s="28">
        <v>19</v>
      </c>
      <c r="E6" s="2">
        <v>1</v>
      </c>
      <c r="F6" s="2">
        <v>0</v>
      </c>
      <c r="G6" s="2">
        <v>2</v>
      </c>
      <c r="H6" s="2">
        <v>1</v>
      </c>
      <c r="I6" s="3">
        <v>1638899</v>
      </c>
    </row>
    <row r="7" spans="1:9">
      <c r="A7" s="2">
        <v>3</v>
      </c>
      <c r="B7" s="2">
        <v>2</v>
      </c>
      <c r="C7" s="2">
        <v>1</v>
      </c>
      <c r="D7" s="28">
        <v>20</v>
      </c>
      <c r="E7" s="2">
        <v>2</v>
      </c>
      <c r="F7" s="2">
        <v>1</v>
      </c>
      <c r="G7" s="2">
        <v>2</v>
      </c>
      <c r="H7" s="2">
        <v>2</v>
      </c>
      <c r="I7" s="3">
        <v>1234996</v>
      </c>
    </row>
    <row r="8" spans="1:9">
      <c r="A8" s="2">
        <v>6</v>
      </c>
      <c r="B8" s="2">
        <v>2</v>
      </c>
      <c r="C8" s="2">
        <v>2</v>
      </c>
      <c r="D8" s="28">
        <v>20</v>
      </c>
      <c r="E8" s="2">
        <v>3</v>
      </c>
      <c r="F8" s="2">
        <v>0</v>
      </c>
      <c r="G8" s="2">
        <v>4</v>
      </c>
      <c r="H8" s="2">
        <v>1</v>
      </c>
      <c r="I8" s="3">
        <v>1490949</v>
      </c>
    </row>
    <row r="9" spans="1:9">
      <c r="A9" s="2">
        <v>9</v>
      </c>
      <c r="B9" s="2">
        <v>3</v>
      </c>
      <c r="C9" s="2">
        <v>1</v>
      </c>
      <c r="D9" s="28">
        <v>22</v>
      </c>
      <c r="E9" s="2">
        <v>1</v>
      </c>
      <c r="F9" s="2">
        <v>2</v>
      </c>
      <c r="G9" s="2">
        <v>4</v>
      </c>
      <c r="H9" s="2">
        <v>2</v>
      </c>
      <c r="I9" s="3">
        <v>975780</v>
      </c>
    </row>
    <row r="10" spans="1:9">
      <c r="A10" s="2">
        <v>14</v>
      </c>
      <c r="B10" s="2">
        <v>5</v>
      </c>
      <c r="C10" s="2">
        <v>2</v>
      </c>
      <c r="D10" s="28">
        <v>22</v>
      </c>
      <c r="E10" s="2">
        <v>2</v>
      </c>
      <c r="F10" s="2">
        <v>1</v>
      </c>
      <c r="G10" s="2">
        <v>1</v>
      </c>
      <c r="H10" s="2">
        <v>2</v>
      </c>
      <c r="I10" s="3">
        <v>1534215</v>
      </c>
    </row>
    <row r="11" spans="1:9">
      <c r="A11" s="2">
        <v>17</v>
      </c>
      <c r="B11" s="2">
        <v>5</v>
      </c>
      <c r="C11" s="2">
        <v>1</v>
      </c>
      <c r="D11" s="28">
        <v>22</v>
      </c>
      <c r="E11" s="2">
        <v>2</v>
      </c>
      <c r="F11" s="2">
        <v>2</v>
      </c>
      <c r="G11" s="2">
        <v>5</v>
      </c>
      <c r="H11" s="2">
        <v>2</v>
      </c>
      <c r="I11" s="3">
        <v>1688697</v>
      </c>
    </row>
    <row r="12" spans="1:9">
      <c r="A12" s="2">
        <v>18</v>
      </c>
      <c r="B12" s="2">
        <v>5</v>
      </c>
      <c r="C12" s="2">
        <v>1</v>
      </c>
      <c r="D12" s="28">
        <v>22</v>
      </c>
      <c r="E12" s="2">
        <v>1</v>
      </c>
      <c r="F12" s="2">
        <v>1</v>
      </c>
      <c r="G12" s="2">
        <v>2</v>
      </c>
      <c r="H12" s="2">
        <v>3</v>
      </c>
      <c r="I12" s="3">
        <v>933088</v>
      </c>
    </row>
    <row r="13" spans="1:9">
      <c r="A13" s="2">
        <v>24</v>
      </c>
      <c r="B13" s="2">
        <v>4</v>
      </c>
      <c r="C13" s="2">
        <v>1</v>
      </c>
      <c r="D13" s="28">
        <v>22</v>
      </c>
      <c r="E13" s="2">
        <v>1</v>
      </c>
      <c r="F13" s="2">
        <v>1</v>
      </c>
      <c r="G13" s="2">
        <v>2</v>
      </c>
      <c r="H13" s="2">
        <v>3</v>
      </c>
      <c r="I13" s="3">
        <v>902163</v>
      </c>
    </row>
    <row r="14" spans="1:9">
      <c r="A14" s="2">
        <v>12</v>
      </c>
      <c r="B14" s="2">
        <v>4</v>
      </c>
      <c r="C14" s="2">
        <v>2</v>
      </c>
      <c r="D14" s="28">
        <v>23</v>
      </c>
      <c r="E14" s="2">
        <v>2</v>
      </c>
      <c r="F14" s="2">
        <v>1</v>
      </c>
      <c r="G14" s="2">
        <v>3</v>
      </c>
      <c r="H14" s="2">
        <v>2</v>
      </c>
      <c r="I14" s="3">
        <v>1584979</v>
      </c>
    </row>
    <row r="15" spans="1:9">
      <c r="A15" s="2">
        <v>22</v>
      </c>
      <c r="B15" s="2">
        <v>2</v>
      </c>
      <c r="C15" s="2">
        <v>2</v>
      </c>
      <c r="D15" s="28">
        <v>23</v>
      </c>
      <c r="E15" s="2">
        <v>2</v>
      </c>
      <c r="F15" s="2">
        <v>1</v>
      </c>
      <c r="G15" s="2">
        <v>4</v>
      </c>
      <c r="H15" s="2">
        <v>1</v>
      </c>
      <c r="I15" s="3">
        <v>1645003</v>
      </c>
    </row>
    <row r="16" spans="1:9">
      <c r="A16" s="2">
        <v>23</v>
      </c>
      <c r="B16" s="2">
        <v>2</v>
      </c>
      <c r="C16" s="2">
        <v>1</v>
      </c>
      <c r="D16" s="28">
        <v>23</v>
      </c>
      <c r="E16" s="2">
        <v>2</v>
      </c>
      <c r="F16" s="2">
        <v>2</v>
      </c>
      <c r="G16" s="2">
        <v>4</v>
      </c>
      <c r="H16" s="2">
        <v>1</v>
      </c>
      <c r="I16" s="3">
        <v>1224356</v>
      </c>
    </row>
    <row r="17" spans="1:19">
      <c r="A17" s="2">
        <v>26</v>
      </c>
      <c r="B17" s="2">
        <v>1</v>
      </c>
      <c r="C17" s="2">
        <v>2</v>
      </c>
      <c r="D17" s="28">
        <v>23</v>
      </c>
      <c r="E17" s="2">
        <v>2</v>
      </c>
      <c r="F17" s="2">
        <v>3</v>
      </c>
      <c r="G17" s="2">
        <v>5</v>
      </c>
      <c r="H17" s="2">
        <v>3</v>
      </c>
      <c r="I17" s="3">
        <v>1335315</v>
      </c>
    </row>
    <row r="18" spans="1:19">
      <c r="A18" s="2">
        <v>13</v>
      </c>
      <c r="B18" s="2">
        <v>4</v>
      </c>
      <c r="C18" s="2">
        <v>2</v>
      </c>
      <c r="D18" s="28">
        <v>24</v>
      </c>
      <c r="E18" s="2">
        <v>1</v>
      </c>
      <c r="F18" s="2">
        <v>2</v>
      </c>
      <c r="G18" s="2">
        <v>1</v>
      </c>
      <c r="H18" s="2">
        <v>2</v>
      </c>
      <c r="I18" s="3">
        <v>965873</v>
      </c>
    </row>
    <row r="19" spans="1:19">
      <c r="A19" s="2">
        <v>15</v>
      </c>
      <c r="B19" s="2">
        <v>5</v>
      </c>
      <c r="C19" s="2">
        <v>1</v>
      </c>
      <c r="D19" s="28">
        <v>24</v>
      </c>
      <c r="E19" s="2">
        <v>3</v>
      </c>
      <c r="F19" s="2">
        <v>0</v>
      </c>
      <c r="G19" s="2">
        <v>1</v>
      </c>
      <c r="H19" s="2">
        <v>2</v>
      </c>
      <c r="I19" s="3">
        <v>1555063</v>
      </c>
    </row>
    <row r="20" spans="1:19">
      <c r="A20" s="2">
        <v>16</v>
      </c>
      <c r="B20" s="2">
        <v>6</v>
      </c>
      <c r="C20" s="2">
        <v>2</v>
      </c>
      <c r="D20" s="28">
        <v>24</v>
      </c>
      <c r="E20" s="2">
        <v>1</v>
      </c>
      <c r="F20" s="2">
        <v>1</v>
      </c>
      <c r="G20" s="2">
        <v>3</v>
      </c>
      <c r="H20" s="2">
        <v>1</v>
      </c>
      <c r="I20" s="3">
        <v>916138</v>
      </c>
    </row>
    <row r="21" spans="1:19">
      <c r="A21" s="2">
        <v>19</v>
      </c>
      <c r="B21" s="2">
        <v>3</v>
      </c>
      <c r="C21" s="2">
        <v>2</v>
      </c>
      <c r="D21" s="28">
        <v>24</v>
      </c>
      <c r="E21" s="2">
        <v>1</v>
      </c>
      <c r="F21" s="2">
        <v>2</v>
      </c>
      <c r="G21" s="2">
        <v>1</v>
      </c>
      <c r="H21" s="2">
        <v>3</v>
      </c>
      <c r="I21" s="3">
        <v>839263</v>
      </c>
    </row>
    <row r="22" spans="1:19">
      <c r="A22" s="2">
        <v>20</v>
      </c>
      <c r="B22" s="2">
        <v>2</v>
      </c>
      <c r="C22" s="2">
        <v>1</v>
      </c>
      <c r="D22" s="28">
        <v>24</v>
      </c>
      <c r="E22" s="2">
        <v>2</v>
      </c>
      <c r="F22" s="2">
        <v>2</v>
      </c>
      <c r="G22" s="2">
        <v>5</v>
      </c>
      <c r="H22" s="2">
        <v>2</v>
      </c>
      <c r="I22" s="3">
        <v>1190208</v>
      </c>
    </row>
    <row r="23" spans="1:19">
      <c r="A23" s="2">
        <v>25</v>
      </c>
      <c r="B23" s="2">
        <v>5</v>
      </c>
      <c r="C23" s="2">
        <v>1</v>
      </c>
      <c r="D23" s="28">
        <v>24</v>
      </c>
      <c r="E23" s="2">
        <v>2</v>
      </c>
      <c r="F23" s="2">
        <v>1</v>
      </c>
      <c r="G23" s="2">
        <v>5</v>
      </c>
      <c r="H23" s="2">
        <v>1</v>
      </c>
      <c r="I23" s="3">
        <v>921714</v>
      </c>
    </row>
    <row r="24" spans="1:19">
      <c r="A24" s="2">
        <v>8</v>
      </c>
      <c r="B24" s="2">
        <v>7</v>
      </c>
      <c r="C24" s="2">
        <v>2</v>
      </c>
      <c r="D24" s="29">
        <v>25</v>
      </c>
      <c r="E24" s="2">
        <v>3</v>
      </c>
      <c r="F24" s="2">
        <v>1</v>
      </c>
      <c r="G24" s="2">
        <v>1</v>
      </c>
      <c r="H24" s="2">
        <v>1</v>
      </c>
      <c r="I24" s="3">
        <v>1631408</v>
      </c>
    </row>
    <row r="25" spans="1:19">
      <c r="A25" s="2">
        <v>10</v>
      </c>
      <c r="B25" s="2">
        <v>3</v>
      </c>
      <c r="C25" s="2">
        <v>1</v>
      </c>
      <c r="D25" s="29">
        <v>25</v>
      </c>
      <c r="E25" s="2">
        <v>2</v>
      </c>
      <c r="F25" s="2">
        <v>2</v>
      </c>
      <c r="G25" s="2">
        <v>3</v>
      </c>
      <c r="H25" s="2">
        <v>1</v>
      </c>
      <c r="I25" s="3">
        <v>1183010</v>
      </c>
    </row>
    <row r="26" spans="1:19">
      <c r="A26" s="2">
        <v>11</v>
      </c>
      <c r="B26" s="2">
        <v>1</v>
      </c>
      <c r="C26" s="2">
        <v>2</v>
      </c>
      <c r="D26" s="29">
        <v>25</v>
      </c>
      <c r="E26" s="2">
        <v>2</v>
      </c>
      <c r="F26" s="2">
        <v>1</v>
      </c>
      <c r="G26" s="2">
        <v>1</v>
      </c>
      <c r="H26" s="2">
        <v>3</v>
      </c>
      <c r="I26" s="3">
        <v>1695192</v>
      </c>
    </row>
    <row r="27" spans="1:19">
      <c r="A27" s="2">
        <v>21</v>
      </c>
      <c r="B27" s="2">
        <v>4</v>
      </c>
      <c r="C27" s="2">
        <v>2</v>
      </c>
      <c r="D27" s="29">
        <v>25</v>
      </c>
      <c r="E27" s="2">
        <v>3</v>
      </c>
      <c r="F27" s="2">
        <v>1</v>
      </c>
      <c r="G27" s="2">
        <v>1</v>
      </c>
      <c r="H27" s="2">
        <v>1</v>
      </c>
      <c r="I27" s="3">
        <v>1720477</v>
      </c>
    </row>
    <row r="28" spans="1:19">
      <c r="A28" s="2">
        <v>32</v>
      </c>
      <c r="B28" s="2">
        <v>5</v>
      </c>
      <c r="C28" s="2">
        <v>1</v>
      </c>
      <c r="D28" s="29">
        <v>25</v>
      </c>
      <c r="E28" s="2">
        <v>2</v>
      </c>
      <c r="F28" s="2">
        <v>2</v>
      </c>
      <c r="G28" s="2">
        <v>5</v>
      </c>
      <c r="H28" s="2">
        <v>4</v>
      </c>
      <c r="I28" s="3">
        <v>2377593</v>
      </c>
      <c r="S28" s="6"/>
    </row>
    <row r="29" spans="1:19">
      <c r="A29" s="2">
        <v>42</v>
      </c>
      <c r="B29" s="2">
        <v>3</v>
      </c>
      <c r="C29" s="2">
        <v>1</v>
      </c>
      <c r="D29" s="29">
        <v>25</v>
      </c>
      <c r="E29" s="2">
        <v>3</v>
      </c>
      <c r="F29" s="2">
        <v>1</v>
      </c>
      <c r="G29" s="2">
        <v>3</v>
      </c>
      <c r="H29" s="2">
        <v>4</v>
      </c>
      <c r="I29" s="3">
        <v>3600763</v>
      </c>
    </row>
    <row r="30" spans="1:19">
      <c r="A30" s="2">
        <v>43</v>
      </c>
      <c r="B30" s="2">
        <v>5</v>
      </c>
      <c r="C30" s="2">
        <v>1</v>
      </c>
      <c r="D30" s="29">
        <v>25</v>
      </c>
      <c r="E30" s="2">
        <v>3</v>
      </c>
      <c r="F30" s="2">
        <v>1</v>
      </c>
      <c r="G30" s="2">
        <v>1</v>
      </c>
      <c r="H30" s="2">
        <v>5</v>
      </c>
      <c r="I30" s="3">
        <v>3450630</v>
      </c>
    </row>
    <row r="31" spans="1:19">
      <c r="A31" s="2">
        <v>49</v>
      </c>
      <c r="B31" s="2">
        <v>2</v>
      </c>
      <c r="C31" s="2">
        <v>1</v>
      </c>
      <c r="D31" s="29">
        <v>25</v>
      </c>
      <c r="E31" s="2">
        <v>2</v>
      </c>
      <c r="F31" s="2">
        <v>2</v>
      </c>
      <c r="G31" s="2">
        <v>3</v>
      </c>
      <c r="H31" s="2">
        <v>5</v>
      </c>
      <c r="I31" s="3">
        <v>2876748</v>
      </c>
    </row>
    <row r="32" spans="1:19">
      <c r="A32" s="2">
        <v>50</v>
      </c>
      <c r="B32" s="2">
        <v>5</v>
      </c>
      <c r="C32" s="2">
        <v>2</v>
      </c>
      <c r="D32" s="29">
        <v>25</v>
      </c>
      <c r="E32" s="2">
        <v>3</v>
      </c>
      <c r="F32" s="2">
        <v>1</v>
      </c>
      <c r="G32" s="2">
        <v>3</v>
      </c>
      <c r="H32" s="2">
        <v>4</v>
      </c>
      <c r="I32" s="3">
        <v>2070400</v>
      </c>
    </row>
    <row r="33" spans="1:11">
      <c r="A33" s="2">
        <v>52</v>
      </c>
      <c r="B33" s="2">
        <v>4</v>
      </c>
      <c r="C33" s="2">
        <v>2</v>
      </c>
      <c r="D33" s="29">
        <v>25</v>
      </c>
      <c r="E33" s="2">
        <v>1</v>
      </c>
      <c r="F33" s="2">
        <v>2</v>
      </c>
      <c r="G33" s="2">
        <v>2</v>
      </c>
      <c r="H33" s="2">
        <v>5</v>
      </c>
      <c r="I33" s="3">
        <v>2002909</v>
      </c>
    </row>
    <row r="34" spans="1:11" ht="15.75">
      <c r="A34" s="2">
        <v>61</v>
      </c>
      <c r="B34" s="2">
        <v>5</v>
      </c>
      <c r="C34" s="2">
        <v>1</v>
      </c>
      <c r="D34" s="29">
        <v>25</v>
      </c>
      <c r="E34" s="2">
        <v>2</v>
      </c>
      <c r="F34" s="2">
        <v>2</v>
      </c>
      <c r="G34" s="2">
        <v>2</v>
      </c>
      <c r="H34" s="2">
        <v>5</v>
      </c>
      <c r="I34" s="3">
        <v>2075099</v>
      </c>
      <c r="K34" s="7"/>
    </row>
    <row r="35" spans="1:11">
      <c r="A35" s="2">
        <v>33</v>
      </c>
      <c r="B35" s="2">
        <v>5</v>
      </c>
      <c r="C35" s="2">
        <v>1</v>
      </c>
      <c r="D35" s="29">
        <v>26</v>
      </c>
      <c r="E35" s="2">
        <v>3</v>
      </c>
      <c r="F35" s="2">
        <v>2</v>
      </c>
      <c r="G35" s="2">
        <v>1</v>
      </c>
      <c r="H35" s="2">
        <v>5</v>
      </c>
      <c r="I35" s="3">
        <v>2965904</v>
      </c>
    </row>
    <row r="36" spans="1:11" ht="15.75">
      <c r="A36" s="2">
        <v>39</v>
      </c>
      <c r="B36" s="2">
        <v>4</v>
      </c>
      <c r="C36" s="2">
        <v>2</v>
      </c>
      <c r="D36" s="29">
        <v>26</v>
      </c>
      <c r="E36" s="2">
        <v>4</v>
      </c>
      <c r="F36" s="2">
        <v>3</v>
      </c>
      <c r="G36" s="2">
        <v>1</v>
      </c>
      <c r="H36" s="2">
        <v>4</v>
      </c>
      <c r="I36" s="3">
        <v>3478670</v>
      </c>
      <c r="K36" s="9"/>
    </row>
    <row r="37" spans="1:11">
      <c r="A37" s="2">
        <v>46</v>
      </c>
      <c r="B37" s="2">
        <v>5</v>
      </c>
      <c r="C37" s="2">
        <v>1</v>
      </c>
      <c r="D37" s="29">
        <v>26</v>
      </c>
      <c r="E37" s="2">
        <v>2</v>
      </c>
      <c r="F37" s="2">
        <v>2</v>
      </c>
      <c r="G37" s="2">
        <v>4</v>
      </c>
      <c r="H37" s="2">
        <v>5</v>
      </c>
      <c r="I37" s="3">
        <v>2637030</v>
      </c>
      <c r="K37" s="8"/>
    </row>
    <row r="38" spans="1:11" ht="15.75">
      <c r="A38" s="2">
        <v>51</v>
      </c>
      <c r="B38" s="2">
        <v>2</v>
      </c>
      <c r="C38" s="2">
        <v>1</v>
      </c>
      <c r="D38" s="29">
        <v>26</v>
      </c>
      <c r="E38" s="2">
        <v>4</v>
      </c>
      <c r="F38" s="2">
        <v>0</v>
      </c>
      <c r="G38" s="2">
        <v>3</v>
      </c>
      <c r="H38" s="2">
        <v>4</v>
      </c>
      <c r="I38" s="3">
        <v>3570840</v>
      </c>
      <c r="K38" s="7"/>
    </row>
    <row r="39" spans="1:11">
      <c r="A39" s="2">
        <v>56</v>
      </c>
      <c r="B39" s="2">
        <v>6</v>
      </c>
      <c r="C39" s="2">
        <v>1</v>
      </c>
      <c r="D39" s="29">
        <v>26</v>
      </c>
      <c r="E39" s="2">
        <v>4</v>
      </c>
      <c r="F39" s="2">
        <v>1</v>
      </c>
      <c r="G39" s="2">
        <v>5</v>
      </c>
      <c r="H39" s="2">
        <v>5</v>
      </c>
      <c r="I39" s="3">
        <v>3270308</v>
      </c>
    </row>
    <row r="40" spans="1:11">
      <c r="A40" s="2">
        <v>28</v>
      </c>
      <c r="B40" s="2">
        <v>4</v>
      </c>
      <c r="C40" s="2">
        <v>2</v>
      </c>
      <c r="D40" s="29">
        <v>27</v>
      </c>
      <c r="E40" s="2">
        <v>2</v>
      </c>
      <c r="F40" s="2">
        <v>2</v>
      </c>
      <c r="G40" s="2">
        <v>2</v>
      </c>
      <c r="H40" s="2">
        <v>3</v>
      </c>
      <c r="I40" s="3">
        <v>963390</v>
      </c>
    </row>
    <row r="41" spans="1:11">
      <c r="A41" s="2">
        <v>29</v>
      </c>
      <c r="B41" s="2">
        <v>4</v>
      </c>
      <c r="C41" s="2">
        <v>2</v>
      </c>
      <c r="D41" s="29">
        <v>27</v>
      </c>
      <c r="E41" s="2">
        <v>1</v>
      </c>
      <c r="F41" s="2">
        <v>2</v>
      </c>
      <c r="G41" s="2">
        <v>2</v>
      </c>
      <c r="H41" s="2">
        <v>3</v>
      </c>
      <c r="I41" s="3">
        <v>1279197</v>
      </c>
    </row>
    <row r="42" spans="1:11">
      <c r="A42" s="2">
        <v>34</v>
      </c>
      <c r="B42" s="2">
        <v>8</v>
      </c>
      <c r="C42" s="2">
        <v>1</v>
      </c>
      <c r="D42" s="29">
        <v>27</v>
      </c>
      <c r="E42" s="2">
        <v>3</v>
      </c>
      <c r="F42" s="2">
        <v>2</v>
      </c>
      <c r="G42" s="2">
        <v>4</v>
      </c>
      <c r="H42" s="2">
        <v>4</v>
      </c>
      <c r="I42" s="3">
        <v>2707509</v>
      </c>
    </row>
    <row r="43" spans="1:11">
      <c r="A43" s="2">
        <v>41</v>
      </c>
      <c r="B43" s="2">
        <v>6</v>
      </c>
      <c r="C43" s="2">
        <v>1</v>
      </c>
      <c r="D43" s="29">
        <v>27</v>
      </c>
      <c r="E43" s="2">
        <v>4</v>
      </c>
      <c r="F43" s="2">
        <v>2</v>
      </c>
      <c r="G43" s="2">
        <v>5</v>
      </c>
      <c r="H43" s="2">
        <v>4</v>
      </c>
      <c r="I43" s="3">
        <v>3172587</v>
      </c>
    </row>
    <row r="44" spans="1:11">
      <c r="A44" s="2">
        <v>48</v>
      </c>
      <c r="B44" s="2">
        <v>7</v>
      </c>
      <c r="C44" s="2">
        <v>2</v>
      </c>
      <c r="D44" s="29">
        <v>27</v>
      </c>
      <c r="E44" s="2">
        <v>2</v>
      </c>
      <c r="F44" s="2">
        <v>1</v>
      </c>
      <c r="G44" s="2">
        <v>1</v>
      </c>
      <c r="H44" s="2">
        <v>5</v>
      </c>
      <c r="I44" s="3">
        <v>2423170</v>
      </c>
    </row>
    <row r="45" spans="1:11">
      <c r="A45" s="2">
        <v>59</v>
      </c>
      <c r="B45" s="2">
        <v>8</v>
      </c>
      <c r="C45" s="2">
        <v>2</v>
      </c>
      <c r="D45" s="29">
        <v>27</v>
      </c>
      <c r="E45" s="2">
        <v>3</v>
      </c>
      <c r="F45" s="2">
        <v>2</v>
      </c>
      <c r="G45" s="2">
        <v>2</v>
      </c>
      <c r="H45" s="2">
        <v>4</v>
      </c>
      <c r="I45" s="3">
        <v>3441682</v>
      </c>
    </row>
    <row r="46" spans="1:11">
      <c r="A46" s="2">
        <v>62</v>
      </c>
      <c r="B46" s="2">
        <v>6</v>
      </c>
      <c r="C46" s="2">
        <v>1</v>
      </c>
      <c r="D46" s="29">
        <v>27</v>
      </c>
      <c r="E46" s="2">
        <v>4</v>
      </c>
      <c r="F46" s="2">
        <v>2</v>
      </c>
      <c r="G46" s="2">
        <v>4</v>
      </c>
      <c r="H46" s="2">
        <v>5</v>
      </c>
      <c r="I46" s="3">
        <v>3488512</v>
      </c>
    </row>
    <row r="47" spans="1:11">
      <c r="A47" s="2">
        <v>27</v>
      </c>
      <c r="B47" s="2">
        <v>4</v>
      </c>
      <c r="C47" s="2">
        <v>2</v>
      </c>
      <c r="D47" s="29">
        <v>28</v>
      </c>
      <c r="E47" s="2">
        <v>3</v>
      </c>
      <c r="F47" s="2">
        <v>2</v>
      </c>
      <c r="G47" s="2">
        <v>5</v>
      </c>
      <c r="H47" s="2">
        <v>2</v>
      </c>
      <c r="I47" s="3">
        <v>1665725</v>
      </c>
    </row>
    <row r="48" spans="1:11">
      <c r="A48" s="2">
        <v>30</v>
      </c>
      <c r="B48" s="2">
        <v>6</v>
      </c>
      <c r="C48" s="2">
        <v>1</v>
      </c>
      <c r="D48" s="29">
        <v>28</v>
      </c>
      <c r="E48" s="2">
        <v>3</v>
      </c>
      <c r="F48" s="2">
        <v>1</v>
      </c>
      <c r="G48" s="2">
        <v>4</v>
      </c>
      <c r="H48" s="2">
        <v>4</v>
      </c>
      <c r="I48" s="3">
        <v>3873916</v>
      </c>
    </row>
    <row r="49" spans="1:9">
      <c r="A49" s="2">
        <v>35</v>
      </c>
      <c r="B49" s="2">
        <v>6</v>
      </c>
      <c r="C49" s="2">
        <v>1</v>
      </c>
      <c r="D49" s="29">
        <v>28</v>
      </c>
      <c r="E49" s="2">
        <v>4</v>
      </c>
      <c r="F49" s="2">
        <v>2</v>
      </c>
      <c r="G49" s="2">
        <v>3</v>
      </c>
      <c r="H49" s="2">
        <v>5</v>
      </c>
      <c r="I49" s="3">
        <v>3464375</v>
      </c>
    </row>
    <row r="50" spans="1:9">
      <c r="A50" s="2">
        <v>38</v>
      </c>
      <c r="B50" s="2">
        <v>9</v>
      </c>
      <c r="C50" s="2">
        <v>1</v>
      </c>
      <c r="D50" s="29">
        <v>28</v>
      </c>
      <c r="E50" s="2">
        <v>1</v>
      </c>
      <c r="F50" s="2">
        <v>2</v>
      </c>
      <c r="G50" s="2">
        <v>4</v>
      </c>
      <c r="H50" s="2">
        <v>4</v>
      </c>
      <c r="I50" s="3">
        <v>2648338</v>
      </c>
    </row>
    <row r="51" spans="1:9">
      <c r="A51" s="2">
        <v>44</v>
      </c>
      <c r="B51" s="2">
        <v>5</v>
      </c>
      <c r="C51" s="2">
        <v>1</v>
      </c>
      <c r="D51" s="29">
        <v>28</v>
      </c>
      <c r="E51" s="2">
        <v>3</v>
      </c>
      <c r="F51" s="2">
        <v>0</v>
      </c>
      <c r="G51" s="2">
        <v>1</v>
      </c>
      <c r="H51" s="2">
        <v>5</v>
      </c>
      <c r="I51" s="3">
        <v>3911358</v>
      </c>
    </row>
    <row r="52" spans="1:9">
      <c r="A52" s="2">
        <v>45</v>
      </c>
      <c r="B52" s="2">
        <v>8</v>
      </c>
      <c r="C52" s="2">
        <v>1</v>
      </c>
      <c r="D52" s="29">
        <v>28</v>
      </c>
      <c r="E52" s="2">
        <v>3</v>
      </c>
      <c r="F52" s="2">
        <v>1</v>
      </c>
      <c r="G52" s="2">
        <v>5</v>
      </c>
      <c r="H52" s="2">
        <v>5</v>
      </c>
      <c r="I52" s="3">
        <v>3343896</v>
      </c>
    </row>
    <row r="53" spans="1:9">
      <c r="A53" s="2">
        <v>57</v>
      </c>
      <c r="B53" s="2">
        <v>7</v>
      </c>
      <c r="C53" s="2">
        <v>1</v>
      </c>
      <c r="D53" s="29">
        <v>28</v>
      </c>
      <c r="E53" s="2">
        <v>5</v>
      </c>
      <c r="F53" s="2">
        <v>1</v>
      </c>
      <c r="G53" s="2">
        <v>3</v>
      </c>
      <c r="H53" s="2">
        <v>5</v>
      </c>
      <c r="I53" s="3">
        <v>3557178</v>
      </c>
    </row>
    <row r="54" spans="1:9">
      <c r="A54" s="2">
        <v>63</v>
      </c>
      <c r="B54" s="2">
        <v>4</v>
      </c>
      <c r="C54" s="2">
        <v>2</v>
      </c>
      <c r="D54" s="29">
        <v>28</v>
      </c>
      <c r="E54" s="2">
        <v>2</v>
      </c>
      <c r="F54" s="2">
        <v>1</v>
      </c>
      <c r="G54" s="2">
        <v>5</v>
      </c>
      <c r="H54" s="2">
        <v>5</v>
      </c>
      <c r="I54" s="3">
        <v>2674875</v>
      </c>
    </row>
    <row r="55" spans="1:9">
      <c r="A55" s="2">
        <v>36</v>
      </c>
      <c r="B55" s="2">
        <v>5</v>
      </c>
      <c r="C55" s="2">
        <v>1</v>
      </c>
      <c r="D55" s="29">
        <v>29</v>
      </c>
      <c r="E55" s="2">
        <v>1</v>
      </c>
      <c r="F55" s="2">
        <v>3</v>
      </c>
      <c r="G55" s="2">
        <v>3</v>
      </c>
      <c r="H55" s="2">
        <v>5</v>
      </c>
      <c r="I55" s="3">
        <v>3475907</v>
      </c>
    </row>
    <row r="56" spans="1:9">
      <c r="A56" s="2">
        <v>37</v>
      </c>
      <c r="B56" s="2">
        <v>10</v>
      </c>
      <c r="C56" s="2">
        <v>2</v>
      </c>
      <c r="D56" s="29">
        <v>29</v>
      </c>
      <c r="E56" s="2">
        <v>2</v>
      </c>
      <c r="F56" s="2">
        <v>0</v>
      </c>
      <c r="G56" s="2">
        <v>4</v>
      </c>
      <c r="H56" s="2">
        <v>4</v>
      </c>
      <c r="I56" s="3">
        <v>3259389</v>
      </c>
    </row>
    <row r="57" spans="1:9">
      <c r="A57" s="2">
        <v>58</v>
      </c>
      <c r="B57" s="2">
        <v>5</v>
      </c>
      <c r="C57" s="2">
        <v>2</v>
      </c>
      <c r="D57" s="29">
        <v>29</v>
      </c>
      <c r="E57" s="2">
        <v>2</v>
      </c>
      <c r="F57" s="2">
        <v>3</v>
      </c>
      <c r="G57" s="2">
        <v>3</v>
      </c>
      <c r="H57" s="2">
        <v>4</v>
      </c>
      <c r="I57" s="3">
        <v>3194373</v>
      </c>
    </row>
    <row r="58" spans="1:9">
      <c r="A58" s="2">
        <v>64</v>
      </c>
      <c r="B58" s="2">
        <v>4</v>
      </c>
      <c r="C58" s="2">
        <v>1</v>
      </c>
      <c r="D58" s="29">
        <v>29</v>
      </c>
      <c r="E58" s="2">
        <v>2</v>
      </c>
      <c r="F58" s="2">
        <v>2</v>
      </c>
      <c r="G58" s="2">
        <v>2</v>
      </c>
      <c r="H58" s="2">
        <v>5</v>
      </c>
      <c r="I58" s="3">
        <v>2563701</v>
      </c>
    </row>
    <row r="59" spans="1:9">
      <c r="A59" s="2">
        <v>31</v>
      </c>
      <c r="B59" s="2">
        <v>9</v>
      </c>
      <c r="C59" s="2">
        <v>1</v>
      </c>
      <c r="D59" s="29">
        <v>30</v>
      </c>
      <c r="E59" s="2">
        <v>4</v>
      </c>
      <c r="F59" s="2">
        <v>3</v>
      </c>
      <c r="G59" s="2">
        <v>2</v>
      </c>
      <c r="H59" s="2">
        <v>4</v>
      </c>
      <c r="I59" s="3">
        <v>3084042</v>
      </c>
    </row>
    <row r="60" spans="1:9">
      <c r="A60" s="2">
        <v>40</v>
      </c>
      <c r="B60" s="2">
        <v>8</v>
      </c>
      <c r="C60" s="2">
        <v>2</v>
      </c>
      <c r="D60" s="29">
        <v>30</v>
      </c>
      <c r="E60" s="2">
        <v>3</v>
      </c>
      <c r="F60" s="2">
        <v>3</v>
      </c>
      <c r="G60" s="2">
        <v>4</v>
      </c>
      <c r="H60" s="2">
        <v>5</v>
      </c>
      <c r="I60" s="3">
        <v>3090077</v>
      </c>
    </row>
    <row r="61" spans="1:9">
      <c r="A61" s="2">
        <v>47</v>
      </c>
      <c r="B61" s="2">
        <v>6</v>
      </c>
      <c r="C61" s="2">
        <v>1</v>
      </c>
      <c r="D61" s="29">
        <v>30</v>
      </c>
      <c r="E61" s="2">
        <v>3</v>
      </c>
      <c r="F61" s="2">
        <v>2</v>
      </c>
      <c r="G61" s="2">
        <v>3</v>
      </c>
      <c r="H61" s="2">
        <v>4</v>
      </c>
      <c r="I61" s="3">
        <v>2383465</v>
      </c>
    </row>
    <row r="62" spans="1:9">
      <c r="A62" s="2">
        <v>53</v>
      </c>
      <c r="B62" s="2">
        <v>5</v>
      </c>
      <c r="C62" s="2">
        <v>1</v>
      </c>
      <c r="D62" s="29">
        <v>30</v>
      </c>
      <c r="E62" s="2">
        <v>5</v>
      </c>
      <c r="F62" s="2">
        <v>3</v>
      </c>
      <c r="G62" s="2">
        <v>3</v>
      </c>
      <c r="H62" s="2">
        <v>4</v>
      </c>
      <c r="I62" s="3">
        <v>3735325</v>
      </c>
    </row>
    <row r="63" spans="1:9">
      <c r="A63" s="2">
        <v>54</v>
      </c>
      <c r="B63" s="2">
        <v>9</v>
      </c>
      <c r="C63" s="2">
        <v>1</v>
      </c>
      <c r="D63" s="29">
        <v>30</v>
      </c>
      <c r="E63" s="2">
        <v>3</v>
      </c>
      <c r="F63" s="2">
        <v>2</v>
      </c>
      <c r="G63" s="2">
        <v>5</v>
      </c>
      <c r="H63" s="2">
        <v>5</v>
      </c>
      <c r="I63" s="3">
        <v>2088896</v>
      </c>
    </row>
    <row r="64" spans="1:9">
      <c r="A64" s="2">
        <v>55</v>
      </c>
      <c r="B64" s="2">
        <v>9</v>
      </c>
      <c r="C64" s="2">
        <v>1</v>
      </c>
      <c r="D64" s="29">
        <v>30</v>
      </c>
      <c r="E64" s="2">
        <v>3</v>
      </c>
      <c r="F64" s="2">
        <v>2</v>
      </c>
      <c r="G64" s="2">
        <v>1</v>
      </c>
      <c r="H64" s="2">
        <v>5</v>
      </c>
      <c r="I64" s="3">
        <v>3808304</v>
      </c>
    </row>
    <row r="65" spans="1:9">
      <c r="A65" s="2">
        <v>60</v>
      </c>
      <c r="B65" s="2">
        <v>9</v>
      </c>
      <c r="C65" s="2">
        <v>1</v>
      </c>
      <c r="D65" s="29">
        <v>30</v>
      </c>
      <c r="E65" s="2">
        <v>3</v>
      </c>
      <c r="F65" s="2">
        <v>1</v>
      </c>
      <c r="G65" s="2">
        <v>5</v>
      </c>
      <c r="H65" s="2">
        <v>5</v>
      </c>
      <c r="I65" s="3">
        <v>2700334</v>
      </c>
    </row>
    <row r="66" spans="1:9">
      <c r="A66" s="2">
        <v>91</v>
      </c>
      <c r="B66" s="2">
        <v>10</v>
      </c>
      <c r="C66" s="2">
        <v>2</v>
      </c>
      <c r="D66" s="29">
        <v>30</v>
      </c>
      <c r="E66" s="2">
        <v>5</v>
      </c>
      <c r="F66" s="2">
        <v>2</v>
      </c>
      <c r="G66" s="2">
        <v>2</v>
      </c>
      <c r="H66" s="2">
        <v>5</v>
      </c>
      <c r="I66" s="3">
        <v>3091209</v>
      </c>
    </row>
    <row r="67" spans="1:9">
      <c r="A67" s="2">
        <v>93</v>
      </c>
      <c r="B67" s="2">
        <v>9</v>
      </c>
      <c r="C67" s="2">
        <v>1</v>
      </c>
      <c r="D67" s="29">
        <v>30</v>
      </c>
      <c r="E67" s="2">
        <v>2</v>
      </c>
      <c r="F67" s="2">
        <v>2</v>
      </c>
      <c r="G67" s="2">
        <v>3</v>
      </c>
      <c r="H67" s="2">
        <v>5</v>
      </c>
      <c r="I67" s="3">
        <v>2769514</v>
      </c>
    </row>
    <row r="68" spans="1:9">
      <c r="A68" s="2">
        <v>92</v>
      </c>
      <c r="B68" s="2">
        <v>5</v>
      </c>
      <c r="C68" s="2">
        <v>1</v>
      </c>
      <c r="D68" s="29">
        <v>31</v>
      </c>
      <c r="E68" s="2">
        <v>1</v>
      </c>
      <c r="F68" s="2">
        <v>3</v>
      </c>
      <c r="G68" s="2">
        <v>1</v>
      </c>
      <c r="H68" s="2">
        <v>5</v>
      </c>
      <c r="I68" s="3">
        <v>2069918</v>
      </c>
    </row>
    <row r="69" spans="1:9">
      <c r="A69" s="2">
        <v>94</v>
      </c>
      <c r="B69" s="2">
        <v>10</v>
      </c>
      <c r="C69" s="2">
        <v>2</v>
      </c>
      <c r="D69" s="29">
        <v>31</v>
      </c>
      <c r="E69" s="2">
        <v>4</v>
      </c>
      <c r="F69" s="2">
        <v>5</v>
      </c>
      <c r="G69" s="2">
        <v>3</v>
      </c>
      <c r="H69" s="2">
        <v>4</v>
      </c>
      <c r="I69" s="3">
        <v>3341336</v>
      </c>
    </row>
    <row r="70" spans="1:9">
      <c r="A70" s="2">
        <v>66</v>
      </c>
      <c r="B70" s="2">
        <v>5</v>
      </c>
      <c r="C70" s="2">
        <v>1</v>
      </c>
      <c r="D70" s="2">
        <v>32</v>
      </c>
      <c r="E70" s="2">
        <v>3</v>
      </c>
      <c r="F70" s="2">
        <v>3</v>
      </c>
      <c r="G70" s="2">
        <v>1</v>
      </c>
      <c r="H70" s="2">
        <v>5</v>
      </c>
      <c r="I70" s="3">
        <v>2551278</v>
      </c>
    </row>
    <row r="71" spans="1:9">
      <c r="A71" s="2">
        <v>80</v>
      </c>
      <c r="B71" s="2">
        <v>8</v>
      </c>
      <c r="C71" s="2">
        <v>1</v>
      </c>
      <c r="D71" s="2">
        <v>32</v>
      </c>
      <c r="E71" s="2">
        <v>5</v>
      </c>
      <c r="F71" s="2">
        <v>2</v>
      </c>
      <c r="G71" s="2">
        <v>3</v>
      </c>
      <c r="H71" s="2">
        <v>5</v>
      </c>
      <c r="I71" s="3">
        <v>2317424</v>
      </c>
    </row>
    <row r="72" spans="1:9">
      <c r="A72" s="2">
        <v>72</v>
      </c>
      <c r="B72" s="2">
        <v>5</v>
      </c>
      <c r="C72" s="2">
        <v>1</v>
      </c>
      <c r="D72" s="2">
        <v>33</v>
      </c>
      <c r="E72" s="2">
        <v>4</v>
      </c>
      <c r="F72" s="2">
        <v>1</v>
      </c>
      <c r="G72" s="2">
        <v>5</v>
      </c>
      <c r="H72" s="2">
        <v>4</v>
      </c>
      <c r="I72" s="3">
        <v>3862641</v>
      </c>
    </row>
    <row r="73" spans="1:9">
      <c r="A73" s="2">
        <v>76</v>
      </c>
      <c r="B73" s="2">
        <v>6</v>
      </c>
      <c r="C73" s="2">
        <v>1</v>
      </c>
      <c r="D73" s="2">
        <v>33</v>
      </c>
      <c r="E73" s="2">
        <v>5</v>
      </c>
      <c r="F73" s="2">
        <v>3</v>
      </c>
      <c r="G73" s="2">
        <v>5</v>
      </c>
      <c r="H73" s="2">
        <v>5</v>
      </c>
      <c r="I73" s="3">
        <v>2574137</v>
      </c>
    </row>
    <row r="74" spans="1:9">
      <c r="A74" s="2">
        <v>81</v>
      </c>
      <c r="B74" s="2">
        <v>8</v>
      </c>
      <c r="C74" s="2">
        <v>1</v>
      </c>
      <c r="D74" s="2">
        <v>33</v>
      </c>
      <c r="E74" s="2">
        <v>5</v>
      </c>
      <c r="F74" s="2">
        <v>2</v>
      </c>
      <c r="G74" s="2">
        <v>2</v>
      </c>
      <c r="H74" s="2">
        <v>4</v>
      </c>
      <c r="I74" s="3">
        <v>2562368</v>
      </c>
    </row>
    <row r="75" spans="1:9">
      <c r="A75" s="2">
        <v>96</v>
      </c>
      <c r="B75" s="2">
        <v>10</v>
      </c>
      <c r="C75" s="2">
        <v>2</v>
      </c>
      <c r="D75" s="2">
        <v>33</v>
      </c>
      <c r="E75" s="2">
        <v>2</v>
      </c>
      <c r="F75" s="2">
        <v>1</v>
      </c>
      <c r="G75" s="2">
        <v>3</v>
      </c>
      <c r="H75" s="2">
        <v>4</v>
      </c>
      <c r="I75" s="3">
        <v>2654250</v>
      </c>
    </row>
    <row r="76" spans="1:9">
      <c r="A76" s="2">
        <v>99</v>
      </c>
      <c r="B76" s="2">
        <v>5</v>
      </c>
      <c r="C76" s="2">
        <v>2</v>
      </c>
      <c r="D76" s="2">
        <v>33</v>
      </c>
      <c r="E76" s="2">
        <v>5</v>
      </c>
      <c r="F76" s="2">
        <v>4</v>
      </c>
      <c r="G76" s="2">
        <v>2</v>
      </c>
      <c r="H76" s="2">
        <v>5</v>
      </c>
      <c r="I76" s="3">
        <v>3614692</v>
      </c>
    </row>
    <row r="77" spans="1:9">
      <c r="A77" s="2">
        <v>70</v>
      </c>
      <c r="B77" s="2">
        <v>10</v>
      </c>
      <c r="C77" s="2">
        <v>2</v>
      </c>
      <c r="D77" s="2">
        <v>34</v>
      </c>
      <c r="E77" s="2">
        <v>2</v>
      </c>
      <c r="F77" s="2">
        <v>1</v>
      </c>
      <c r="G77" s="2">
        <v>1</v>
      </c>
      <c r="H77" s="2">
        <v>5</v>
      </c>
      <c r="I77" s="3">
        <v>3481388</v>
      </c>
    </row>
    <row r="78" spans="1:9">
      <c r="A78" s="2">
        <v>77</v>
      </c>
      <c r="B78" s="2">
        <v>10</v>
      </c>
      <c r="C78" s="2">
        <v>1</v>
      </c>
      <c r="D78" s="2">
        <v>34</v>
      </c>
      <c r="E78" s="2">
        <v>2</v>
      </c>
      <c r="F78" s="2">
        <v>5</v>
      </c>
      <c r="G78" s="2">
        <v>5</v>
      </c>
      <c r="H78" s="2">
        <v>4</v>
      </c>
      <c r="I78" s="3">
        <v>3826572</v>
      </c>
    </row>
    <row r="79" spans="1:9">
      <c r="A79" s="2">
        <v>79</v>
      </c>
      <c r="B79" s="2">
        <v>5</v>
      </c>
      <c r="C79" s="2">
        <v>2</v>
      </c>
      <c r="D79" s="2">
        <v>34</v>
      </c>
      <c r="E79" s="2">
        <v>5</v>
      </c>
      <c r="F79" s="2">
        <v>3</v>
      </c>
      <c r="G79" s="2">
        <v>3</v>
      </c>
      <c r="H79" s="2">
        <v>4</v>
      </c>
      <c r="I79" s="3">
        <v>3216937</v>
      </c>
    </row>
    <row r="80" spans="1:9">
      <c r="A80" s="2">
        <v>82</v>
      </c>
      <c r="B80" s="2">
        <v>9</v>
      </c>
      <c r="C80" s="2">
        <v>2</v>
      </c>
      <c r="D80" s="2">
        <v>34</v>
      </c>
      <c r="E80" s="2">
        <v>2</v>
      </c>
      <c r="F80" s="2">
        <v>5</v>
      </c>
      <c r="G80" s="2">
        <v>5</v>
      </c>
      <c r="H80" s="2">
        <v>5</v>
      </c>
      <c r="I80" s="3">
        <v>3245228</v>
      </c>
    </row>
    <row r="81" spans="1:9">
      <c r="A81" s="2">
        <v>71</v>
      </c>
      <c r="B81" s="2">
        <v>5</v>
      </c>
      <c r="C81" s="2">
        <v>1</v>
      </c>
      <c r="D81" s="2">
        <v>35</v>
      </c>
      <c r="E81" s="2">
        <v>5</v>
      </c>
      <c r="F81" s="2">
        <v>4</v>
      </c>
      <c r="G81" s="2">
        <v>3</v>
      </c>
      <c r="H81" s="2">
        <v>4</v>
      </c>
      <c r="I81" s="3">
        <v>3127785</v>
      </c>
    </row>
    <row r="82" spans="1:9">
      <c r="A82" s="2">
        <v>73</v>
      </c>
      <c r="B82" s="2">
        <v>5</v>
      </c>
      <c r="C82" s="2">
        <v>2</v>
      </c>
      <c r="D82" s="2">
        <v>35</v>
      </c>
      <c r="E82" s="2">
        <v>2</v>
      </c>
      <c r="F82" s="2">
        <v>1</v>
      </c>
      <c r="G82" s="2">
        <v>5</v>
      </c>
      <c r="H82" s="2">
        <v>5</v>
      </c>
      <c r="I82" s="3">
        <v>2144099</v>
      </c>
    </row>
    <row r="83" spans="1:9">
      <c r="A83" s="2">
        <v>75</v>
      </c>
      <c r="B83" s="2">
        <v>10</v>
      </c>
      <c r="C83" s="2">
        <v>2</v>
      </c>
      <c r="D83" s="2">
        <v>35</v>
      </c>
      <c r="E83" s="2">
        <v>5</v>
      </c>
      <c r="F83" s="2">
        <v>2</v>
      </c>
      <c r="G83" s="2">
        <v>2</v>
      </c>
      <c r="H83" s="2">
        <v>5</v>
      </c>
      <c r="I83" s="3">
        <v>2076421</v>
      </c>
    </row>
    <row r="84" spans="1:9">
      <c r="A84" s="2">
        <v>67</v>
      </c>
      <c r="B84" s="2">
        <v>10</v>
      </c>
      <c r="C84" s="2">
        <v>1</v>
      </c>
      <c r="D84" s="2">
        <v>36</v>
      </c>
      <c r="E84" s="2">
        <v>4</v>
      </c>
      <c r="F84" s="2">
        <v>2</v>
      </c>
      <c r="G84" s="2">
        <v>4</v>
      </c>
      <c r="H84" s="2">
        <v>4</v>
      </c>
      <c r="I84" s="3">
        <v>2303094</v>
      </c>
    </row>
    <row r="85" spans="1:9">
      <c r="A85" s="2">
        <v>69</v>
      </c>
      <c r="B85" s="2">
        <v>9</v>
      </c>
      <c r="C85" s="2">
        <v>1</v>
      </c>
      <c r="D85" s="2">
        <v>36</v>
      </c>
      <c r="E85" s="2">
        <v>2</v>
      </c>
      <c r="F85" s="2">
        <v>1</v>
      </c>
      <c r="G85" s="2">
        <v>4</v>
      </c>
      <c r="H85" s="2">
        <v>5</v>
      </c>
      <c r="I85" s="3">
        <v>2984099</v>
      </c>
    </row>
    <row r="86" spans="1:9">
      <c r="A86" s="2">
        <v>78</v>
      </c>
      <c r="B86" s="2">
        <v>10</v>
      </c>
      <c r="C86" s="2">
        <v>2</v>
      </c>
      <c r="D86" s="2">
        <v>36</v>
      </c>
      <c r="E86" s="2">
        <v>2</v>
      </c>
      <c r="F86" s="2">
        <v>2</v>
      </c>
      <c r="G86" s="2">
        <v>2</v>
      </c>
      <c r="H86" s="2">
        <v>4</v>
      </c>
      <c r="I86" s="3">
        <v>2074697</v>
      </c>
    </row>
    <row r="87" spans="1:9">
      <c r="A87" s="2">
        <v>88</v>
      </c>
      <c r="B87" s="2">
        <v>5</v>
      </c>
      <c r="C87" s="2">
        <v>1</v>
      </c>
      <c r="D87" s="2">
        <v>36</v>
      </c>
      <c r="E87" s="2">
        <v>3</v>
      </c>
      <c r="F87" s="2">
        <v>1</v>
      </c>
      <c r="G87" s="2">
        <v>2</v>
      </c>
      <c r="H87" s="2">
        <v>4</v>
      </c>
      <c r="I87" s="3">
        <v>2002476</v>
      </c>
    </row>
    <row r="88" spans="1:9">
      <c r="A88" s="2">
        <v>89</v>
      </c>
      <c r="B88" s="2">
        <v>7</v>
      </c>
      <c r="C88" s="2">
        <v>2</v>
      </c>
      <c r="D88" s="2">
        <v>36</v>
      </c>
      <c r="E88" s="2">
        <v>2</v>
      </c>
      <c r="F88" s="2">
        <v>5</v>
      </c>
      <c r="G88" s="2">
        <v>2</v>
      </c>
      <c r="H88" s="2">
        <v>5</v>
      </c>
      <c r="I88" s="3">
        <v>3637577</v>
      </c>
    </row>
    <row r="89" spans="1:9">
      <c r="A89" s="2">
        <v>68</v>
      </c>
      <c r="B89" s="2">
        <v>9</v>
      </c>
      <c r="C89" s="2">
        <v>1</v>
      </c>
      <c r="D89" s="2">
        <v>38</v>
      </c>
      <c r="E89" s="2">
        <v>3</v>
      </c>
      <c r="F89" s="2">
        <v>5</v>
      </c>
      <c r="G89" s="2">
        <v>3</v>
      </c>
      <c r="H89" s="2">
        <v>5</v>
      </c>
      <c r="I89" s="3">
        <v>3479179</v>
      </c>
    </row>
    <row r="90" spans="1:9">
      <c r="A90" s="2">
        <v>85</v>
      </c>
      <c r="B90" s="2">
        <v>5</v>
      </c>
      <c r="C90" s="2">
        <v>2</v>
      </c>
      <c r="D90" s="2">
        <v>38</v>
      </c>
      <c r="E90" s="2">
        <v>5</v>
      </c>
      <c r="F90" s="2">
        <v>2</v>
      </c>
      <c r="G90" s="2">
        <v>3</v>
      </c>
      <c r="H90" s="2">
        <v>4</v>
      </c>
      <c r="I90" s="3">
        <v>2281657</v>
      </c>
    </row>
    <row r="91" spans="1:9">
      <c r="A91" s="2">
        <v>86</v>
      </c>
      <c r="B91" s="2">
        <v>9</v>
      </c>
      <c r="C91" s="2">
        <v>1</v>
      </c>
      <c r="D91" s="2">
        <v>38</v>
      </c>
      <c r="E91" s="2">
        <v>4</v>
      </c>
      <c r="F91" s="2">
        <v>5</v>
      </c>
      <c r="G91" s="2">
        <v>5</v>
      </c>
      <c r="H91" s="2">
        <v>5</v>
      </c>
      <c r="I91" s="3">
        <v>3704249</v>
      </c>
    </row>
    <row r="92" spans="1:9">
      <c r="A92" s="2">
        <v>87</v>
      </c>
      <c r="B92" s="2">
        <v>5</v>
      </c>
      <c r="C92" s="2">
        <v>1</v>
      </c>
      <c r="D92" s="2">
        <v>38</v>
      </c>
      <c r="E92" s="2">
        <v>1</v>
      </c>
      <c r="F92" s="2">
        <v>4</v>
      </c>
      <c r="G92" s="2">
        <v>2</v>
      </c>
      <c r="H92" s="2">
        <v>4</v>
      </c>
      <c r="I92" s="3">
        <v>2078665</v>
      </c>
    </row>
    <row r="93" spans="1:9">
      <c r="A93" s="2">
        <v>65</v>
      </c>
      <c r="B93" s="2">
        <v>7</v>
      </c>
      <c r="C93" s="2">
        <v>2</v>
      </c>
      <c r="D93" s="2">
        <v>39</v>
      </c>
      <c r="E93" s="2">
        <v>3</v>
      </c>
      <c r="F93" s="2">
        <v>3</v>
      </c>
      <c r="G93" s="2">
        <v>4</v>
      </c>
      <c r="H93" s="2">
        <v>4</v>
      </c>
      <c r="I93" s="3">
        <v>2606893</v>
      </c>
    </row>
    <row r="94" spans="1:9">
      <c r="A94" s="2">
        <v>74</v>
      </c>
      <c r="B94" s="2">
        <v>6</v>
      </c>
      <c r="C94" s="2">
        <v>1</v>
      </c>
      <c r="D94" s="2">
        <v>39</v>
      </c>
      <c r="E94" s="2">
        <v>3</v>
      </c>
      <c r="F94" s="2">
        <v>1</v>
      </c>
      <c r="G94" s="2">
        <v>2</v>
      </c>
      <c r="H94" s="2">
        <v>5</v>
      </c>
      <c r="I94" s="3">
        <v>3851401</v>
      </c>
    </row>
    <row r="95" spans="1:9">
      <c r="A95" s="2">
        <v>83</v>
      </c>
      <c r="B95" s="2">
        <v>5</v>
      </c>
      <c r="C95" s="2">
        <v>1</v>
      </c>
      <c r="D95" s="2">
        <v>39</v>
      </c>
      <c r="E95" s="2">
        <v>3</v>
      </c>
      <c r="F95" s="2">
        <v>3</v>
      </c>
      <c r="G95" s="2">
        <v>4</v>
      </c>
      <c r="H95" s="2">
        <v>5</v>
      </c>
      <c r="I95" s="3">
        <v>3721323</v>
      </c>
    </row>
    <row r="96" spans="1:9">
      <c r="A96" s="2">
        <v>84</v>
      </c>
      <c r="B96" s="2">
        <v>8</v>
      </c>
      <c r="C96" s="2">
        <v>2</v>
      </c>
      <c r="D96" s="2">
        <v>39</v>
      </c>
      <c r="E96" s="2">
        <v>1</v>
      </c>
      <c r="F96" s="2">
        <v>1</v>
      </c>
      <c r="G96" s="2">
        <v>1</v>
      </c>
      <c r="H96" s="2">
        <v>5</v>
      </c>
      <c r="I96" s="3">
        <v>2470644</v>
      </c>
    </row>
    <row r="97" spans="1:9">
      <c r="A97" s="2">
        <v>90</v>
      </c>
      <c r="B97" s="2">
        <v>5</v>
      </c>
      <c r="C97" s="2">
        <v>1</v>
      </c>
      <c r="D97" s="2">
        <v>39</v>
      </c>
      <c r="E97" s="2">
        <v>1</v>
      </c>
      <c r="F97" s="2">
        <v>1</v>
      </c>
      <c r="G97" s="2">
        <v>2</v>
      </c>
      <c r="H97" s="2">
        <v>4</v>
      </c>
      <c r="I97" s="3">
        <v>3455798</v>
      </c>
    </row>
    <row r="98" spans="1:9">
      <c r="A98" s="2">
        <v>95</v>
      </c>
      <c r="B98" s="2">
        <v>8</v>
      </c>
      <c r="C98" s="2">
        <v>2</v>
      </c>
      <c r="D98" s="2">
        <v>39</v>
      </c>
      <c r="E98" s="2">
        <v>1</v>
      </c>
      <c r="F98" s="2">
        <v>3</v>
      </c>
      <c r="G98" s="2">
        <v>5</v>
      </c>
      <c r="H98" s="2">
        <v>5</v>
      </c>
      <c r="I98" s="3">
        <v>2987772</v>
      </c>
    </row>
    <row r="99" spans="1:9">
      <c r="A99" s="2">
        <v>98</v>
      </c>
      <c r="B99" s="2">
        <v>7</v>
      </c>
      <c r="C99" s="2">
        <v>2</v>
      </c>
      <c r="D99" s="2">
        <v>39</v>
      </c>
      <c r="E99" s="2">
        <v>2</v>
      </c>
      <c r="F99" s="2">
        <v>3</v>
      </c>
      <c r="G99" s="2">
        <v>1</v>
      </c>
      <c r="H99" s="2">
        <v>5</v>
      </c>
      <c r="I99" s="3">
        <v>3973924</v>
      </c>
    </row>
    <row r="100" spans="1:9">
      <c r="A100" s="2">
        <v>100</v>
      </c>
      <c r="B100" s="2">
        <v>5</v>
      </c>
      <c r="C100" s="2">
        <v>1</v>
      </c>
      <c r="D100" s="2">
        <v>39</v>
      </c>
      <c r="E100" s="2">
        <v>3</v>
      </c>
      <c r="F100" s="2">
        <v>2</v>
      </c>
      <c r="G100" s="2">
        <v>5</v>
      </c>
      <c r="H100" s="2">
        <v>5</v>
      </c>
      <c r="I100" s="3">
        <v>2635416</v>
      </c>
    </row>
    <row r="101" spans="1:9">
      <c r="A101" s="2">
        <v>97</v>
      </c>
      <c r="B101" s="2">
        <v>9</v>
      </c>
      <c r="C101" s="2">
        <v>2</v>
      </c>
      <c r="D101" s="2">
        <v>40</v>
      </c>
      <c r="E101" s="2">
        <v>4</v>
      </c>
      <c r="F101" s="2">
        <v>5</v>
      </c>
      <c r="G101" s="2">
        <v>3</v>
      </c>
      <c r="H101" s="2">
        <v>4</v>
      </c>
      <c r="I101" s="3">
        <v>3287961</v>
      </c>
    </row>
    <row r="102" spans="1:9">
      <c r="A102" s="2">
        <v>101</v>
      </c>
      <c r="B102" s="2">
        <v>5</v>
      </c>
      <c r="C102" s="2">
        <v>2</v>
      </c>
      <c r="D102" s="2">
        <v>40</v>
      </c>
      <c r="E102" s="2">
        <v>2</v>
      </c>
      <c r="F102" s="2">
        <v>3</v>
      </c>
      <c r="G102" s="2">
        <v>4</v>
      </c>
      <c r="H102" s="2">
        <v>4</v>
      </c>
      <c r="I102" s="3">
        <v>3371632</v>
      </c>
    </row>
    <row r="103" spans="1:9">
      <c r="A103" s="2">
        <v>102</v>
      </c>
      <c r="B103" s="2">
        <v>13</v>
      </c>
      <c r="C103" s="2">
        <v>2</v>
      </c>
      <c r="D103" s="2">
        <v>42</v>
      </c>
      <c r="E103" s="2">
        <v>2</v>
      </c>
      <c r="F103" s="2">
        <v>1</v>
      </c>
      <c r="G103" s="2">
        <v>4</v>
      </c>
      <c r="H103" s="2">
        <v>4</v>
      </c>
      <c r="I103" s="3">
        <v>3431704</v>
      </c>
    </row>
    <row r="104" spans="1:9">
      <c r="A104" s="2">
        <v>104</v>
      </c>
      <c r="B104" s="2">
        <v>15</v>
      </c>
      <c r="C104" s="2">
        <v>2</v>
      </c>
      <c r="D104" s="2">
        <v>42</v>
      </c>
      <c r="E104" s="2">
        <v>4</v>
      </c>
      <c r="F104" s="2">
        <v>5</v>
      </c>
      <c r="G104" s="2">
        <v>3</v>
      </c>
      <c r="H104" s="2">
        <v>5</v>
      </c>
      <c r="I104" s="3">
        <v>3193576</v>
      </c>
    </row>
    <row r="105" spans="1:9">
      <c r="A105" s="2">
        <v>118</v>
      </c>
      <c r="B105" s="2">
        <v>14</v>
      </c>
      <c r="C105" s="2">
        <v>1</v>
      </c>
      <c r="D105" s="2">
        <v>42</v>
      </c>
      <c r="E105" s="2">
        <v>4</v>
      </c>
      <c r="F105" s="2">
        <v>2</v>
      </c>
      <c r="G105" s="2">
        <v>4</v>
      </c>
      <c r="H105" s="2">
        <v>4</v>
      </c>
      <c r="I105" s="3">
        <v>3460584</v>
      </c>
    </row>
    <row r="106" spans="1:9">
      <c r="A106" s="2">
        <v>119</v>
      </c>
      <c r="B106" s="2">
        <v>12</v>
      </c>
      <c r="C106" s="2">
        <v>2</v>
      </c>
      <c r="D106" s="2">
        <v>42</v>
      </c>
      <c r="E106" s="2">
        <v>5</v>
      </c>
      <c r="F106" s="2">
        <v>4</v>
      </c>
      <c r="G106" s="2">
        <v>3</v>
      </c>
      <c r="H106" s="2">
        <v>6</v>
      </c>
      <c r="I106" s="3">
        <v>5271375</v>
      </c>
    </row>
    <row r="107" spans="1:9">
      <c r="A107" s="2">
        <v>129</v>
      </c>
      <c r="B107" s="2">
        <v>18</v>
      </c>
      <c r="C107" s="2">
        <v>1</v>
      </c>
      <c r="D107" s="2">
        <v>42</v>
      </c>
      <c r="E107" s="2">
        <v>2</v>
      </c>
      <c r="F107" s="2">
        <v>5</v>
      </c>
      <c r="G107" s="2">
        <v>5</v>
      </c>
      <c r="H107" s="2">
        <v>6</v>
      </c>
      <c r="I107" s="3">
        <v>7069438</v>
      </c>
    </row>
    <row r="108" spans="1:9">
      <c r="A108" s="2">
        <v>103</v>
      </c>
      <c r="B108" s="2">
        <v>17</v>
      </c>
      <c r="C108" s="2">
        <v>1</v>
      </c>
      <c r="D108" s="2">
        <v>43</v>
      </c>
      <c r="E108" s="2">
        <v>5</v>
      </c>
      <c r="F108" s="2">
        <v>1</v>
      </c>
      <c r="G108" s="2">
        <v>3</v>
      </c>
      <c r="H108" s="2">
        <v>4</v>
      </c>
      <c r="I108" s="3">
        <v>3769813</v>
      </c>
    </row>
    <row r="109" spans="1:9">
      <c r="A109" s="2">
        <v>106</v>
      </c>
      <c r="B109" s="2">
        <v>16</v>
      </c>
      <c r="C109" s="2">
        <v>2</v>
      </c>
      <c r="D109" s="2">
        <v>43</v>
      </c>
      <c r="E109" s="2">
        <v>2</v>
      </c>
      <c r="F109" s="2">
        <v>3</v>
      </c>
      <c r="G109" s="2">
        <v>3</v>
      </c>
      <c r="H109" s="2">
        <v>4</v>
      </c>
      <c r="I109" s="3">
        <v>3011336</v>
      </c>
    </row>
    <row r="110" spans="1:9">
      <c r="A110" s="2">
        <v>108</v>
      </c>
      <c r="B110" s="2">
        <v>16</v>
      </c>
      <c r="C110" s="2">
        <v>1</v>
      </c>
      <c r="D110" s="2">
        <v>43</v>
      </c>
      <c r="E110" s="2">
        <v>4</v>
      </c>
      <c r="F110" s="2">
        <v>5</v>
      </c>
      <c r="G110" s="2">
        <v>3</v>
      </c>
      <c r="H110" s="2">
        <v>4</v>
      </c>
      <c r="I110" s="3">
        <v>3126220</v>
      </c>
    </row>
    <row r="111" spans="1:9">
      <c r="A111" s="2">
        <v>111</v>
      </c>
      <c r="B111" s="2">
        <v>16</v>
      </c>
      <c r="C111" s="2">
        <v>1</v>
      </c>
      <c r="D111" s="2">
        <v>43</v>
      </c>
      <c r="E111" s="2">
        <v>3</v>
      </c>
      <c r="F111" s="2">
        <v>1</v>
      </c>
      <c r="G111" s="2">
        <v>3</v>
      </c>
      <c r="H111" s="2">
        <v>5</v>
      </c>
      <c r="I111" s="3">
        <v>2678105</v>
      </c>
    </row>
    <row r="112" spans="1:9">
      <c r="A112" s="2">
        <v>122</v>
      </c>
      <c r="B112" s="2">
        <v>11</v>
      </c>
      <c r="C112" s="2">
        <v>2</v>
      </c>
      <c r="D112" s="2">
        <v>43</v>
      </c>
      <c r="E112" s="2">
        <v>2</v>
      </c>
      <c r="F112" s="2">
        <v>1</v>
      </c>
      <c r="G112" s="2">
        <v>5</v>
      </c>
      <c r="H112" s="2">
        <v>6</v>
      </c>
      <c r="I112" s="3">
        <v>5094898</v>
      </c>
    </row>
    <row r="113" spans="1:9">
      <c r="A113" s="2">
        <v>116</v>
      </c>
      <c r="B113" s="2">
        <v>20</v>
      </c>
      <c r="C113" s="2">
        <v>1</v>
      </c>
      <c r="D113" s="2">
        <v>45</v>
      </c>
      <c r="E113" s="2">
        <v>4</v>
      </c>
      <c r="F113" s="2">
        <v>1</v>
      </c>
      <c r="G113" s="2">
        <v>1</v>
      </c>
      <c r="H113" s="2">
        <v>4</v>
      </c>
      <c r="I113" s="3">
        <v>3965791</v>
      </c>
    </row>
    <row r="114" spans="1:9">
      <c r="A114" s="2">
        <v>117</v>
      </c>
      <c r="B114" s="2">
        <v>14</v>
      </c>
      <c r="C114" s="2">
        <v>1</v>
      </c>
      <c r="D114" s="2">
        <v>45</v>
      </c>
      <c r="E114" s="2">
        <v>2</v>
      </c>
      <c r="F114" s="2">
        <v>5</v>
      </c>
      <c r="G114" s="2">
        <v>1</v>
      </c>
      <c r="H114" s="2">
        <v>4</v>
      </c>
      <c r="I114" s="3">
        <v>2145719</v>
      </c>
    </row>
    <row r="115" spans="1:9">
      <c r="A115" s="2">
        <v>121</v>
      </c>
      <c r="B115" s="2">
        <v>12</v>
      </c>
      <c r="C115" s="2">
        <v>1</v>
      </c>
      <c r="D115" s="2">
        <v>45</v>
      </c>
      <c r="E115" s="2">
        <v>2</v>
      </c>
      <c r="F115" s="2">
        <v>5</v>
      </c>
      <c r="G115" s="2">
        <v>4</v>
      </c>
      <c r="H115" s="2">
        <v>6</v>
      </c>
      <c r="I115" s="3">
        <v>5478413</v>
      </c>
    </row>
    <row r="116" spans="1:9">
      <c r="A116" s="2">
        <v>115</v>
      </c>
      <c r="B116" s="2">
        <v>16</v>
      </c>
      <c r="C116" s="2">
        <v>2</v>
      </c>
      <c r="D116" s="2">
        <v>46</v>
      </c>
      <c r="E116" s="2">
        <v>1</v>
      </c>
      <c r="F116" s="2">
        <v>5</v>
      </c>
      <c r="G116" s="2">
        <v>1</v>
      </c>
      <c r="H116" s="2">
        <v>5</v>
      </c>
      <c r="I116" s="3">
        <v>2270185</v>
      </c>
    </row>
    <row r="117" spans="1:9">
      <c r="A117" s="2">
        <v>125</v>
      </c>
      <c r="B117" s="2">
        <v>12</v>
      </c>
      <c r="C117" s="2">
        <v>2</v>
      </c>
      <c r="D117" s="2">
        <v>46</v>
      </c>
      <c r="E117" s="2">
        <v>3</v>
      </c>
      <c r="F117" s="2">
        <v>3</v>
      </c>
      <c r="G117" s="2">
        <v>4</v>
      </c>
      <c r="H117" s="2">
        <v>6</v>
      </c>
      <c r="I117" s="3">
        <v>6024574</v>
      </c>
    </row>
    <row r="118" spans="1:9">
      <c r="A118" s="2">
        <v>131</v>
      </c>
      <c r="B118" s="2">
        <v>14</v>
      </c>
      <c r="C118" s="2">
        <v>1</v>
      </c>
      <c r="D118" s="2">
        <v>47</v>
      </c>
      <c r="E118" s="2">
        <v>5</v>
      </c>
      <c r="F118" s="2">
        <v>3</v>
      </c>
      <c r="G118" s="2">
        <v>2</v>
      </c>
      <c r="H118" s="2">
        <v>6</v>
      </c>
      <c r="I118" s="3">
        <v>6975690</v>
      </c>
    </row>
    <row r="119" spans="1:9">
      <c r="A119" s="2">
        <v>113</v>
      </c>
      <c r="B119" s="2">
        <v>16</v>
      </c>
      <c r="C119" s="2">
        <v>2</v>
      </c>
      <c r="D119" s="2">
        <v>48</v>
      </c>
      <c r="E119" s="2">
        <v>3</v>
      </c>
      <c r="F119" s="2">
        <v>5</v>
      </c>
      <c r="G119" s="2">
        <v>1</v>
      </c>
      <c r="H119" s="2">
        <v>4</v>
      </c>
      <c r="I119" s="3">
        <v>2294671</v>
      </c>
    </row>
    <row r="120" spans="1:9">
      <c r="A120" s="2">
        <v>126</v>
      </c>
      <c r="B120" s="2">
        <v>14</v>
      </c>
      <c r="C120" s="2">
        <v>2</v>
      </c>
      <c r="D120" s="2">
        <v>49</v>
      </c>
      <c r="E120" s="2">
        <v>1</v>
      </c>
      <c r="F120" s="2">
        <v>5</v>
      </c>
      <c r="G120" s="2">
        <v>3</v>
      </c>
      <c r="H120" s="2">
        <v>6</v>
      </c>
      <c r="I120" s="3">
        <v>7328165</v>
      </c>
    </row>
    <row r="121" spans="1:9">
      <c r="A121" s="2">
        <v>130</v>
      </c>
      <c r="B121" s="2">
        <v>12</v>
      </c>
      <c r="C121" s="2">
        <v>2</v>
      </c>
      <c r="D121" s="2">
        <v>50</v>
      </c>
      <c r="E121" s="2">
        <v>4</v>
      </c>
      <c r="F121" s="2">
        <v>2</v>
      </c>
      <c r="G121" s="2">
        <v>3</v>
      </c>
      <c r="H121" s="2">
        <v>6</v>
      </c>
      <c r="I121" s="3">
        <v>4065837</v>
      </c>
    </row>
    <row r="122" spans="1:9">
      <c r="A122" s="2">
        <v>109</v>
      </c>
      <c r="B122" s="2">
        <v>17</v>
      </c>
      <c r="C122" s="2">
        <v>2</v>
      </c>
      <c r="D122" s="2">
        <v>51</v>
      </c>
      <c r="E122" s="2">
        <v>4</v>
      </c>
      <c r="F122" s="2">
        <v>1</v>
      </c>
      <c r="G122" s="2">
        <v>4</v>
      </c>
      <c r="H122" s="2">
        <v>5</v>
      </c>
      <c r="I122" s="3">
        <v>2544189</v>
      </c>
    </row>
    <row r="123" spans="1:9">
      <c r="A123" s="2">
        <v>120</v>
      </c>
      <c r="B123" s="2">
        <v>18</v>
      </c>
      <c r="C123" s="2">
        <v>1</v>
      </c>
      <c r="D123" s="2">
        <v>51</v>
      </c>
      <c r="E123" s="2">
        <v>2</v>
      </c>
      <c r="F123" s="2">
        <v>3</v>
      </c>
      <c r="G123" s="2">
        <v>5</v>
      </c>
      <c r="H123" s="2">
        <v>6</v>
      </c>
      <c r="I123" s="3">
        <v>5704675</v>
      </c>
    </row>
    <row r="124" spans="1:9">
      <c r="A124" s="2">
        <v>128</v>
      </c>
      <c r="B124" s="2">
        <v>18</v>
      </c>
      <c r="C124" s="2">
        <v>1</v>
      </c>
      <c r="D124" s="2">
        <v>51</v>
      </c>
      <c r="E124" s="2">
        <v>4</v>
      </c>
      <c r="F124" s="2">
        <v>4</v>
      </c>
      <c r="G124" s="2">
        <v>3</v>
      </c>
      <c r="H124" s="2">
        <v>6</v>
      </c>
      <c r="I124" s="3">
        <v>4019684</v>
      </c>
    </row>
    <row r="125" spans="1:9">
      <c r="A125" s="2">
        <v>107</v>
      </c>
      <c r="B125" s="2">
        <v>18</v>
      </c>
      <c r="C125" s="2">
        <v>2</v>
      </c>
      <c r="D125" s="2">
        <v>52</v>
      </c>
      <c r="E125" s="2">
        <v>2</v>
      </c>
      <c r="F125" s="2">
        <v>2</v>
      </c>
      <c r="G125" s="2">
        <v>3</v>
      </c>
      <c r="H125" s="2">
        <v>4</v>
      </c>
      <c r="I125" s="3">
        <v>2856914</v>
      </c>
    </row>
    <row r="126" spans="1:9">
      <c r="A126" s="2">
        <v>110</v>
      </c>
      <c r="B126" s="2">
        <v>13</v>
      </c>
      <c r="C126" s="2">
        <v>2</v>
      </c>
      <c r="D126" s="2">
        <v>54</v>
      </c>
      <c r="E126" s="2">
        <v>3</v>
      </c>
      <c r="F126" s="2">
        <v>5</v>
      </c>
      <c r="G126" s="2">
        <v>3</v>
      </c>
      <c r="H126" s="2">
        <v>4</v>
      </c>
      <c r="I126" s="3">
        <v>2644079</v>
      </c>
    </row>
    <row r="127" spans="1:9">
      <c r="A127" s="2">
        <v>114</v>
      </c>
      <c r="B127" s="2">
        <v>14</v>
      </c>
      <c r="C127" s="2">
        <v>2</v>
      </c>
      <c r="D127" s="2">
        <v>54</v>
      </c>
      <c r="E127" s="2">
        <v>3</v>
      </c>
      <c r="F127" s="2">
        <v>3</v>
      </c>
      <c r="G127" s="2">
        <v>5</v>
      </c>
      <c r="H127" s="2">
        <v>4</v>
      </c>
      <c r="I127" s="3">
        <v>2724440</v>
      </c>
    </row>
    <row r="128" spans="1:9">
      <c r="A128" s="2">
        <v>105</v>
      </c>
      <c r="B128" s="2">
        <v>14</v>
      </c>
      <c r="C128" s="2">
        <v>1</v>
      </c>
      <c r="D128" s="2">
        <v>56</v>
      </c>
      <c r="E128" s="2">
        <v>1</v>
      </c>
      <c r="F128" s="2">
        <v>5</v>
      </c>
      <c r="G128" s="2">
        <v>4</v>
      </c>
      <c r="H128" s="2">
        <v>5</v>
      </c>
      <c r="I128" s="3">
        <v>2869519</v>
      </c>
    </row>
    <row r="129" spans="1:9">
      <c r="A129" s="2">
        <v>127</v>
      </c>
      <c r="B129" s="2">
        <v>18</v>
      </c>
      <c r="C129" s="2">
        <v>1</v>
      </c>
      <c r="D129" s="2">
        <v>56</v>
      </c>
      <c r="E129" s="2">
        <v>5</v>
      </c>
      <c r="F129" s="2">
        <v>5</v>
      </c>
      <c r="G129" s="2">
        <v>2</v>
      </c>
      <c r="H129" s="2">
        <v>6</v>
      </c>
      <c r="I129" s="3">
        <v>4651991</v>
      </c>
    </row>
    <row r="130" spans="1:9">
      <c r="A130" s="2">
        <v>123</v>
      </c>
      <c r="B130" s="2">
        <v>16</v>
      </c>
      <c r="C130" s="2">
        <v>2</v>
      </c>
      <c r="D130" s="2">
        <v>58</v>
      </c>
      <c r="E130" s="2">
        <v>4</v>
      </c>
      <c r="F130" s="2">
        <v>1</v>
      </c>
      <c r="G130" s="2">
        <v>1</v>
      </c>
      <c r="H130" s="2">
        <v>6</v>
      </c>
      <c r="I130" s="3">
        <v>5228272</v>
      </c>
    </row>
    <row r="131" spans="1:9">
      <c r="A131" s="2">
        <v>124</v>
      </c>
      <c r="B131" s="2">
        <v>20</v>
      </c>
      <c r="C131" s="2">
        <v>2</v>
      </c>
      <c r="D131" s="2">
        <v>59</v>
      </c>
      <c r="E131" s="2">
        <v>1</v>
      </c>
      <c r="F131" s="2">
        <v>2</v>
      </c>
      <c r="G131" s="2">
        <v>2</v>
      </c>
      <c r="H131" s="2">
        <v>6</v>
      </c>
      <c r="I131" s="3">
        <v>4359740</v>
      </c>
    </row>
    <row r="132" spans="1:9">
      <c r="A132" s="2">
        <v>112</v>
      </c>
      <c r="B132" s="2">
        <v>19</v>
      </c>
      <c r="C132" s="2">
        <v>2</v>
      </c>
      <c r="D132" s="2">
        <v>60</v>
      </c>
      <c r="E132" s="2">
        <v>2</v>
      </c>
      <c r="F132" s="2">
        <v>4</v>
      </c>
      <c r="G132" s="2">
        <v>4</v>
      </c>
      <c r="H132" s="2">
        <v>5</v>
      </c>
      <c r="I132" s="3">
        <v>2403239</v>
      </c>
    </row>
    <row r="133" spans="1:9">
      <c r="A133" s="2">
        <v>132</v>
      </c>
      <c r="B133" s="2">
        <v>20</v>
      </c>
      <c r="C133" s="2">
        <v>1</v>
      </c>
      <c r="D133" s="2">
        <v>60</v>
      </c>
      <c r="E133" s="2">
        <v>2</v>
      </c>
      <c r="F133" s="2">
        <v>1</v>
      </c>
      <c r="G133" s="2">
        <v>5</v>
      </c>
      <c r="H133" s="2">
        <v>6</v>
      </c>
      <c r="I133" s="3">
        <v>4092335</v>
      </c>
    </row>
    <row r="134" spans="1:9">
      <c r="A134" s="2">
        <v>150</v>
      </c>
      <c r="B134" s="2">
        <v>23</v>
      </c>
      <c r="C134" s="2">
        <v>1</v>
      </c>
      <c r="D134" s="2">
        <v>61</v>
      </c>
      <c r="E134" s="2">
        <v>5</v>
      </c>
      <c r="F134" s="2">
        <v>5</v>
      </c>
      <c r="G134" s="2">
        <v>1</v>
      </c>
      <c r="H134" s="2">
        <v>6</v>
      </c>
      <c r="I134" s="3">
        <v>6670018</v>
      </c>
    </row>
    <row r="135" spans="1:9">
      <c r="A135" s="2">
        <v>137</v>
      </c>
      <c r="B135" s="2">
        <v>20</v>
      </c>
      <c r="C135" s="2">
        <v>1</v>
      </c>
      <c r="D135" s="2">
        <v>62</v>
      </c>
      <c r="E135" s="2">
        <v>3</v>
      </c>
      <c r="F135" s="2">
        <v>4</v>
      </c>
      <c r="G135" s="2">
        <v>3</v>
      </c>
      <c r="H135" s="2">
        <v>6</v>
      </c>
      <c r="I135" s="3">
        <v>6083770</v>
      </c>
    </row>
    <row r="136" spans="1:9">
      <c r="A136" s="2">
        <v>139</v>
      </c>
      <c r="B136" s="2">
        <v>23</v>
      </c>
      <c r="C136" s="2">
        <v>2</v>
      </c>
      <c r="D136" s="2">
        <v>63</v>
      </c>
      <c r="E136" s="2">
        <v>3</v>
      </c>
      <c r="F136" s="2">
        <v>3</v>
      </c>
      <c r="G136" s="2">
        <v>4</v>
      </c>
      <c r="H136" s="2">
        <v>6</v>
      </c>
      <c r="I136" s="3">
        <v>5125957</v>
      </c>
    </row>
    <row r="137" spans="1:9">
      <c r="A137" s="2">
        <v>142</v>
      </c>
      <c r="B137" s="2">
        <v>25</v>
      </c>
      <c r="C137" s="2">
        <v>1</v>
      </c>
      <c r="D137" s="2">
        <v>63</v>
      </c>
      <c r="E137" s="2">
        <v>3</v>
      </c>
      <c r="F137" s="2">
        <v>1</v>
      </c>
      <c r="G137" s="2">
        <v>4</v>
      </c>
      <c r="H137" s="2">
        <v>6</v>
      </c>
      <c r="I137" s="3">
        <v>4730534</v>
      </c>
    </row>
    <row r="138" spans="1:9">
      <c r="A138" s="2">
        <v>144</v>
      </c>
      <c r="B138" s="2">
        <v>26</v>
      </c>
      <c r="C138" s="2">
        <v>1</v>
      </c>
      <c r="D138" s="2">
        <v>63</v>
      </c>
      <c r="E138" s="2">
        <v>3</v>
      </c>
      <c r="F138" s="2">
        <v>3</v>
      </c>
      <c r="G138" s="2">
        <v>5</v>
      </c>
      <c r="H138" s="2">
        <v>6</v>
      </c>
      <c r="I138" s="3">
        <v>7467335</v>
      </c>
    </row>
    <row r="139" spans="1:9">
      <c r="A139" s="2">
        <v>145</v>
      </c>
      <c r="B139" s="2">
        <v>17</v>
      </c>
      <c r="C139" s="2">
        <v>1</v>
      </c>
      <c r="D139" s="2">
        <v>63</v>
      </c>
      <c r="E139" s="2">
        <v>1</v>
      </c>
      <c r="F139" s="2">
        <v>4</v>
      </c>
      <c r="G139" s="2">
        <v>1</v>
      </c>
      <c r="H139" s="2">
        <v>6</v>
      </c>
      <c r="I139" s="3">
        <v>4336987</v>
      </c>
    </row>
    <row r="140" spans="1:9">
      <c r="A140" s="2">
        <v>146</v>
      </c>
      <c r="B140" s="2">
        <v>25</v>
      </c>
      <c r="C140" s="2">
        <v>1</v>
      </c>
      <c r="D140" s="2">
        <v>64</v>
      </c>
      <c r="E140" s="2">
        <v>5</v>
      </c>
      <c r="F140" s="2">
        <v>1</v>
      </c>
      <c r="G140" s="2">
        <v>1</v>
      </c>
      <c r="H140" s="2">
        <v>6</v>
      </c>
      <c r="I140" s="3">
        <v>6038326</v>
      </c>
    </row>
    <row r="141" spans="1:9">
      <c r="A141" s="2">
        <v>147</v>
      </c>
      <c r="B141" s="2">
        <v>22</v>
      </c>
      <c r="C141" s="2">
        <v>1</v>
      </c>
      <c r="D141" s="2">
        <v>64</v>
      </c>
      <c r="E141" s="2">
        <v>5</v>
      </c>
      <c r="F141" s="2">
        <v>4</v>
      </c>
      <c r="G141" s="2">
        <v>3</v>
      </c>
      <c r="H141" s="2">
        <v>6</v>
      </c>
      <c r="I141" s="3">
        <v>7237572</v>
      </c>
    </row>
    <row r="142" spans="1:9">
      <c r="A142" s="2">
        <v>140</v>
      </c>
      <c r="B142" s="2">
        <v>22</v>
      </c>
      <c r="C142" s="2">
        <v>1</v>
      </c>
      <c r="D142" s="2">
        <v>65</v>
      </c>
      <c r="E142" s="2">
        <v>4</v>
      </c>
      <c r="F142" s="2">
        <v>3</v>
      </c>
      <c r="G142" s="2">
        <v>3</v>
      </c>
      <c r="H142" s="2">
        <v>6</v>
      </c>
      <c r="I142" s="3">
        <v>6938425</v>
      </c>
    </row>
    <row r="143" spans="1:9">
      <c r="A143" s="2">
        <v>135</v>
      </c>
      <c r="B143" s="2">
        <v>25</v>
      </c>
      <c r="C143" s="2">
        <v>2</v>
      </c>
      <c r="D143" s="2">
        <v>66</v>
      </c>
      <c r="E143" s="2">
        <v>3</v>
      </c>
      <c r="F143" s="2">
        <v>1</v>
      </c>
      <c r="G143" s="2">
        <v>2</v>
      </c>
      <c r="H143" s="2">
        <v>6</v>
      </c>
      <c r="I143" s="3">
        <v>4954290</v>
      </c>
    </row>
    <row r="144" spans="1:9">
      <c r="A144" s="2">
        <v>141</v>
      </c>
      <c r="B144" s="2">
        <v>24</v>
      </c>
      <c r="C144" s="2">
        <v>1</v>
      </c>
      <c r="D144" s="2">
        <v>66</v>
      </c>
      <c r="E144" s="2">
        <v>2</v>
      </c>
      <c r="F144" s="2">
        <v>1</v>
      </c>
      <c r="G144" s="2">
        <v>3</v>
      </c>
      <c r="H144" s="2">
        <v>6</v>
      </c>
      <c r="I144" s="3">
        <v>7482875</v>
      </c>
    </row>
    <row r="145" spans="1:19">
      <c r="A145" s="2">
        <v>138</v>
      </c>
      <c r="B145" s="2">
        <v>23</v>
      </c>
      <c r="C145" s="2">
        <v>1</v>
      </c>
      <c r="D145" s="2">
        <v>67</v>
      </c>
      <c r="E145" s="2">
        <v>2</v>
      </c>
      <c r="F145" s="2">
        <v>3</v>
      </c>
      <c r="G145" s="2">
        <v>3</v>
      </c>
      <c r="H145" s="2">
        <v>6</v>
      </c>
      <c r="I145" s="3">
        <v>6110333</v>
      </c>
    </row>
    <row r="146" spans="1:19">
      <c r="A146" s="2">
        <v>148</v>
      </c>
      <c r="B146" s="2">
        <v>21</v>
      </c>
      <c r="C146" s="2">
        <v>2</v>
      </c>
      <c r="D146" s="2">
        <v>67</v>
      </c>
      <c r="E146" s="2">
        <v>5</v>
      </c>
      <c r="F146" s="2">
        <v>5</v>
      </c>
      <c r="G146" s="2">
        <v>5</v>
      </c>
      <c r="H146" s="2">
        <v>6</v>
      </c>
      <c r="I146" s="3">
        <v>6785870</v>
      </c>
    </row>
    <row r="147" spans="1:19">
      <c r="A147" s="2">
        <v>133</v>
      </c>
      <c r="B147" s="2">
        <v>26</v>
      </c>
      <c r="C147" s="2">
        <v>1</v>
      </c>
      <c r="D147" s="2">
        <v>68</v>
      </c>
      <c r="E147" s="2">
        <v>4</v>
      </c>
      <c r="F147" s="2">
        <v>3</v>
      </c>
      <c r="G147" s="2">
        <v>2</v>
      </c>
      <c r="H147" s="2">
        <v>6</v>
      </c>
      <c r="I147" s="3">
        <v>5209876</v>
      </c>
    </row>
    <row r="148" spans="1:19">
      <c r="A148" s="2">
        <v>143</v>
      </c>
      <c r="B148" s="2">
        <v>16</v>
      </c>
      <c r="C148" s="2">
        <v>2</v>
      </c>
      <c r="D148" s="2">
        <v>69</v>
      </c>
      <c r="E148" s="2">
        <v>2</v>
      </c>
      <c r="F148" s="2">
        <v>3</v>
      </c>
      <c r="G148" s="2">
        <v>4</v>
      </c>
      <c r="H148" s="2">
        <v>6</v>
      </c>
      <c r="I148" s="3">
        <v>4678055</v>
      </c>
    </row>
    <row r="149" spans="1:19">
      <c r="A149" s="2">
        <v>134</v>
      </c>
      <c r="B149" s="2">
        <v>19</v>
      </c>
      <c r="C149" s="2">
        <v>2</v>
      </c>
      <c r="D149" s="2">
        <v>70</v>
      </c>
      <c r="E149" s="2">
        <v>4</v>
      </c>
      <c r="F149" s="2">
        <v>5</v>
      </c>
      <c r="G149" s="2">
        <v>5</v>
      </c>
      <c r="H149" s="2">
        <v>6</v>
      </c>
      <c r="I149" s="3">
        <v>6394974</v>
      </c>
    </row>
    <row r="150" spans="1:19">
      <c r="A150" s="2">
        <v>136</v>
      </c>
      <c r="B150" s="2">
        <v>18</v>
      </c>
      <c r="C150" s="2">
        <v>1</v>
      </c>
      <c r="D150" s="2">
        <v>70</v>
      </c>
      <c r="E150" s="2">
        <v>4</v>
      </c>
      <c r="F150" s="2">
        <v>4</v>
      </c>
      <c r="G150" s="2">
        <v>4</v>
      </c>
      <c r="H150" s="2">
        <v>6</v>
      </c>
      <c r="I150" s="3">
        <v>4876460</v>
      </c>
    </row>
    <row r="151" spans="1:19">
      <c r="A151" s="2">
        <v>149</v>
      </c>
      <c r="B151" s="2">
        <v>14</v>
      </c>
      <c r="C151" s="2">
        <v>2</v>
      </c>
      <c r="D151" s="2">
        <v>70</v>
      </c>
      <c r="E151" s="2">
        <v>4</v>
      </c>
      <c r="F151" s="2">
        <v>5</v>
      </c>
      <c r="G151" s="2">
        <v>1</v>
      </c>
      <c r="H151" s="2">
        <v>6</v>
      </c>
      <c r="I151" s="3">
        <v>5344432</v>
      </c>
    </row>
    <row r="152" spans="1:19">
      <c r="I152" s="1"/>
      <c r="P152">
        <f t="shared" ref="P152:Q155" ca="1" si="0">RANDBETWEEN(1,5)</f>
        <v>1</v>
      </c>
      <c r="Q152">
        <f t="shared" ca="1" si="0"/>
        <v>1</v>
      </c>
      <c r="S152">
        <f t="shared" ref="S152:S155" ca="1" si="1">RANDBETWEEN(4000000,7500000)</f>
        <v>4755088</v>
      </c>
    </row>
    <row r="153" spans="1:19">
      <c r="I153" s="1"/>
      <c r="P153">
        <f t="shared" ca="1" si="0"/>
        <v>3</v>
      </c>
      <c r="Q153">
        <f t="shared" ca="1" si="0"/>
        <v>4</v>
      </c>
      <c r="S153">
        <f t="shared" ca="1" si="1"/>
        <v>7003775</v>
      </c>
    </row>
    <row r="154" spans="1:19">
      <c r="I154" s="1"/>
      <c r="P154">
        <f t="shared" ca="1" si="0"/>
        <v>5</v>
      </c>
      <c r="Q154">
        <f t="shared" ca="1" si="0"/>
        <v>2</v>
      </c>
      <c r="S154">
        <f t="shared" ca="1" si="1"/>
        <v>4463235</v>
      </c>
    </row>
    <row r="155" spans="1:19">
      <c r="I155" s="1"/>
      <c r="P155">
        <f t="shared" ca="1" si="0"/>
        <v>4</v>
      </c>
      <c r="Q155">
        <f t="shared" ca="1" si="0"/>
        <v>4</v>
      </c>
      <c r="S155">
        <f t="shared" ca="1" si="1"/>
        <v>4251431</v>
      </c>
    </row>
  </sheetData>
  <sortState ref="A2:I151">
    <sortCondition ref="D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50"/>
  <sheetViews>
    <sheetView tabSelected="1" topLeftCell="A37" zoomScale="130" zoomScaleNormal="130" workbookViewId="0">
      <selection activeCell="H28" activeCellId="1" sqref="A28:A35 H28:H35"/>
    </sheetView>
  </sheetViews>
  <sheetFormatPr baseColWidth="10" defaultRowHeight="15"/>
  <cols>
    <col min="3" max="3" width="14" customWidth="1"/>
    <col min="4" max="4" width="16.28515625" customWidth="1"/>
    <col min="5" max="5" width="12.7109375" customWidth="1"/>
    <col min="6" max="6" width="14.140625" customWidth="1"/>
    <col min="7" max="7" width="17.42578125" customWidth="1"/>
  </cols>
  <sheetData>
    <row r="4" spans="3:8">
      <c r="C4" s="37" t="s">
        <v>10</v>
      </c>
      <c r="D4" s="37"/>
      <c r="E4" s="37"/>
      <c r="F4" s="37"/>
      <c r="G4" s="37"/>
      <c r="H4" s="10"/>
    </row>
    <row r="5" spans="3:8" ht="15.75" thickBot="1">
      <c r="C5" s="38" t="s">
        <v>11</v>
      </c>
      <c r="D5" s="39"/>
      <c r="E5" s="39"/>
      <c r="F5" s="39"/>
      <c r="G5" s="39"/>
      <c r="H5" s="10"/>
    </row>
    <row r="6" spans="3:8" ht="15.75" thickTop="1">
      <c r="C6" s="40" t="s">
        <v>9</v>
      </c>
      <c r="D6" s="41"/>
      <c r="E6" s="44" t="s">
        <v>2</v>
      </c>
      <c r="F6" s="45"/>
      <c r="G6" s="46" t="s">
        <v>12</v>
      </c>
      <c r="H6" s="10"/>
    </row>
    <row r="7" spans="3:8" ht="15.75" thickBot="1">
      <c r="C7" s="42"/>
      <c r="D7" s="43"/>
      <c r="E7" s="11" t="s">
        <v>13</v>
      </c>
      <c r="F7" s="12" t="s">
        <v>14</v>
      </c>
      <c r="G7" s="47"/>
      <c r="H7" s="10"/>
    </row>
    <row r="8" spans="3:8" ht="15.75" thickTop="1">
      <c r="C8" s="48" t="s">
        <v>15</v>
      </c>
      <c r="D8" s="13" t="s">
        <v>16</v>
      </c>
      <c r="E8" s="14">
        <v>14</v>
      </c>
      <c r="F8" s="15">
        <v>15</v>
      </c>
      <c r="G8" s="16">
        <v>29</v>
      </c>
      <c r="H8" s="10"/>
    </row>
    <row r="9" spans="3:8">
      <c r="C9" s="49"/>
      <c r="D9" s="17" t="s">
        <v>17</v>
      </c>
      <c r="E9" s="18">
        <v>14</v>
      </c>
      <c r="F9" s="19">
        <v>12</v>
      </c>
      <c r="G9" s="20">
        <v>26</v>
      </c>
      <c r="H9" s="10"/>
    </row>
    <row r="10" spans="3:8">
      <c r="C10" s="49"/>
      <c r="D10" s="17" t="s">
        <v>18</v>
      </c>
      <c r="E10" s="18">
        <v>22</v>
      </c>
      <c r="F10" s="19">
        <v>16</v>
      </c>
      <c r="G10" s="20">
        <v>38</v>
      </c>
      <c r="H10" s="10"/>
    </row>
    <row r="11" spans="3:8">
      <c r="C11" s="49"/>
      <c r="D11" s="17" t="s">
        <v>19</v>
      </c>
      <c r="E11" s="18">
        <v>16</v>
      </c>
      <c r="F11" s="19">
        <v>13</v>
      </c>
      <c r="G11" s="20">
        <v>29</v>
      </c>
      <c r="H11" s="10"/>
    </row>
    <row r="12" spans="3:8">
      <c r="C12" s="49"/>
      <c r="D12" s="17" t="s">
        <v>20</v>
      </c>
      <c r="E12" s="18">
        <v>18</v>
      </c>
      <c r="F12" s="19">
        <v>10</v>
      </c>
      <c r="G12" s="20">
        <v>28</v>
      </c>
      <c r="H12" s="10"/>
    </row>
    <row r="13" spans="3:8" ht="15.75" thickBot="1">
      <c r="C13" s="35" t="s">
        <v>12</v>
      </c>
      <c r="D13" s="36"/>
      <c r="E13" s="21">
        <v>84</v>
      </c>
      <c r="F13" s="22">
        <v>66</v>
      </c>
      <c r="G13" s="23">
        <v>150</v>
      </c>
      <c r="H13" s="10"/>
    </row>
    <row r="19" spans="1:8">
      <c r="B19" t="s">
        <v>22</v>
      </c>
      <c r="C19" t="s">
        <v>21</v>
      </c>
      <c r="D19" s="24">
        <f>1+3.3*LOG(150)</f>
        <v>8.1811011548837484</v>
      </c>
      <c r="E19" s="25">
        <v>8</v>
      </c>
    </row>
    <row r="20" spans="1:8">
      <c r="B20" t="s">
        <v>23</v>
      </c>
      <c r="D20" t="s">
        <v>24</v>
      </c>
      <c r="E20" s="25">
        <f>D21-D22</f>
        <v>52</v>
      </c>
    </row>
    <row r="21" spans="1:8">
      <c r="C21" t="s">
        <v>25</v>
      </c>
      <c r="D21">
        <f>MAX(Edad)</f>
        <v>70</v>
      </c>
    </row>
    <row r="22" spans="1:8">
      <c r="C22" t="s">
        <v>26</v>
      </c>
      <c r="D22">
        <f>MIN(Edad)</f>
        <v>18</v>
      </c>
    </row>
    <row r="23" spans="1:8">
      <c r="B23" t="s">
        <v>27</v>
      </c>
      <c r="D23" t="s">
        <v>28</v>
      </c>
      <c r="E23">
        <f>E20/E19</f>
        <v>6.5</v>
      </c>
      <c r="F23" s="25">
        <v>7</v>
      </c>
    </row>
    <row r="24" spans="1:8">
      <c r="B24" t="s">
        <v>29</v>
      </c>
    </row>
    <row r="26" spans="1:8" ht="45">
      <c r="B26" s="32" t="s">
        <v>30</v>
      </c>
      <c r="C26" s="32"/>
      <c r="D26" s="26" t="s">
        <v>33</v>
      </c>
      <c r="E26" s="26" t="s">
        <v>35</v>
      </c>
      <c r="F26" s="26" t="s">
        <v>37</v>
      </c>
      <c r="G26" s="27" t="s">
        <v>41</v>
      </c>
      <c r="H26" s="27" t="s">
        <v>40</v>
      </c>
    </row>
    <row r="27" spans="1:8">
      <c r="B27" s="26" t="s">
        <v>31</v>
      </c>
      <c r="C27" s="26" t="s">
        <v>32</v>
      </c>
      <c r="D27" s="26" t="s">
        <v>34</v>
      </c>
      <c r="E27" s="26" t="s">
        <v>36</v>
      </c>
      <c r="F27" s="26" t="s">
        <v>38</v>
      </c>
      <c r="G27" s="26" t="s">
        <v>39</v>
      </c>
      <c r="H27" s="26" t="s">
        <v>42</v>
      </c>
    </row>
    <row r="28" spans="1:8">
      <c r="A28" t="s">
        <v>49</v>
      </c>
      <c r="B28" s="2">
        <v>17</v>
      </c>
      <c r="C28" s="2">
        <f>B28+$F$23</f>
        <v>24</v>
      </c>
      <c r="D28" s="2">
        <f>(B28+C28)/2</f>
        <v>20.5</v>
      </c>
      <c r="E28" s="2">
        <f>COUNTIFS(Edad,"&gt;"&amp;B28,Edad,"&lt;="&amp;C28)</f>
        <v>22</v>
      </c>
      <c r="F28" s="30">
        <f>E28/$E$36</f>
        <v>0.14666666666666667</v>
      </c>
      <c r="G28" s="2">
        <f>E28</f>
        <v>22</v>
      </c>
      <c r="H28" s="31">
        <f>F28</f>
        <v>0.14666666666666667</v>
      </c>
    </row>
    <row r="29" spans="1:8">
      <c r="A29" t="s">
        <v>50</v>
      </c>
      <c r="B29" s="2">
        <f>C28</f>
        <v>24</v>
      </c>
      <c r="C29" s="2">
        <f>B29+$F$23</f>
        <v>31</v>
      </c>
      <c r="D29" s="2">
        <f t="shared" ref="D29:D35" si="0">(B29+C29)/2</f>
        <v>27.5</v>
      </c>
      <c r="E29" s="2">
        <f t="shared" ref="E28:E35" si="1">COUNTIFS(Edad,"&gt;"&amp;B29,Edad,"&lt;="&amp;C29)</f>
        <v>46</v>
      </c>
      <c r="F29" s="30">
        <f t="shared" ref="F29:F35" si="2">E29/$E$36</f>
        <v>0.30666666666666664</v>
      </c>
      <c r="G29" s="2">
        <f>G28+E29</f>
        <v>68</v>
      </c>
      <c r="H29" s="31">
        <f>H28+F29</f>
        <v>0.45333333333333331</v>
      </c>
    </row>
    <row r="30" spans="1:8">
      <c r="A30" t="s">
        <v>51</v>
      </c>
      <c r="B30" s="2">
        <f t="shared" ref="B30:B35" si="3">C29</f>
        <v>31</v>
      </c>
      <c r="C30" s="2">
        <f t="shared" ref="C30:C35" si="4">B30+$F$23</f>
        <v>38</v>
      </c>
      <c r="D30" s="2">
        <f t="shared" si="0"/>
        <v>34.5</v>
      </c>
      <c r="E30" s="2">
        <f t="shared" si="1"/>
        <v>23</v>
      </c>
      <c r="F30" s="30">
        <f t="shared" si="2"/>
        <v>0.15333333333333332</v>
      </c>
      <c r="G30" s="2">
        <f t="shared" ref="G30:G35" si="5">G29+E30</f>
        <v>91</v>
      </c>
      <c r="H30" s="31">
        <f t="shared" ref="H30:H35" si="6">H29+F30</f>
        <v>0.60666666666666669</v>
      </c>
    </row>
    <row r="31" spans="1:8">
      <c r="A31" t="s">
        <v>52</v>
      </c>
      <c r="B31" s="2">
        <f t="shared" si="3"/>
        <v>38</v>
      </c>
      <c r="C31" s="2">
        <f t="shared" si="4"/>
        <v>45</v>
      </c>
      <c r="D31" s="2">
        <f t="shared" si="0"/>
        <v>41.5</v>
      </c>
      <c r="E31" s="2">
        <f t="shared" si="1"/>
        <v>23</v>
      </c>
      <c r="F31" s="30">
        <f t="shared" si="2"/>
        <v>0.15333333333333332</v>
      </c>
      <c r="G31" s="2">
        <f t="shared" si="5"/>
        <v>114</v>
      </c>
      <c r="H31" s="31">
        <f t="shared" si="6"/>
        <v>0.76</v>
      </c>
    </row>
    <row r="32" spans="1:8">
      <c r="A32" t="s">
        <v>53</v>
      </c>
      <c r="B32" s="2">
        <f t="shared" si="3"/>
        <v>45</v>
      </c>
      <c r="C32" s="2">
        <f t="shared" si="4"/>
        <v>52</v>
      </c>
      <c r="D32" s="2">
        <f t="shared" si="0"/>
        <v>48.5</v>
      </c>
      <c r="E32" s="2">
        <f t="shared" si="1"/>
        <v>10</v>
      </c>
      <c r="F32" s="30">
        <f t="shared" si="2"/>
        <v>6.6666666666666666E-2</v>
      </c>
      <c r="G32" s="2">
        <f t="shared" si="5"/>
        <v>124</v>
      </c>
      <c r="H32" s="31">
        <f t="shared" si="6"/>
        <v>0.82666666666666666</v>
      </c>
    </row>
    <row r="33" spans="1:8">
      <c r="A33" t="s">
        <v>54</v>
      </c>
      <c r="B33" s="2">
        <f t="shared" si="3"/>
        <v>52</v>
      </c>
      <c r="C33" s="2">
        <f t="shared" si="4"/>
        <v>59</v>
      </c>
      <c r="D33" s="2">
        <f t="shared" si="0"/>
        <v>55.5</v>
      </c>
      <c r="E33" s="2">
        <f t="shared" si="1"/>
        <v>6</v>
      </c>
      <c r="F33" s="30">
        <f t="shared" si="2"/>
        <v>0.04</v>
      </c>
      <c r="G33" s="2">
        <f t="shared" si="5"/>
        <v>130</v>
      </c>
      <c r="H33" s="31">
        <f t="shared" si="6"/>
        <v>0.8666666666666667</v>
      </c>
    </row>
    <row r="34" spans="1:8">
      <c r="A34" t="s">
        <v>55</v>
      </c>
      <c r="B34" s="2">
        <f t="shared" si="3"/>
        <v>59</v>
      </c>
      <c r="C34" s="2">
        <f t="shared" si="4"/>
        <v>66</v>
      </c>
      <c r="D34" s="2">
        <f t="shared" si="0"/>
        <v>62.5</v>
      </c>
      <c r="E34" s="2">
        <f t="shared" si="1"/>
        <v>13</v>
      </c>
      <c r="F34" s="30">
        <f t="shared" si="2"/>
        <v>8.666666666666667E-2</v>
      </c>
      <c r="G34" s="2">
        <f t="shared" si="5"/>
        <v>143</v>
      </c>
      <c r="H34" s="31">
        <f t="shared" si="6"/>
        <v>0.95333333333333337</v>
      </c>
    </row>
    <row r="35" spans="1:8">
      <c r="A35" t="s">
        <v>56</v>
      </c>
      <c r="B35" s="2">
        <f t="shared" si="3"/>
        <v>66</v>
      </c>
      <c r="C35" s="2">
        <f t="shared" si="4"/>
        <v>73</v>
      </c>
      <c r="D35" s="2">
        <f t="shared" si="0"/>
        <v>69.5</v>
      </c>
      <c r="E35" s="2">
        <f t="shared" si="1"/>
        <v>7</v>
      </c>
      <c r="F35" s="30">
        <f t="shared" si="2"/>
        <v>4.6666666666666669E-2</v>
      </c>
      <c r="G35" s="2">
        <f t="shared" si="5"/>
        <v>150</v>
      </c>
      <c r="H35" s="31">
        <f t="shared" si="6"/>
        <v>1</v>
      </c>
    </row>
    <row r="36" spans="1:8">
      <c r="B36" s="33" t="s">
        <v>12</v>
      </c>
      <c r="C36" s="34"/>
      <c r="D36" s="2"/>
      <c r="E36" s="2">
        <f>SUM(E28:E35)</f>
        <v>150</v>
      </c>
      <c r="F36" s="30">
        <f>SUM(F28:F35)</f>
        <v>1</v>
      </c>
      <c r="G36" s="2" t="s">
        <v>43</v>
      </c>
      <c r="H36" s="2" t="s">
        <v>43</v>
      </c>
    </row>
    <row r="40" spans="1:8">
      <c r="B40" s="33" t="s">
        <v>30</v>
      </c>
      <c r="C40" s="34"/>
      <c r="D40" s="2" t="s">
        <v>44</v>
      </c>
      <c r="E40" s="2" t="s">
        <v>45</v>
      </c>
      <c r="F40" s="2" t="s">
        <v>46</v>
      </c>
      <c r="G40" s="2" t="s">
        <v>47</v>
      </c>
      <c r="H40" s="2" t="s">
        <v>48</v>
      </c>
    </row>
    <row r="41" spans="1:8">
      <c r="B41" s="2" t="s">
        <v>31</v>
      </c>
      <c r="C41" s="2" t="s">
        <v>32</v>
      </c>
      <c r="D41" s="2" t="s">
        <v>34</v>
      </c>
      <c r="E41" s="2" t="s">
        <v>39</v>
      </c>
      <c r="F41" s="2"/>
      <c r="G41" s="2"/>
      <c r="H41" s="2"/>
    </row>
    <row r="42" spans="1:8">
      <c r="A42">
        <v>1</v>
      </c>
      <c r="B42" s="2">
        <v>17</v>
      </c>
      <c r="C42" s="2"/>
      <c r="D42" s="2"/>
      <c r="E42" s="2">
        <v>0</v>
      </c>
      <c r="F42" s="2"/>
      <c r="G42" s="2"/>
      <c r="H42" s="2"/>
    </row>
    <row r="43" spans="1:8">
      <c r="A43">
        <v>2</v>
      </c>
      <c r="B43" s="2"/>
      <c r="C43" s="2"/>
      <c r="D43" s="2"/>
      <c r="E43" s="2"/>
      <c r="F43" s="2"/>
      <c r="G43" s="2"/>
      <c r="H43" s="2"/>
    </row>
    <row r="44" spans="1:8">
      <c r="A44">
        <v>3</v>
      </c>
      <c r="B44" s="2"/>
      <c r="C44" s="2"/>
      <c r="D44" s="2"/>
      <c r="E44" s="2"/>
      <c r="F44" s="2"/>
      <c r="G44" s="2"/>
      <c r="H44" s="2"/>
    </row>
    <row r="45" spans="1:8">
      <c r="A45">
        <v>4</v>
      </c>
      <c r="B45" s="2"/>
      <c r="C45" s="2"/>
      <c r="D45" s="2"/>
      <c r="E45" s="2"/>
      <c r="F45" s="2"/>
      <c r="G45" s="2"/>
      <c r="H45" s="2"/>
    </row>
    <row r="46" spans="1:8">
      <c r="A46">
        <v>5</v>
      </c>
      <c r="B46" s="2"/>
      <c r="C46" s="2"/>
      <c r="D46" s="2"/>
      <c r="E46" s="2"/>
      <c r="F46" s="2"/>
      <c r="G46" s="2"/>
      <c r="H46" s="2"/>
    </row>
    <row r="47" spans="1:8">
      <c r="A47">
        <v>6</v>
      </c>
      <c r="B47" s="2"/>
      <c r="C47" s="2"/>
      <c r="D47" s="2"/>
      <c r="E47" s="2"/>
      <c r="F47" s="2"/>
      <c r="G47" s="2"/>
      <c r="H47" s="2"/>
    </row>
    <row r="48" spans="1:8">
      <c r="A48">
        <v>7</v>
      </c>
      <c r="B48" s="2"/>
      <c r="C48" s="2"/>
      <c r="D48" s="2"/>
      <c r="E48" s="2"/>
      <c r="F48" s="2"/>
      <c r="G48" s="2"/>
      <c r="H48" s="2"/>
    </row>
    <row r="49" spans="1:8">
      <c r="A49">
        <v>8</v>
      </c>
      <c r="B49" s="2"/>
      <c r="C49" s="2"/>
      <c r="D49" s="2"/>
      <c r="E49" s="2"/>
      <c r="F49" s="2"/>
      <c r="G49" s="2"/>
      <c r="H49" s="2"/>
    </row>
    <row r="50" spans="1:8">
      <c r="B50" s="2"/>
      <c r="C50" s="2"/>
      <c r="D50" s="2"/>
      <c r="E50" s="2"/>
      <c r="F50" s="2"/>
      <c r="G50" s="2"/>
      <c r="H50" s="2"/>
    </row>
  </sheetData>
  <mergeCells count="10">
    <mergeCell ref="B40:C40"/>
    <mergeCell ref="B26:C26"/>
    <mergeCell ref="B36:C36"/>
    <mergeCell ref="C13:D13"/>
    <mergeCell ref="C4:G4"/>
    <mergeCell ref="C5:G5"/>
    <mergeCell ref="C6:D7"/>
    <mergeCell ref="E6:F6"/>
    <mergeCell ref="G6:G7"/>
    <mergeCell ref="C8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Edad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RUIZ</dc:creator>
  <cp:lastModifiedBy>Alumnos-</cp:lastModifiedBy>
  <dcterms:created xsi:type="dcterms:W3CDTF">2022-05-27T16:22:12Z</dcterms:created>
  <dcterms:modified xsi:type="dcterms:W3CDTF">2023-02-23T23:09:46Z</dcterms:modified>
</cp:coreProperties>
</file>