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lo\School\SY 2023-2024\2nd Sem\IS132-1P IS Project Management 1\Project\"/>
    </mc:Choice>
  </mc:AlternateContent>
  <xr:revisionPtr revIDLastSave="0" documentId="13_ncr:1_{B4122BAE-D54E-4D4D-B448-366C3BAF252B}" xr6:coauthVersionLast="47" xr6:coauthVersionMax="47" xr10:uidLastSave="{00000000-0000-0000-0000-000000000000}"/>
  <bookViews>
    <workbookView xWindow="-120" yWindow="-120" windowWidth="20730" windowHeight="11040" activeTab="3" xr2:uid="{93BE7F48-9941-4460-89B4-E176790E357F}"/>
  </bookViews>
  <sheets>
    <sheet name="WBS" sheetId="1" r:id="rId1"/>
    <sheet name="RATE PER ROLE" sheetId="2" r:id="rId2"/>
    <sheet name="BUDGET" sheetId="3" r:id="rId3"/>
    <sheet name="C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9" i="1"/>
  <c r="H10" i="1"/>
  <c r="H11" i="1"/>
  <c r="H12" i="1"/>
  <c r="B4" i="4" s="1"/>
  <c r="H15" i="1"/>
  <c r="H16" i="1"/>
  <c r="B5" i="4" s="1"/>
  <c r="H17" i="1"/>
  <c r="H18" i="1"/>
  <c r="H19" i="1"/>
  <c r="H20" i="1"/>
  <c r="H21" i="1"/>
  <c r="H24" i="1"/>
  <c r="H25" i="1"/>
  <c r="H26" i="1"/>
  <c r="H29" i="1"/>
  <c r="H30" i="1"/>
  <c r="H4" i="1"/>
  <c r="B3" i="4" s="1"/>
  <c r="N4" i="1"/>
  <c r="N30" i="1"/>
  <c r="N29" i="1"/>
  <c r="N25" i="1"/>
  <c r="N26" i="1"/>
  <c r="N24" i="1"/>
  <c r="N16" i="1"/>
  <c r="N17" i="1"/>
  <c r="N18" i="1"/>
  <c r="N19" i="1"/>
  <c r="N20" i="1"/>
  <c r="N21" i="1"/>
  <c r="N15" i="1"/>
  <c r="N10" i="1"/>
  <c r="N11" i="1"/>
  <c r="N12" i="1"/>
  <c r="N9" i="1"/>
  <c r="N6" i="1"/>
  <c r="N5" i="1"/>
  <c r="B7" i="4"/>
  <c r="B6" i="4"/>
  <c r="B7" i="3"/>
  <c r="B6" i="3"/>
  <c r="B5" i="3"/>
  <c r="B4" i="3"/>
  <c r="B3" i="3"/>
  <c r="L30" i="1"/>
  <c r="L29" i="1"/>
  <c r="K30" i="1"/>
  <c r="K29" i="1"/>
  <c r="L25" i="1"/>
  <c r="L26" i="1"/>
  <c r="L24" i="1"/>
  <c r="K25" i="1"/>
  <c r="K26" i="1"/>
  <c r="K24" i="1"/>
  <c r="M18" i="1"/>
  <c r="M20" i="1"/>
  <c r="M17" i="1"/>
  <c r="L16" i="1"/>
  <c r="L17" i="1"/>
  <c r="L18" i="1"/>
  <c r="L19" i="1"/>
  <c r="L20" i="1"/>
  <c r="L21" i="1"/>
  <c r="L15" i="1"/>
  <c r="K16" i="1"/>
  <c r="K17" i="1"/>
  <c r="K18" i="1"/>
  <c r="K19" i="1"/>
  <c r="K20" i="1"/>
  <c r="K21" i="1"/>
  <c r="K15" i="1"/>
  <c r="L10" i="1"/>
  <c r="L9" i="1"/>
  <c r="K10" i="1"/>
  <c r="K11" i="1"/>
  <c r="K12" i="1"/>
  <c r="K9" i="1"/>
  <c r="K6" i="1"/>
  <c r="K5" i="1"/>
  <c r="K4" i="1"/>
  <c r="M31" i="1"/>
  <c r="M27" i="1"/>
  <c r="M13" i="1"/>
  <c r="L7" i="1"/>
  <c r="M7" i="1"/>
  <c r="B8" i="4" l="1"/>
  <c r="B8" i="3"/>
  <c r="L27" i="1"/>
  <c r="L31" i="1"/>
  <c r="K31" i="1"/>
  <c r="K27" i="1"/>
  <c r="M22" i="1"/>
  <c r="K22" i="1"/>
  <c r="L22" i="1"/>
  <c r="L13" i="1"/>
  <c r="K13" i="1"/>
  <c r="K7" i="1"/>
  <c r="N7" i="1" s="1"/>
  <c r="N13" i="1" l="1"/>
  <c r="N27" i="1"/>
  <c r="N31" i="1"/>
  <c r="N22" i="1"/>
</calcChain>
</file>

<file path=xl/sharedStrings.xml><?xml version="1.0" encoding="utf-8"?>
<sst xmlns="http://schemas.openxmlformats.org/spreadsheetml/2006/main" count="129" uniqueCount="80">
  <si>
    <t>TASK ID</t>
  </si>
  <si>
    <t>ACTIVITY</t>
  </si>
  <si>
    <t>MANDAYS</t>
  </si>
  <si>
    <t>START</t>
  </si>
  <si>
    <t>END</t>
  </si>
  <si>
    <t>PM</t>
  </si>
  <si>
    <t>D</t>
  </si>
  <si>
    <t>U</t>
  </si>
  <si>
    <t>Integrated Hotel Management System</t>
  </si>
  <si>
    <t>Initiation Phase</t>
  </si>
  <si>
    <t>1.1.1</t>
  </si>
  <si>
    <t>Information Gathering</t>
  </si>
  <si>
    <t>Problem Identification</t>
  </si>
  <si>
    <t>Project Goal Setting</t>
  </si>
  <si>
    <t>Definition Phase</t>
  </si>
  <si>
    <t>1.1.2</t>
  </si>
  <si>
    <t>1.1.3</t>
  </si>
  <si>
    <t>Creating Project System Model</t>
  </si>
  <si>
    <t>Developing Project Methodology and Strategies</t>
  </si>
  <si>
    <t>Creating a WBS</t>
  </si>
  <si>
    <t>Defining Project Team</t>
  </si>
  <si>
    <t>Execution Phase</t>
  </si>
  <si>
    <t>Designing Hotel Management System</t>
  </si>
  <si>
    <t>Testing Prototype</t>
  </si>
  <si>
    <t>Develop System</t>
  </si>
  <si>
    <t>Deployment</t>
  </si>
  <si>
    <t>Control Phase</t>
  </si>
  <si>
    <t>Maintenance</t>
  </si>
  <si>
    <t>Project Status Meetings</t>
  </si>
  <si>
    <t>Project Management</t>
  </si>
  <si>
    <t>Close Out Phase</t>
  </si>
  <si>
    <t>Document Lessons Learned</t>
  </si>
  <si>
    <t>Gain Formal Acceptance</t>
  </si>
  <si>
    <t>1.2.1</t>
  </si>
  <si>
    <t>1.2.2</t>
  </si>
  <si>
    <t>1.2.3</t>
  </si>
  <si>
    <t>1.2.4</t>
  </si>
  <si>
    <t>1.3.1</t>
  </si>
  <si>
    <t>1.3.2</t>
  </si>
  <si>
    <t>1.3.3</t>
  </si>
  <si>
    <t>1.3.4</t>
  </si>
  <si>
    <t>1.3.5</t>
  </si>
  <si>
    <t>1.3.6</t>
  </si>
  <si>
    <t>1.3.7</t>
  </si>
  <si>
    <t>1.4.1</t>
  </si>
  <si>
    <t>1.4.2</t>
  </si>
  <si>
    <t>1.4.3</t>
  </si>
  <si>
    <t>1.5.1</t>
  </si>
  <si>
    <t>1.5.2</t>
  </si>
  <si>
    <t>TOTAL</t>
  </si>
  <si>
    <t>ROLES</t>
  </si>
  <si>
    <t>RATE/DAY (PHP)</t>
  </si>
  <si>
    <t>DESCRIPTION</t>
  </si>
  <si>
    <t>Project Manager</t>
  </si>
  <si>
    <t>Developer</t>
  </si>
  <si>
    <t>User</t>
  </si>
  <si>
    <t>Developing Prototyping</t>
  </si>
  <si>
    <t>COST PER PHASE</t>
  </si>
  <si>
    <t>PHASE</t>
  </si>
  <si>
    <t>COST</t>
  </si>
  <si>
    <t>03/15/2024</t>
  </si>
  <si>
    <t>01/28/2024</t>
  </si>
  <si>
    <t>01/29/2024</t>
  </si>
  <si>
    <t>01/30/2024</t>
  </si>
  <si>
    <t>02/23/2024</t>
  </si>
  <si>
    <t>02/27/2024</t>
  </si>
  <si>
    <t>Gather Feedback and Update Prototype</t>
  </si>
  <si>
    <t>Final System Testing</t>
  </si>
  <si>
    <t>ACTUAL</t>
  </si>
  <si>
    <t>BUDGET</t>
  </si>
  <si>
    <t>01/22/2024</t>
  </si>
  <si>
    <t>STATUS</t>
  </si>
  <si>
    <t>COMPLETE</t>
  </si>
  <si>
    <t>Close out Phase</t>
  </si>
  <si>
    <t>BUDGET PER PHASE</t>
  </si>
  <si>
    <t>02/26/2024</t>
  </si>
  <si>
    <t>02/28/2024</t>
  </si>
  <si>
    <t>02/29/2024</t>
  </si>
  <si>
    <t>03/13/2024</t>
  </si>
  <si>
    <t>03/14/2024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</si>
</sst>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₱-3409]* #,##0.00_-;\-[$₱-3409]* #,##0.00_-;_-[$₱-3409]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left" indent="8"/>
    </xf>
    <xf numFmtId="164" fontId="0" fillId="0" borderId="0" xfId="0" applyNumberFormat="1" applyAlignment="1">
      <alignment horizontal="left" indent="1"/>
    </xf>
    <xf numFmtId="164" fontId="0" fillId="2" borderId="0" xfId="0" applyNumberFormat="1" applyFill="1" applyAlignment="1">
      <alignment horizontal="left" indent="1"/>
    </xf>
    <xf numFmtId="44" fontId="0" fillId="2" borderId="0" xfId="1" applyFont="1" applyFill="1"/>
    <xf numFmtId="0" fontId="2" fillId="3" borderId="0" xfId="0" applyFont="1" applyFill="1" applyAlignment="1">
      <alignment horizontal="center"/>
    </xf>
    <xf numFmtId="14" fontId="0" fillId="0" borderId="0" xfId="0" applyNumberFormat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B38F-5C0A-4D51-BFCE-B26C27A497B7}">
  <dimension ref="A1:N31"/>
  <sheetViews>
    <sheetView topLeftCell="A27" zoomScale="80" zoomScaleNormal="80" workbookViewId="0">
      <selection activeCell="H42" sqref="H42"/>
    </sheetView>
  </sheetViews>
  <sheetFormatPr defaultRowHeight="15" x14ac:dyDescent="0.25"/>
  <cols>
    <col min="1" max="1" width="11" bestFit="1" customWidth="1"/>
    <col min="2" max="2" width="47.28515625" bestFit="1" customWidth="1"/>
    <col min="3" max="3" width="14.5703125" bestFit="1" customWidth="1"/>
    <col min="4" max="6" width="12.42578125" bestFit="1" customWidth="1"/>
    <col min="7" max="7" width="14.28515625" bestFit="1" customWidth="1"/>
    <col min="8" max="8" width="13.42578125" bestFit="1" customWidth="1"/>
    <col min="9" max="9" width="14.28515625" bestFit="1" customWidth="1"/>
    <col min="11" max="12" width="14.28515625" bestFit="1" customWidth="1"/>
    <col min="13" max="13" width="11.5703125" bestFit="1" customWidth="1"/>
    <col min="14" max="14" width="14.5703125" bestFit="1" customWidth="1"/>
    <col min="17" max="17" width="22" bestFit="1" customWidth="1"/>
    <col min="18" max="18" width="17.140625" bestFit="1" customWidth="1"/>
    <col min="19" max="19" width="17.7109375" bestFit="1" customWidth="1"/>
  </cols>
  <sheetData>
    <row r="1" spans="1:14" ht="2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68</v>
      </c>
      <c r="G1" s="3" t="s">
        <v>69</v>
      </c>
      <c r="H1" s="3" t="s">
        <v>59</v>
      </c>
      <c r="I1" s="3" t="s">
        <v>71</v>
      </c>
      <c r="J1" s="1"/>
      <c r="K1" s="3" t="s">
        <v>5</v>
      </c>
      <c r="L1" s="3" t="s">
        <v>6</v>
      </c>
      <c r="M1" s="3" t="s">
        <v>7</v>
      </c>
      <c r="N1" s="3" t="s">
        <v>49</v>
      </c>
    </row>
    <row r="2" spans="1:14" x14ac:dyDescent="0.25">
      <c r="A2" s="2">
        <v>1</v>
      </c>
      <c r="B2" t="s">
        <v>8</v>
      </c>
    </row>
    <row r="3" spans="1:14" x14ac:dyDescent="0.25">
      <c r="A3" s="2">
        <v>1.1000000000000001</v>
      </c>
      <c r="B3" t="s">
        <v>9</v>
      </c>
    </row>
    <row r="4" spans="1:14" x14ac:dyDescent="0.25">
      <c r="A4" s="2" t="s">
        <v>10</v>
      </c>
      <c r="B4" t="s">
        <v>11</v>
      </c>
      <c r="C4">
        <v>0.5</v>
      </c>
      <c r="D4" s="11" t="s">
        <v>70</v>
      </c>
      <c r="E4" s="11" t="s">
        <v>70</v>
      </c>
      <c r="F4" s="11" t="s">
        <v>70</v>
      </c>
      <c r="G4" s="5">
        <v>1500</v>
      </c>
      <c r="H4" s="5">
        <f>SUM(K4:M4)</f>
        <v>1000</v>
      </c>
      <c r="I4" t="s">
        <v>72</v>
      </c>
      <c r="K4" s="5">
        <f>C4*'RATE PER ROLE'!$C$2</f>
        <v>1000</v>
      </c>
      <c r="L4" s="5"/>
      <c r="M4" s="5"/>
      <c r="N4" s="5">
        <f>SUM(K4:M4)</f>
        <v>1000</v>
      </c>
    </row>
    <row r="5" spans="1:14" x14ac:dyDescent="0.25">
      <c r="A5" s="2" t="s">
        <v>15</v>
      </c>
      <c r="B5" t="s">
        <v>12</v>
      </c>
      <c r="C5">
        <v>0.125</v>
      </c>
      <c r="D5" s="11" t="s">
        <v>70</v>
      </c>
      <c r="E5" s="11" t="s">
        <v>70</v>
      </c>
      <c r="F5" s="11" t="s">
        <v>70</v>
      </c>
      <c r="G5" s="5">
        <v>375</v>
      </c>
      <c r="H5" s="5">
        <f t="shared" ref="H5:H30" si="0">SUM(K5:M5)</f>
        <v>250</v>
      </c>
      <c r="I5" t="s">
        <v>72</v>
      </c>
      <c r="K5" s="5">
        <f>C5*'RATE PER ROLE'!$C$2</f>
        <v>250</v>
      </c>
      <c r="L5" s="5"/>
      <c r="M5" s="5"/>
      <c r="N5" s="5">
        <f>SUM(K5:M5)</f>
        <v>250</v>
      </c>
    </row>
    <row r="6" spans="1:14" x14ac:dyDescent="0.25">
      <c r="A6" s="2" t="s">
        <v>16</v>
      </c>
      <c r="B6" t="s">
        <v>13</v>
      </c>
      <c r="C6">
        <v>0.125</v>
      </c>
      <c r="D6" s="11" t="s">
        <v>70</v>
      </c>
      <c r="E6" s="11" t="s">
        <v>70</v>
      </c>
      <c r="F6" s="11" t="s">
        <v>70</v>
      </c>
      <c r="G6" s="5">
        <v>375</v>
      </c>
      <c r="H6" s="5">
        <f t="shared" si="0"/>
        <v>250</v>
      </c>
      <c r="I6" t="s">
        <v>72</v>
      </c>
      <c r="K6" s="5">
        <f>C6*'RATE PER ROLE'!$C$2</f>
        <v>250</v>
      </c>
      <c r="L6" s="5"/>
      <c r="M6" s="5"/>
      <c r="N6" s="5">
        <f>SUM(K6:M6)</f>
        <v>250</v>
      </c>
    </row>
    <row r="7" spans="1:14" x14ac:dyDescent="0.25">
      <c r="A7" s="2"/>
      <c r="D7" s="11"/>
      <c r="E7" s="11"/>
      <c r="F7" s="11"/>
      <c r="G7" s="5"/>
      <c r="H7" s="5"/>
      <c r="K7" s="9">
        <f>SUM(K4:K6)</f>
        <v>1500</v>
      </c>
      <c r="L7" s="9">
        <f>SUM(L4:L6)</f>
        <v>0</v>
      </c>
      <c r="M7" s="9">
        <f>SUM(M4:M6)</f>
        <v>0</v>
      </c>
      <c r="N7" s="9">
        <f>SUM(K7:M7)</f>
        <v>1500</v>
      </c>
    </row>
    <row r="8" spans="1:14" x14ac:dyDescent="0.25">
      <c r="A8" s="2">
        <v>1.2</v>
      </c>
      <c r="B8" t="s">
        <v>14</v>
      </c>
      <c r="D8" s="11"/>
      <c r="E8" s="11"/>
      <c r="F8" s="11"/>
      <c r="G8" s="5"/>
      <c r="H8" s="5"/>
      <c r="K8" s="5"/>
      <c r="L8" s="5"/>
      <c r="M8" s="5"/>
      <c r="N8" s="5"/>
    </row>
    <row r="9" spans="1:14" x14ac:dyDescent="0.25">
      <c r="A9" s="2" t="s">
        <v>33</v>
      </c>
      <c r="B9" t="s">
        <v>17</v>
      </c>
      <c r="C9">
        <v>0.25</v>
      </c>
      <c r="D9" s="11" t="s">
        <v>61</v>
      </c>
      <c r="E9" s="11">
        <v>45324</v>
      </c>
      <c r="F9" s="11" t="s">
        <v>61</v>
      </c>
      <c r="G9" s="5">
        <v>1300</v>
      </c>
      <c r="H9" s="5">
        <f t="shared" si="0"/>
        <v>875</v>
      </c>
      <c r="I9" t="s">
        <v>72</v>
      </c>
      <c r="K9" s="5">
        <f>C9*'RATE PER ROLE'!$C$2</f>
        <v>500</v>
      </c>
      <c r="L9" s="5">
        <f>C9*'RATE PER ROLE'!$C$3</f>
        <v>375</v>
      </c>
      <c r="M9" s="5"/>
      <c r="N9" s="5">
        <f>SUM(K9:M9)</f>
        <v>875</v>
      </c>
    </row>
    <row r="10" spans="1:14" x14ac:dyDescent="0.25">
      <c r="A10" s="2" t="s">
        <v>34</v>
      </c>
      <c r="B10" t="s">
        <v>18</v>
      </c>
      <c r="C10">
        <v>0.25</v>
      </c>
      <c r="D10" s="11" t="s">
        <v>62</v>
      </c>
      <c r="E10" s="11">
        <v>45324</v>
      </c>
      <c r="F10" s="11" t="s">
        <v>62</v>
      </c>
      <c r="G10" s="5">
        <v>1300</v>
      </c>
      <c r="H10" s="5">
        <f t="shared" si="0"/>
        <v>875</v>
      </c>
      <c r="I10" t="s">
        <v>72</v>
      </c>
      <c r="K10" s="5">
        <f>C10*'RATE PER ROLE'!$C$2</f>
        <v>500</v>
      </c>
      <c r="L10" s="5">
        <f>C10*'RATE PER ROLE'!$C$3</f>
        <v>375</v>
      </c>
      <c r="M10" s="5"/>
      <c r="N10" s="5">
        <f t="shared" ref="N10:N12" si="1">SUM(K10:M10)</f>
        <v>875</v>
      </c>
    </row>
    <row r="11" spans="1:14" x14ac:dyDescent="0.25">
      <c r="A11" s="2" t="s">
        <v>35</v>
      </c>
      <c r="B11" t="s">
        <v>19</v>
      </c>
      <c r="C11">
        <v>0.25</v>
      </c>
      <c r="D11" s="11" t="s">
        <v>63</v>
      </c>
      <c r="E11" s="11">
        <v>45324</v>
      </c>
      <c r="F11" s="11" t="s">
        <v>63</v>
      </c>
      <c r="G11" s="5">
        <v>750</v>
      </c>
      <c r="H11" s="5">
        <f t="shared" si="0"/>
        <v>500</v>
      </c>
      <c r="I11" t="s">
        <v>72</v>
      </c>
      <c r="K11" s="5">
        <f>C11*'RATE PER ROLE'!$C$2</f>
        <v>500</v>
      </c>
      <c r="L11" s="5"/>
      <c r="M11" s="5"/>
      <c r="N11" s="5">
        <f t="shared" si="1"/>
        <v>500</v>
      </c>
    </row>
    <row r="12" spans="1:14" x14ac:dyDescent="0.25">
      <c r="A12" s="2" t="s">
        <v>36</v>
      </c>
      <c r="B12" t="s">
        <v>20</v>
      </c>
      <c r="C12">
        <v>0.25</v>
      </c>
      <c r="D12" s="11">
        <v>45293</v>
      </c>
      <c r="E12" s="11">
        <v>45324</v>
      </c>
      <c r="F12" s="11">
        <v>45293</v>
      </c>
      <c r="G12" s="5">
        <v>750</v>
      </c>
      <c r="H12" s="5">
        <f t="shared" si="0"/>
        <v>500</v>
      </c>
      <c r="I12" t="s">
        <v>72</v>
      </c>
      <c r="K12" s="5">
        <f>C12*'RATE PER ROLE'!$C$2</f>
        <v>500</v>
      </c>
      <c r="L12" s="5"/>
      <c r="M12" s="5"/>
      <c r="N12" s="5">
        <f t="shared" si="1"/>
        <v>500</v>
      </c>
    </row>
    <row r="13" spans="1:14" x14ac:dyDescent="0.25">
      <c r="A13" s="2"/>
      <c r="D13" s="11"/>
      <c r="E13" s="11"/>
      <c r="F13" s="11"/>
      <c r="G13" s="5"/>
      <c r="H13" s="5"/>
      <c r="K13" s="9">
        <f>SUM(K9:K12)</f>
        <v>2000</v>
      </c>
      <c r="L13" s="9">
        <f>SUM(L9:L12)</f>
        <v>750</v>
      </c>
      <c r="M13" s="9">
        <f>SUM(M9:M12)</f>
        <v>0</v>
      </c>
      <c r="N13" s="9">
        <f>SUM(K13:M13)</f>
        <v>2750</v>
      </c>
    </row>
    <row r="14" spans="1:14" x14ac:dyDescent="0.25">
      <c r="A14" s="2">
        <v>1.3</v>
      </c>
      <c r="B14" t="s">
        <v>21</v>
      </c>
      <c r="D14" s="11"/>
      <c r="E14" s="11"/>
      <c r="F14" s="11"/>
      <c r="G14" s="5"/>
      <c r="H14" s="5"/>
      <c r="K14" s="5"/>
      <c r="L14" s="5"/>
      <c r="M14" s="5"/>
      <c r="N14" s="5"/>
    </row>
    <row r="15" spans="1:14" x14ac:dyDescent="0.25">
      <c r="A15" s="2" t="s">
        <v>37</v>
      </c>
      <c r="B15" t="s">
        <v>22</v>
      </c>
      <c r="C15">
        <v>1</v>
      </c>
      <c r="D15" s="11">
        <v>45324</v>
      </c>
      <c r="E15" s="11">
        <v>45294</v>
      </c>
      <c r="F15" s="11">
        <v>45414</v>
      </c>
      <c r="G15" s="5">
        <v>5250</v>
      </c>
      <c r="H15" s="5">
        <f t="shared" si="0"/>
        <v>3500</v>
      </c>
      <c r="I15" t="s">
        <v>72</v>
      </c>
      <c r="K15" s="5">
        <f>C15*'RATE PER ROLE'!$C$2</f>
        <v>2000</v>
      </c>
      <c r="L15" s="5">
        <f>C15*'RATE PER ROLE'!$C$3</f>
        <v>1500</v>
      </c>
      <c r="M15" s="5"/>
      <c r="N15" s="5">
        <f>SUM(K15:M15)</f>
        <v>3500</v>
      </c>
    </row>
    <row r="16" spans="1:14" x14ac:dyDescent="0.25">
      <c r="A16" s="2" t="s">
        <v>38</v>
      </c>
      <c r="B16" t="s">
        <v>56</v>
      </c>
      <c r="C16">
        <v>2</v>
      </c>
      <c r="D16" s="11">
        <v>45537</v>
      </c>
      <c r="E16" s="11">
        <v>45294</v>
      </c>
      <c r="F16" s="11" t="s">
        <v>75</v>
      </c>
      <c r="G16" s="5">
        <v>10500</v>
      </c>
      <c r="H16" s="5">
        <f t="shared" si="0"/>
        <v>7000</v>
      </c>
      <c r="I16" t="s">
        <v>72</v>
      </c>
      <c r="K16" s="5">
        <f>C16*'RATE PER ROLE'!$C$2</f>
        <v>4000</v>
      </c>
      <c r="L16" s="5">
        <f>C16*'RATE PER ROLE'!$C$3</f>
        <v>3000</v>
      </c>
      <c r="M16" s="5"/>
      <c r="N16" s="5">
        <f t="shared" ref="N16:N21" si="2">SUM(K16:M16)</f>
        <v>7000</v>
      </c>
    </row>
    <row r="17" spans="1:14" x14ac:dyDescent="0.25">
      <c r="A17" s="2" t="s">
        <v>39</v>
      </c>
      <c r="B17" t="s">
        <v>23</v>
      </c>
      <c r="C17">
        <v>0.5</v>
      </c>
      <c r="D17" s="11">
        <v>45628</v>
      </c>
      <c r="E17" s="11">
        <v>45294</v>
      </c>
      <c r="F17" s="11" t="s">
        <v>65</v>
      </c>
      <c r="G17" s="5">
        <v>3000</v>
      </c>
      <c r="H17" s="5">
        <f t="shared" si="0"/>
        <v>2000</v>
      </c>
      <c r="I17" t="s">
        <v>72</v>
      </c>
      <c r="K17" s="5">
        <f>C17*'RATE PER ROLE'!$C$2</f>
        <v>1000</v>
      </c>
      <c r="L17" s="5">
        <f>C17*'RATE PER ROLE'!$C$3</f>
        <v>750</v>
      </c>
      <c r="M17" s="5">
        <f>C17*'RATE PER ROLE'!$C$4</f>
        <v>250</v>
      </c>
      <c r="N17" s="5">
        <f t="shared" si="2"/>
        <v>2000</v>
      </c>
    </row>
    <row r="18" spans="1:14" x14ac:dyDescent="0.25">
      <c r="A18" s="2" t="s">
        <v>40</v>
      </c>
      <c r="B18" t="s">
        <v>66</v>
      </c>
      <c r="C18">
        <v>0.75</v>
      </c>
      <c r="D18" s="11">
        <v>45628</v>
      </c>
      <c r="E18" s="11">
        <v>45294</v>
      </c>
      <c r="F18" s="11" t="s">
        <v>76</v>
      </c>
      <c r="G18" s="5">
        <v>4500</v>
      </c>
      <c r="H18" s="5">
        <f t="shared" si="0"/>
        <v>3000</v>
      </c>
      <c r="I18" t="s">
        <v>72</v>
      </c>
      <c r="K18" s="5">
        <f>C18*'RATE PER ROLE'!$C$2</f>
        <v>1500</v>
      </c>
      <c r="L18" s="5">
        <f>C18*'RATE PER ROLE'!$C$3</f>
        <v>1125</v>
      </c>
      <c r="M18" s="5">
        <f>C18*'RATE PER ROLE'!$C$4</f>
        <v>375</v>
      </c>
      <c r="N18" s="5">
        <f t="shared" si="2"/>
        <v>3000</v>
      </c>
    </row>
    <row r="19" spans="1:14" x14ac:dyDescent="0.25">
      <c r="A19" s="2" t="s">
        <v>41</v>
      </c>
      <c r="B19" t="s">
        <v>24</v>
      </c>
      <c r="C19">
        <v>2</v>
      </c>
      <c r="D19" s="11">
        <v>45628</v>
      </c>
      <c r="E19" s="11">
        <v>45294</v>
      </c>
      <c r="F19" s="11" t="s">
        <v>77</v>
      </c>
      <c r="G19" s="5">
        <v>10500</v>
      </c>
      <c r="H19" s="5">
        <f t="shared" si="0"/>
        <v>7000</v>
      </c>
      <c r="I19" t="s">
        <v>72</v>
      </c>
      <c r="K19" s="5">
        <f>C19*'RATE PER ROLE'!$C$2</f>
        <v>4000</v>
      </c>
      <c r="L19" s="5">
        <f>C19*'RATE PER ROLE'!$C$3</f>
        <v>3000</v>
      </c>
      <c r="M19" s="5"/>
      <c r="N19" s="5">
        <f t="shared" si="2"/>
        <v>7000</v>
      </c>
    </row>
    <row r="20" spans="1:14" x14ac:dyDescent="0.25">
      <c r="A20" s="2" t="s">
        <v>42</v>
      </c>
      <c r="B20" t="s">
        <v>67</v>
      </c>
      <c r="C20">
        <v>0.25</v>
      </c>
      <c r="D20" s="11" t="s">
        <v>64</v>
      </c>
      <c r="E20" s="11">
        <v>45294</v>
      </c>
      <c r="F20" s="11" t="s">
        <v>77</v>
      </c>
      <c r="G20" s="5">
        <v>1500</v>
      </c>
      <c r="H20" s="5">
        <f t="shared" si="0"/>
        <v>1000</v>
      </c>
      <c r="I20" t="s">
        <v>72</v>
      </c>
      <c r="K20" s="5">
        <f>C20*'RATE PER ROLE'!$C$2</f>
        <v>500</v>
      </c>
      <c r="L20" s="5">
        <f>C20*'RATE PER ROLE'!$C$3</f>
        <v>375</v>
      </c>
      <c r="M20" s="5">
        <f>C20*'RATE PER ROLE'!$C$4</f>
        <v>125</v>
      </c>
      <c r="N20" s="5">
        <f t="shared" si="2"/>
        <v>1000</v>
      </c>
    </row>
    <row r="21" spans="1:14" x14ac:dyDescent="0.25">
      <c r="A21" s="2" t="s">
        <v>43</v>
      </c>
      <c r="B21" t="s">
        <v>25</v>
      </c>
      <c r="C21">
        <v>0.5</v>
      </c>
      <c r="D21" s="11" t="s">
        <v>65</v>
      </c>
      <c r="E21" s="11">
        <v>45294</v>
      </c>
      <c r="F21" s="11">
        <v>45294</v>
      </c>
      <c r="G21" s="5">
        <v>2500</v>
      </c>
      <c r="H21" s="5">
        <f t="shared" si="0"/>
        <v>1750</v>
      </c>
      <c r="I21" t="s">
        <v>72</v>
      </c>
      <c r="K21" s="5">
        <f>C21*'RATE PER ROLE'!$C$2</f>
        <v>1000</v>
      </c>
      <c r="L21" s="5">
        <f>C21*'RATE PER ROLE'!$C$3</f>
        <v>750</v>
      </c>
      <c r="M21" s="5"/>
      <c r="N21" s="5">
        <f t="shared" si="2"/>
        <v>1750</v>
      </c>
    </row>
    <row r="22" spans="1:14" x14ac:dyDescent="0.25">
      <c r="A22" s="2"/>
      <c r="D22" s="11"/>
      <c r="E22" s="11"/>
      <c r="F22" s="11"/>
      <c r="G22" s="5"/>
      <c r="H22" s="5"/>
      <c r="K22" s="9">
        <f>SUM(K15:K21)</f>
        <v>14000</v>
      </c>
      <c r="L22" s="9">
        <f>SUM(L15:L21)</f>
        <v>10500</v>
      </c>
      <c r="M22" s="9">
        <f>SUM(M15:M21)</f>
        <v>750</v>
      </c>
      <c r="N22" s="9">
        <f>SUM(K22:M22)</f>
        <v>25250</v>
      </c>
    </row>
    <row r="23" spans="1:14" x14ac:dyDescent="0.25">
      <c r="A23" s="2">
        <v>1.4</v>
      </c>
      <c r="B23" t="s">
        <v>26</v>
      </c>
      <c r="D23" s="11"/>
      <c r="E23" s="11"/>
      <c r="F23" s="11"/>
      <c r="G23" s="5"/>
      <c r="H23" s="5"/>
      <c r="K23" s="5"/>
      <c r="L23" s="5"/>
      <c r="M23" s="5"/>
      <c r="N23" s="5"/>
    </row>
    <row r="24" spans="1:14" x14ac:dyDescent="0.25">
      <c r="A24" s="2" t="s">
        <v>44</v>
      </c>
      <c r="B24" t="s">
        <v>27</v>
      </c>
      <c r="C24">
        <v>0.5</v>
      </c>
      <c r="D24" s="11">
        <v>45354</v>
      </c>
      <c r="E24" s="11">
        <v>45507</v>
      </c>
      <c r="F24" s="11">
        <v>45446</v>
      </c>
      <c r="G24" s="5">
        <v>2500</v>
      </c>
      <c r="H24" s="5">
        <f t="shared" si="0"/>
        <v>1750</v>
      </c>
      <c r="I24" t="s">
        <v>72</v>
      </c>
      <c r="K24" s="5">
        <f>C24*'RATE PER ROLE'!$C$2</f>
        <v>1000</v>
      </c>
      <c r="L24" s="5">
        <f>C24*'RATE PER ROLE'!$C$3</f>
        <v>750</v>
      </c>
      <c r="M24" s="5"/>
      <c r="N24" s="5">
        <f>SUM(K24:M24)</f>
        <v>1750</v>
      </c>
    </row>
    <row r="25" spans="1:14" x14ac:dyDescent="0.25">
      <c r="A25" s="2" t="s">
        <v>45</v>
      </c>
      <c r="B25" t="s">
        <v>28</v>
      </c>
      <c r="C25">
        <v>0.25</v>
      </c>
      <c r="D25" s="11">
        <v>45415</v>
      </c>
      <c r="E25" s="11">
        <v>45507</v>
      </c>
      <c r="F25" s="11">
        <v>45476</v>
      </c>
      <c r="G25" s="5">
        <v>1300</v>
      </c>
      <c r="H25" s="5">
        <f t="shared" si="0"/>
        <v>875</v>
      </c>
      <c r="I25" t="s">
        <v>72</v>
      </c>
      <c r="K25" s="5">
        <f>C25*'RATE PER ROLE'!$C$2</f>
        <v>500</v>
      </c>
      <c r="L25" s="5">
        <f>C25*'RATE PER ROLE'!$C$3</f>
        <v>375</v>
      </c>
      <c r="M25" s="5"/>
      <c r="N25" s="5">
        <f t="shared" ref="N25:N26" si="3">SUM(K25:M25)</f>
        <v>875</v>
      </c>
    </row>
    <row r="26" spans="1:14" x14ac:dyDescent="0.25">
      <c r="A26" s="2" t="s">
        <v>46</v>
      </c>
      <c r="B26" t="s">
        <v>29</v>
      </c>
      <c r="C26">
        <v>0.25</v>
      </c>
      <c r="D26" s="11">
        <v>45446</v>
      </c>
      <c r="E26" s="11">
        <v>45507</v>
      </c>
      <c r="F26" s="11">
        <v>45507</v>
      </c>
      <c r="G26" s="5">
        <v>1300</v>
      </c>
      <c r="H26" s="5">
        <f t="shared" si="0"/>
        <v>875</v>
      </c>
      <c r="I26" t="s">
        <v>72</v>
      </c>
      <c r="K26" s="5">
        <f>C26*'RATE PER ROLE'!$C$2</f>
        <v>500</v>
      </c>
      <c r="L26" s="5">
        <f>C26*'RATE PER ROLE'!$C$3</f>
        <v>375</v>
      </c>
      <c r="M26" s="5"/>
      <c r="N26" s="5">
        <f t="shared" si="3"/>
        <v>875</v>
      </c>
    </row>
    <row r="27" spans="1:14" x14ac:dyDescent="0.25">
      <c r="A27" s="2"/>
      <c r="D27" s="11"/>
      <c r="E27" s="11"/>
      <c r="F27" s="11"/>
      <c r="G27" s="5"/>
      <c r="H27" s="5"/>
      <c r="K27" s="9">
        <f>SUM(K24:K26)</f>
        <v>2000</v>
      </c>
      <c r="L27" s="9">
        <f>SUM(L24:L26)</f>
        <v>1500</v>
      </c>
      <c r="M27" s="9">
        <f>SUM(M24:M26)</f>
        <v>0</v>
      </c>
      <c r="N27" s="9">
        <f>SUM(K27:M27)</f>
        <v>3500</v>
      </c>
    </row>
    <row r="28" spans="1:14" x14ac:dyDescent="0.25">
      <c r="A28" s="2">
        <v>1.5</v>
      </c>
      <c r="B28" t="s">
        <v>30</v>
      </c>
      <c r="D28" s="11"/>
      <c r="E28" s="11"/>
      <c r="F28" s="11"/>
      <c r="G28" s="5"/>
      <c r="H28" s="5"/>
      <c r="K28" s="5"/>
      <c r="L28" s="5"/>
      <c r="M28" s="5"/>
      <c r="N28" s="5"/>
    </row>
    <row r="29" spans="1:14" x14ac:dyDescent="0.25">
      <c r="A29" s="2" t="s">
        <v>47</v>
      </c>
      <c r="B29" t="s">
        <v>31</v>
      </c>
      <c r="C29">
        <v>0.25</v>
      </c>
      <c r="D29" s="11">
        <v>45568</v>
      </c>
      <c r="E29" s="11" t="s">
        <v>60</v>
      </c>
      <c r="F29" s="11" t="s">
        <v>78</v>
      </c>
      <c r="G29" s="5">
        <v>1300</v>
      </c>
      <c r="H29" s="5">
        <f t="shared" si="0"/>
        <v>875</v>
      </c>
      <c r="I29" t="s">
        <v>72</v>
      </c>
      <c r="K29" s="5">
        <f>C29*'RATE PER ROLE'!$C$2</f>
        <v>500</v>
      </c>
      <c r="L29" s="5">
        <f>C29*'RATE PER ROLE'!$C$3</f>
        <v>375</v>
      </c>
      <c r="M29" s="5"/>
      <c r="N29" s="5">
        <f>SUM(K29:M29)</f>
        <v>875</v>
      </c>
    </row>
    <row r="30" spans="1:14" x14ac:dyDescent="0.25">
      <c r="A30" s="2" t="s">
        <v>48</v>
      </c>
      <c r="B30" t="s">
        <v>32</v>
      </c>
      <c r="C30">
        <v>0.25</v>
      </c>
      <c r="D30" s="11">
        <v>45599</v>
      </c>
      <c r="E30" s="11" t="s">
        <v>60</v>
      </c>
      <c r="F30" s="11" t="s">
        <v>79</v>
      </c>
      <c r="G30" s="5">
        <v>1300</v>
      </c>
      <c r="H30" s="5">
        <f t="shared" si="0"/>
        <v>875</v>
      </c>
      <c r="I30" t="s">
        <v>72</v>
      </c>
      <c r="K30" s="5">
        <f>C30*'RATE PER ROLE'!$C$2</f>
        <v>500</v>
      </c>
      <c r="L30" s="5">
        <f>C30*'RATE PER ROLE'!$C$3</f>
        <v>375</v>
      </c>
      <c r="M30" s="5"/>
      <c r="N30" s="5">
        <f>SUM(K30:M30)</f>
        <v>875</v>
      </c>
    </row>
    <row r="31" spans="1:14" x14ac:dyDescent="0.25">
      <c r="K31" s="9">
        <f>SUM(K29:K30)</f>
        <v>1000</v>
      </c>
      <c r="L31" s="9">
        <f>SUM(L29:L30)</f>
        <v>750</v>
      </c>
      <c r="M31" s="9">
        <f>SUM(M29:M30)</f>
        <v>0</v>
      </c>
      <c r="N31" s="9">
        <f>SUM(K31:M31)</f>
        <v>1750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4DEB-65EF-4DD4-9D19-4C8FFAAF2BBF}">
  <dimension ref="A1:C4"/>
  <sheetViews>
    <sheetView workbookViewId="0">
      <selection activeCell="C2" sqref="C2:C4"/>
    </sheetView>
  </sheetViews>
  <sheetFormatPr defaultRowHeight="15" x14ac:dyDescent="0.25"/>
  <cols>
    <col min="1" max="1" width="8.42578125" bestFit="1" customWidth="1"/>
    <col min="2" max="2" width="16.5703125" bestFit="1" customWidth="1"/>
    <col min="3" max="3" width="21.42578125" bestFit="1" customWidth="1"/>
  </cols>
  <sheetData>
    <row r="1" spans="1:3" ht="18.75" x14ac:dyDescent="0.3">
      <c r="A1" s="4" t="s">
        <v>50</v>
      </c>
      <c r="B1" s="4" t="s">
        <v>52</v>
      </c>
      <c r="C1" s="4" t="s">
        <v>51</v>
      </c>
    </row>
    <row r="2" spans="1:3" x14ac:dyDescent="0.25">
      <c r="A2" t="s">
        <v>5</v>
      </c>
      <c r="B2" t="s">
        <v>53</v>
      </c>
      <c r="C2" s="6">
        <v>2000</v>
      </c>
    </row>
    <row r="3" spans="1:3" x14ac:dyDescent="0.25">
      <c r="A3" t="s">
        <v>6</v>
      </c>
      <c r="B3" t="s">
        <v>54</v>
      </c>
      <c r="C3" s="6">
        <v>1500</v>
      </c>
    </row>
    <row r="4" spans="1:3" x14ac:dyDescent="0.25">
      <c r="A4" t="s">
        <v>7</v>
      </c>
      <c r="B4" t="s">
        <v>55</v>
      </c>
      <c r="C4" s="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2168-9EAC-4281-81EB-2307FE461F7B}">
  <dimension ref="A1:B8"/>
  <sheetViews>
    <sheetView workbookViewId="0">
      <selection activeCell="B2" sqref="B2:B8"/>
    </sheetView>
  </sheetViews>
  <sheetFormatPr defaultRowHeight="15" x14ac:dyDescent="0.25"/>
  <cols>
    <col min="1" max="1" width="15.85546875" bestFit="1" customWidth="1"/>
    <col min="2" max="2" width="13.140625" bestFit="1" customWidth="1"/>
  </cols>
  <sheetData>
    <row r="1" spans="1:2" ht="18.75" x14ac:dyDescent="0.3">
      <c r="A1" s="10" t="s">
        <v>74</v>
      </c>
      <c r="B1" s="10"/>
    </row>
    <row r="2" spans="1:2" ht="18.75" x14ac:dyDescent="0.3">
      <c r="A2" s="4" t="s">
        <v>58</v>
      </c>
      <c r="B2" s="4" t="s">
        <v>69</v>
      </c>
    </row>
    <row r="3" spans="1:2" x14ac:dyDescent="0.25">
      <c r="A3" t="s">
        <v>9</v>
      </c>
      <c r="B3" s="7">
        <f>SUM(WBS!G4:G6)</f>
        <v>2250</v>
      </c>
    </row>
    <row r="4" spans="1:2" x14ac:dyDescent="0.25">
      <c r="A4" t="s">
        <v>14</v>
      </c>
      <c r="B4" s="7">
        <f>SUM(WBS!G9:G12)</f>
        <v>4100</v>
      </c>
    </row>
    <row r="5" spans="1:2" x14ac:dyDescent="0.25">
      <c r="A5" t="s">
        <v>21</v>
      </c>
      <c r="B5" s="7">
        <f>SUM(WBS!G15:G21)</f>
        <v>37750</v>
      </c>
    </row>
    <row r="6" spans="1:2" x14ac:dyDescent="0.25">
      <c r="A6" t="s">
        <v>26</v>
      </c>
      <c r="B6" s="7">
        <f>SUM(WBS!G24:G26)</f>
        <v>5100</v>
      </c>
    </row>
    <row r="7" spans="1:2" x14ac:dyDescent="0.25">
      <c r="A7" t="s">
        <v>73</v>
      </c>
      <c r="B7" s="7">
        <f>SUM(WBS!G29:G30)</f>
        <v>2600</v>
      </c>
    </row>
    <row r="8" spans="1:2" x14ac:dyDescent="0.25">
      <c r="A8" t="s">
        <v>49</v>
      </c>
      <c r="B8" s="8">
        <f>SUM(B3:B7)</f>
        <v>51800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C6B8-2910-49DC-A432-A7761425EA68}">
  <dimension ref="A1:B8"/>
  <sheetViews>
    <sheetView tabSelected="1" workbookViewId="0">
      <selection activeCell="E6" sqref="E6"/>
    </sheetView>
  </sheetViews>
  <sheetFormatPr defaultRowHeight="15" x14ac:dyDescent="0.25"/>
  <cols>
    <col min="1" max="1" width="15.85546875" bestFit="1" customWidth="1"/>
    <col min="2" max="2" width="13.28515625" customWidth="1"/>
    <col min="3" max="3" width="14.7109375" customWidth="1"/>
    <col min="5" max="5" width="23" customWidth="1"/>
  </cols>
  <sheetData>
    <row r="1" spans="1:2" ht="18.75" x14ac:dyDescent="0.3">
      <c r="A1" s="10" t="s">
        <v>57</v>
      </c>
      <c r="B1" s="10"/>
    </row>
    <row r="2" spans="1:2" ht="18.75" x14ac:dyDescent="0.3">
      <c r="A2" s="4" t="s">
        <v>58</v>
      </c>
      <c r="B2" s="4" t="s">
        <v>59</v>
      </c>
    </row>
    <row r="3" spans="1:2" x14ac:dyDescent="0.25">
      <c r="A3" t="s">
        <v>9</v>
      </c>
      <c r="B3" s="5">
        <f>SUM(WBS!H4:H6)</f>
        <v>1500</v>
      </c>
    </row>
    <row r="4" spans="1:2" x14ac:dyDescent="0.25">
      <c r="A4" t="s">
        <v>14</v>
      </c>
      <c r="B4" s="5">
        <f>SUM(WBS!H9:H12)</f>
        <v>2750</v>
      </c>
    </row>
    <row r="5" spans="1:2" x14ac:dyDescent="0.25">
      <c r="A5" t="s">
        <v>21</v>
      </c>
      <c r="B5" s="5">
        <f>SUM(WBS!H15:H21)</f>
        <v>25250</v>
      </c>
    </row>
    <row r="6" spans="1:2" x14ac:dyDescent="0.25">
      <c r="A6" t="s">
        <v>26</v>
      </c>
      <c r="B6" s="5">
        <f>SUM(WBS!H24:H26)</f>
        <v>3500</v>
      </c>
    </row>
    <row r="7" spans="1:2" x14ac:dyDescent="0.25">
      <c r="A7" t="s">
        <v>73</v>
      </c>
      <c r="B7" s="5">
        <f>SUM(WBS!H29:H30)</f>
        <v>1750</v>
      </c>
    </row>
    <row r="8" spans="1:2" x14ac:dyDescent="0.25">
      <c r="A8" t="s">
        <v>49</v>
      </c>
      <c r="B8" s="9">
        <f>SUM(B3:B7)</f>
        <v>34750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RATE PER ROLE</vt:lpstr>
      <vt:lpstr>BUDGET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Jhon Louise (Salangsang)</dc:creator>
  <cp:lastModifiedBy>Jolo Tan</cp:lastModifiedBy>
  <dcterms:created xsi:type="dcterms:W3CDTF">2024-02-15T10:53:54Z</dcterms:created>
  <dcterms:modified xsi:type="dcterms:W3CDTF">2024-03-03T08:17:54Z</dcterms:modified>
</cp:coreProperties>
</file>