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GAMER\Desktop\Economia\ProramasDeEspecializacion\ProgramaDeEspecializacionEnEconometriaAplicada_UNI\CarpetasModulo_I\CapacitacionEnR\"/>
    </mc:Choice>
  </mc:AlternateContent>
  <xr:revisionPtr revIDLastSave="0" documentId="13_ncr:1_{E5E5B92D-D3F0-437B-9433-5C3529B8066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01- Indicaciones" sheetId="4" r:id="rId1"/>
    <sheet name="02- Temas" sheetId="3" r:id="rId2"/>
    <sheet name="03 Asignación" sheetId="2" r:id="rId3"/>
  </sheets>
  <definedNames>
    <definedName name="_xlnm._FilterDatabase" localSheetId="1" hidden="1">'02- Temas'!$A$7:$G$24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E20" i="2" s="1"/>
  <c r="L5" i="2"/>
  <c r="E14" i="2" s="1"/>
  <c r="L4" i="2"/>
  <c r="L3" i="2"/>
  <c r="E6" i="2" s="1"/>
  <c r="E22" i="2"/>
  <c r="E21" i="2"/>
  <c r="E18" i="2"/>
  <c r="E12" i="2"/>
  <c r="E11" i="2"/>
  <c r="E10" i="2"/>
  <c r="E9" i="2"/>
  <c r="E8" i="2"/>
  <c r="E7" i="2"/>
  <c r="E5" i="2"/>
  <c r="E3" i="2"/>
  <c r="L7" i="2"/>
  <c r="E27" i="2" s="1"/>
  <c r="C27" i="3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4" i="3"/>
  <c r="E19" i="2" l="1"/>
  <c r="E15" i="2"/>
  <c r="E4" i="2"/>
  <c r="E16" i="2"/>
  <c r="E13" i="2"/>
  <c r="E17" i="2"/>
  <c r="E24" i="2"/>
  <c r="E26" i="2"/>
  <c r="E25" i="2"/>
  <c r="E23" i="2"/>
</calcChain>
</file>

<file path=xl/sharedStrings.xml><?xml version="1.0" encoding="utf-8"?>
<sst xmlns="http://schemas.openxmlformats.org/spreadsheetml/2006/main" count="179" uniqueCount="140">
  <si>
    <t>SEGURA VERANO, MIGUEL ANTONIO</t>
  </si>
  <si>
    <t>miguelseguraverano@gmail.com</t>
  </si>
  <si>
    <t>BURGOS CASTILLO, MARÍA TATIANA</t>
  </si>
  <si>
    <t>mariaburgoscas@gmail.com</t>
  </si>
  <si>
    <t>TORRES GARCÍA, CARLOS EDUARDO</t>
  </si>
  <si>
    <t>carlo.eduardo749@gmail.com</t>
  </si>
  <si>
    <t>VASQUEZ FLORES, YENI VIOLETA</t>
  </si>
  <si>
    <t>yeni.vasquez1@unmsm.edu.pe</t>
  </si>
  <si>
    <t>AGUIRRE GAMARRA, CARLOS ANTONIO</t>
  </si>
  <si>
    <t>caguirre@esan.edu.pe</t>
  </si>
  <si>
    <t>ORDOÑEZ LEON, JHON ROLY</t>
  </si>
  <si>
    <t>rolyordonezleon@gmail.com</t>
  </si>
  <si>
    <t>RIOS-LUNA RUIZ MARCO BRUNO</t>
  </si>
  <si>
    <t>mbriosluna@gmail.com</t>
  </si>
  <si>
    <t>QUINTANILLA RIVAS, SANDRA MELINA</t>
  </si>
  <si>
    <t>sandraqr08@gmail.com</t>
  </si>
  <si>
    <t>ALEY APARCANA, KEVIN ERICK</t>
  </si>
  <si>
    <t>10120100@unmsm.edu.pe</t>
  </si>
  <si>
    <t>MENDIOLA CONTRERAS, LUIS ENRIQUE</t>
  </si>
  <si>
    <t>luismendiola@gmail.com</t>
  </si>
  <si>
    <t>VALDIVIESO MORALES, JUAN RICARDO</t>
  </si>
  <si>
    <t>jvaldivieso.morales@gmail.com</t>
  </si>
  <si>
    <t>GARCÍA AGUILAR, FÉLIX ANGEL</t>
  </si>
  <si>
    <t>fgarcia@unsa.edu.pe</t>
  </si>
  <si>
    <t>PISFIL BENITES, NILTHON IVAN</t>
  </si>
  <si>
    <t>cpcnilthonpisfil@gmail.com</t>
  </si>
  <si>
    <t>fatimaaliaga@gmail.com</t>
  </si>
  <si>
    <t>akram.hernandez.v@upch.pe</t>
  </si>
  <si>
    <t>ALVA PATIÑO, CAMILA GIMENA</t>
  </si>
  <si>
    <t>alvagimena@gmail.com</t>
  </si>
  <si>
    <t>ALIAGA ALIAGA, FÁTIMA</t>
  </si>
  <si>
    <t>ARAUJO GUEVARA, ANTONY ANDERSON</t>
  </si>
  <si>
    <t>Antony.araujo2412@gmail.com</t>
  </si>
  <si>
    <t>CHECYA PARAVECINO, SHERMELY</t>
  </si>
  <si>
    <t>shermely.checya@gmail.com</t>
  </si>
  <si>
    <t>CLEMENTE MONAGO, EDITH NINOSKA</t>
  </si>
  <si>
    <t>ecm0395@gmail.com</t>
  </si>
  <si>
    <t>COTRINA CAMACHO, ANA BERTHA</t>
  </si>
  <si>
    <t>abcotrinacamacho@gmail.com</t>
  </si>
  <si>
    <t>HERNÁNDEZ VÁSQUEZ , AKRAM ABDUL</t>
  </si>
  <si>
    <t>HUAMANCHUMO LUIS, ERICK JAVIER</t>
  </si>
  <si>
    <t>erick.h.luis@gmail.com</t>
  </si>
  <si>
    <t>PRADILLO LUGO, CARLOS EDUARDO</t>
  </si>
  <si>
    <t>cpradillo@gmail.com</t>
  </si>
  <si>
    <t>RUMICHE CORONADO, RODRIGO DAVID</t>
  </si>
  <si>
    <t>rodrigo.rdrc@gmail.com</t>
  </si>
  <si>
    <t>SALCEDO LOYOLA, JANETH NATALY</t>
  </si>
  <si>
    <t>natalysalcedoloyola@gmail.com</t>
  </si>
  <si>
    <t>SANTOS VIERA, WILDER JHONATAN</t>
  </si>
  <si>
    <t>wsantos@osinergmin.gob.pe</t>
  </si>
  <si>
    <t>GRUPO</t>
  </si>
  <si>
    <t>Tema</t>
  </si>
  <si>
    <t>TEMA</t>
  </si>
  <si>
    <t>PEEA VII</t>
  </si>
  <si>
    <t>Tiempo</t>
  </si>
  <si>
    <t>Duración</t>
  </si>
  <si>
    <t>Grupo</t>
  </si>
  <si>
    <t>Módulo</t>
  </si>
  <si>
    <t>Package</t>
  </si>
  <si>
    <t>Web 1</t>
  </si>
  <si>
    <t>Web 2</t>
  </si>
  <si>
    <t>Web 3</t>
  </si>
  <si>
    <t>Manipulación de Datos</t>
  </si>
  <si>
    <t>dplyr , tidyr</t>
  </si>
  <si>
    <t>https://rpubs.com/jaortega/151936</t>
  </si>
  <si>
    <t>https://blog.rstudio.com/2014/07/22/introducing-tidyr/</t>
  </si>
  <si>
    <t>https://www.youtube.com/watch?v=jWjqLW-u3hc</t>
  </si>
  <si>
    <t>manipulate,lubridate</t>
  </si>
  <si>
    <t>https://support.rstudio.com/hc/en-us/articles/200551906-Interactive-Plotting-with-Manipulate</t>
  </si>
  <si>
    <t>http://rstudio-pubs-static.s3.amazonaws.com/627_e9264c581fde4fa4ad9d4e9353031226.html</t>
  </si>
  <si>
    <t>https://rstudio-pubs-static.s3.amazonaws.com/282491_53d8767462f84a4e9f3b928890cc1854.html</t>
  </si>
  <si>
    <t>stringr</t>
  </si>
  <si>
    <t>https://rstudio-pubs-static.s3.amazonaws.com/347744_c25378610af54ff5a9b5fc0f0bd9b587.html</t>
  </si>
  <si>
    <t>http://www.cookbook-r.com/Strings/</t>
  </si>
  <si>
    <t>ggplot2</t>
  </si>
  <si>
    <t>http://www.cookbook-r.com/Graphs/</t>
  </si>
  <si>
    <t>http://r-statistics.co/Top50-Ggplot2-Visualizations-MasterList-R-Code.html</t>
  </si>
  <si>
    <t xml:space="preserve"> Series de Tiempo y Financieras</t>
  </si>
  <si>
    <t>https://rstudio-pubs-static.s3.amazonaws.com/265538_9f98c24ccc904bd2a971c2a12cf25bf1.html</t>
  </si>
  <si>
    <t>https://www.quantmod.com/examples/</t>
  </si>
  <si>
    <t>https://rstudio-pubs-static.s3.amazonaws.com/249395_e4c84e23399445b9bd73f07a12eacb85.html</t>
  </si>
  <si>
    <t>Series de Tiempo / Modelamiento de Datos</t>
  </si>
  <si>
    <t>forecast, stats, Tstudio</t>
  </si>
  <si>
    <t>https://rpubs.com/benjaminhaley/forecast</t>
  </si>
  <si>
    <t>https://www.analyticsvidhya.com/blog/2015/12/complete-tutorial-time-series-modeling/</t>
  </si>
  <si>
    <t>http://a-little-book-of-r-for-time-series.readthedocs.io/en/latest/src/timeseries.html</t>
  </si>
  <si>
    <t>urca, uroot, tseries, vars</t>
  </si>
  <si>
    <t>https://rpubs.com/Sameekshya/445129</t>
  </si>
  <si>
    <t>https://cran.r-project.org/web/packages/vars/vignettes/vars.pdf
https://rpubs.com/juanrendon/302973</t>
  </si>
  <si>
    <t>https://rpubs.com/EsmeraldaAN/TS</t>
  </si>
  <si>
    <t>Modelamiento de Datos</t>
  </si>
  <si>
    <t>foreign, stats (logit, probit) , ROCR, MLMetrics</t>
  </si>
  <si>
    <t>https://www.princeton.edu/~otorres/LogitR101.pdf</t>
  </si>
  <si>
    <t>https://www.r-bloggers.com/how-to-perform-a-logistic-regression-in-r/</t>
  </si>
  <si>
    <t>http://rstudio-pubs-static.s3.amazonaws.com/220197_7131fb0b2455404cb95ea8f788d45828.html</t>
  </si>
  <si>
    <t xml:space="preserve"> Geolocalización</t>
  </si>
  <si>
    <t>leaflet, RCurl, RJSONIO, plyr</t>
  </si>
  <si>
    <t>https://www.r-bloggers.com/using-google-maps-api-and-r/</t>
  </si>
  <si>
    <t>http://rstudio.github.io/leaflet/</t>
  </si>
  <si>
    <t>ggmaps</t>
  </si>
  <si>
    <t>http://rstudio-pubs-static.s3.amazonaws.com/2795_901030c4ef944c7797f39bcdac099d74.html</t>
  </si>
  <si>
    <t>https://rstudio-pubs-static.s3.amazonaws.com/212793_f130ecc723da4ed98680d6d3d5c4aff9.html</t>
  </si>
  <si>
    <t>rattle, cluster</t>
  </si>
  <si>
    <t>https://rstudio-pubs-static.s3.amazonaws.com/33876_1d7794d9a86647ca90c4f182df93f0e8.html</t>
  </si>
  <si>
    <t>https://rstudio-pubs-static.s3.amazonaws.com/310338_fc5c392188a14507b6325570c6a5e821.html#ventajas_y_desventajas</t>
  </si>
  <si>
    <t>data.table</t>
  </si>
  <si>
    <t>https://rstudio-pubs-static.s3.amazonaws.com/158074_bc9b7bbae3c44329a5561244fe416a98.html</t>
  </si>
  <si>
    <t>https://rpubs.com/carbonmetrics/datatable</t>
  </si>
  <si>
    <t>rpart, rpart.plot</t>
  </si>
  <si>
    <t>https://www.youtube.com/watch?v=MoBw5PiW56k</t>
  </si>
  <si>
    <t>https://rstudio-pubs-static.s3.amazonaws.com/94101_c23179ee360c43e0a63a791e410e1f3a.html</t>
  </si>
  <si>
    <t>https://rpubs.com/saqib/rpart</t>
  </si>
  <si>
    <t>Rcampdf</t>
  </si>
  <si>
    <t>https://rstudio-pubs-static.s3.amazonaws.com/265713_cbef910aee7642dc8b62996e38d2825d.html</t>
  </si>
  <si>
    <t>https://rstudio-pubs-static.s3.amazonaws.com/132792_864e3813b0ec47cb95c7e1e2e2ad83e7.html</t>
  </si>
  <si>
    <t>https://www.tidytextmining.com/</t>
  </si>
  <si>
    <t>randomForest</t>
  </si>
  <si>
    <t>https://rpubs.com/brianzive/movementprediction</t>
  </si>
  <si>
    <t>https://rpubs.com/nuhorchak/randomForest</t>
  </si>
  <si>
    <t>https://www.youtube.com/watch?v=D_2LkhMJcfY</t>
  </si>
  <si>
    <t>gplots, psych</t>
  </si>
  <si>
    <t>http://rstudio-pubs-static.s3.amazonaws.com/61015_4ba8d1dd8cf64c02b389bb0f8bb142bc.html</t>
  </si>
  <si>
    <t>http://rstudio-pubs-static.s3.amazonaws.com/7953_4e3efd5b9415444ca065b1167862c349.html</t>
  </si>
  <si>
    <t>Programa Especialización de Econometría Aplicada (PEEA)</t>
  </si>
  <si>
    <t>Trabajo Final</t>
  </si>
  <si>
    <t>Curso: Software Skills</t>
  </si>
  <si>
    <t>2- Mecánica de Presentación</t>
  </si>
  <si>
    <t>1- Presentación: Domingo, 01 de Mayo (*)</t>
  </si>
  <si>
    <t>- Entregar un archivo comprimido con: los códigos, base de datos,etc sobre las aplicaciones investigadas (Sábado, 30 de Abril)</t>
  </si>
  <si>
    <t>Visualización de Información</t>
  </si>
  <si>
    <t>Contenido</t>
  </si>
  <si>
    <t>Exposición</t>
  </si>
  <si>
    <t>Celular</t>
  </si>
  <si>
    <t>Correo</t>
  </si>
  <si>
    <t>Apellidos y Nombres</t>
  </si>
  <si>
    <t>Nota</t>
  </si>
  <si>
    <t>quantmod/fPortfolio/PerformanceAnalytics</t>
  </si>
  <si>
    <r>
      <t xml:space="preserve">- Preparar una presentación(script en R, R Markdown no es necesario PPT) de </t>
    </r>
    <r>
      <rPr>
        <b/>
        <sz val="11"/>
        <color rgb="FFC00000"/>
        <rFont val="Calibri"/>
        <family val="2"/>
        <scheme val="minor"/>
      </rPr>
      <t>15 minutos</t>
    </r>
    <r>
      <rPr>
        <sz val="11"/>
        <color theme="1"/>
        <rFont val="Calibri"/>
        <family val="2"/>
        <scheme val="minor"/>
      </rPr>
      <t xml:space="preserve"> con los </t>
    </r>
    <r>
      <rPr>
        <b/>
        <sz val="11"/>
        <color rgb="FF002060"/>
        <rFont val="Calibri"/>
        <family val="2"/>
        <scheme val="minor"/>
      </rPr>
      <t>mejores hallazgos del paquete asignado</t>
    </r>
    <r>
      <rPr>
        <sz val="11"/>
        <color theme="1"/>
        <rFont val="Calibri"/>
        <family val="2"/>
        <scheme val="minor"/>
      </rPr>
      <t>.</t>
    </r>
  </si>
  <si>
    <r>
      <t xml:space="preserve">De preferencia, colocar todos los hallazgos que realizaron e incluso, en comentario, los códigos que no pudieron terminar de ejecutar. Estaré a la expectativa de sus dudas mediante el correo. </t>
    </r>
    <r>
      <rPr>
        <b/>
        <sz val="9"/>
        <color rgb="FFC00000"/>
        <rFont val="Calibri"/>
        <family val="2"/>
        <scheme val="minor"/>
      </rPr>
      <t>Para evitar demoras en las respuestas,</t>
    </r>
    <r>
      <rPr>
        <b/>
        <sz val="9"/>
        <color theme="1" tint="0.34998626667073579"/>
        <rFont val="Calibri"/>
        <family val="2"/>
        <scheme val="minor"/>
      </rPr>
      <t xml:space="preserve"> </t>
    </r>
    <r>
      <rPr>
        <sz val="9"/>
        <color theme="1" tint="0.34998626667073579"/>
        <rFont val="Calibri"/>
        <family val="2"/>
        <scheme val="minor"/>
      </rPr>
      <t xml:space="preserve">el correo deberá tener el siguiente asunto: </t>
    </r>
    <r>
      <rPr>
        <b/>
        <sz val="9"/>
        <color rgb="FFFF0000"/>
        <rFont val="Calibri"/>
        <family val="2"/>
        <scheme val="minor"/>
      </rPr>
      <t>PEEA_XI_Consulta_R_NºGrupo</t>
    </r>
    <r>
      <rPr>
        <sz val="9"/>
        <color theme="1" tint="0.34998626667073579"/>
        <rFont val="Calibri"/>
        <family val="2"/>
        <scheme val="minor"/>
      </rPr>
      <t xml:space="preserve"> y </t>
    </r>
    <r>
      <rPr>
        <b/>
        <sz val="9"/>
        <color rgb="FF002060"/>
        <rFont val="Calibri"/>
        <family val="2"/>
        <scheme val="minor"/>
      </rPr>
      <t>deberán adjuntar el código en R y la base de datos</t>
    </r>
    <r>
      <rPr>
        <sz val="9"/>
        <color theme="1" tint="0.34998626667073579"/>
        <rFont val="Calibri"/>
        <family val="2"/>
        <scheme val="minor"/>
      </rPr>
      <t>, si estuvieran utilizando alguna.</t>
    </r>
  </si>
  <si>
    <r>
      <t xml:space="preserve">En esta parte, deberán elaborar un resumen de todo lo investigado y ordenarlo en </t>
    </r>
    <r>
      <rPr>
        <b/>
        <sz val="9"/>
        <color rgb="FFC00000"/>
        <rFont val="Calibri"/>
        <family val="2"/>
        <scheme val="minor"/>
      </rPr>
      <t>un</t>
    </r>
    <r>
      <rPr>
        <sz val="9"/>
        <color theme="1" tint="0.34998626667073579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script que deberá ser enviado, a más tardar, el Sábado 30 de Abril</t>
    </r>
    <r>
      <rPr>
        <sz val="9"/>
        <color theme="1" tint="0.34998626667073579"/>
        <rFont val="Calibri"/>
        <family val="2"/>
        <scheme val="minor"/>
      </rPr>
      <t xml:space="preserve"> para tener almacenado todas las exposiciones y realizar las validaciones respectivas y no tener problemas el día de la exposición. </t>
    </r>
    <r>
      <rPr>
        <b/>
        <sz val="9"/>
        <color rgb="FFC00000"/>
        <rFont val="Calibri"/>
        <family val="2"/>
        <scheme val="minor"/>
      </rPr>
      <t>Se presentará el código realizado y se irán mostrando los resultados paso a paso, por lo que se recomienda realizar comentarios en los códigos a presentar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</si>
</sst>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3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9" fillId="3" borderId="0" xfId="2" applyFont="1" applyFill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8" fillId="3" borderId="0" xfId="2" applyFont="1" applyFill="1" applyAlignment="1">
      <alignment horizontal="left"/>
    </xf>
    <xf numFmtId="0" fontId="8" fillId="3" borderId="0" xfId="2" applyFont="1" applyFill="1"/>
    <xf numFmtId="0" fontId="4" fillId="0" borderId="0" xfId="2"/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0" fontId="4" fillId="0" borderId="1" xfId="2" applyBorder="1" applyAlignment="1">
      <alignment horizontal="center"/>
    </xf>
    <xf numFmtId="3" fontId="4" fillId="0" borderId="1" xfId="2" applyNumberFormat="1" applyBorder="1" applyAlignment="1">
      <alignment horizontal="center"/>
    </xf>
    <xf numFmtId="0" fontId="6" fillId="0" borderId="0" xfId="2" applyFont="1" applyAlignment="1">
      <alignment horizontal="left"/>
    </xf>
    <xf numFmtId="0" fontId="4" fillId="0" borderId="1" xfId="2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5" fillId="0" borderId="1" xfId="1" applyFill="1" applyBorder="1" applyAlignment="1">
      <alignment horizontal="left"/>
    </xf>
    <xf numFmtId="0" fontId="4" fillId="4" borderId="1" xfId="2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5" fillId="4" borderId="1" xfId="1" applyFill="1" applyBorder="1" applyAlignment="1">
      <alignment horizontal="left"/>
    </xf>
    <xf numFmtId="0" fontId="4" fillId="0" borderId="0" xfId="2" applyAlignment="1">
      <alignment vertical="center"/>
    </xf>
    <xf numFmtId="164" fontId="4" fillId="0" borderId="0" xfId="2" applyNumberFormat="1"/>
    <xf numFmtId="0" fontId="7" fillId="0" borderId="0" xfId="2" applyFont="1" applyAlignment="1">
      <alignment vertical="center"/>
    </xf>
    <xf numFmtId="0" fontId="4" fillId="0" borderId="0" xfId="2" quotePrefix="1" applyAlignment="1">
      <alignment horizontal="left" vertical="center" indent="2"/>
    </xf>
    <xf numFmtId="0" fontId="11" fillId="0" borderId="0" xfId="2" applyFont="1" applyAlignment="1">
      <alignment horizontal="left" vertical="center" wrapText="1" indent="5"/>
    </xf>
    <xf numFmtId="0" fontId="4" fillId="5" borderId="1" xfId="2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5" fillId="5" borderId="1" xfId="1" applyFill="1" applyBorder="1" applyAlignment="1">
      <alignment horizontal="left"/>
    </xf>
    <xf numFmtId="0" fontId="4" fillId="2" borderId="0" xfId="2" applyFill="1"/>
    <xf numFmtId="0" fontId="4" fillId="2" borderId="0" xfId="2" applyFill="1" applyAlignment="1">
      <alignment vertical="center"/>
    </xf>
    <xf numFmtId="0" fontId="6" fillId="2" borderId="0" xfId="2" applyFont="1" applyFill="1" applyAlignment="1">
      <alignment vertical="center"/>
    </xf>
    <xf numFmtId="0" fontId="6" fillId="2" borderId="0" xfId="2" applyFont="1" applyFill="1" applyAlignment="1">
      <alignment horizontal="left" vertical="center" indent="2"/>
    </xf>
    <xf numFmtId="0" fontId="6" fillId="2" borderId="0" xfId="2" applyFont="1" applyFill="1" applyAlignment="1">
      <alignment horizontal="left" vertical="center" indent="1"/>
    </xf>
    <xf numFmtId="0" fontId="6" fillId="2" borderId="1" xfId="2" applyFont="1" applyFill="1" applyBorder="1" applyAlignment="1">
      <alignment horizont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9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2" applyFont="1"/>
    <xf numFmtId="0" fontId="4" fillId="5" borderId="2" xfId="2" applyFill="1" applyBorder="1" applyAlignment="1">
      <alignment horizontal="center" vertical="center"/>
    </xf>
    <xf numFmtId="0" fontId="4" fillId="5" borderId="3" xfId="2" applyFill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4" borderId="3" xfId="2" applyFill="1" applyBorder="1" applyAlignment="1">
      <alignment horizontal="center" vertical="center"/>
    </xf>
    <xf numFmtId="0" fontId="7" fillId="7" borderId="0" xfId="2" applyFont="1" applyFill="1" applyAlignment="1">
      <alignment vertical="center"/>
    </xf>
    <xf numFmtId="0" fontId="4" fillId="8" borderId="0" xfId="2" quotePrefix="1" applyFill="1" applyAlignment="1">
      <alignment horizontal="left" vertical="center" indent="2"/>
    </xf>
    <xf numFmtId="0" fontId="1" fillId="8" borderId="0" xfId="2" quotePrefix="1" applyFont="1" applyFill="1" applyAlignment="1">
      <alignment horizontal="left" vertical="center" indent="2"/>
    </xf>
    <xf numFmtId="0" fontId="4" fillId="7" borderId="2" xfId="2" applyFill="1" applyBorder="1" applyAlignment="1">
      <alignment horizontal="center" vertical="center"/>
    </xf>
    <xf numFmtId="0" fontId="4" fillId="7" borderId="1" xfId="2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5" fillId="7" borderId="1" xfId="1" applyFill="1" applyBorder="1" applyAlignment="1">
      <alignment horizontal="left"/>
    </xf>
    <xf numFmtId="0" fontId="4" fillId="7" borderId="3" xfId="2" applyFill="1" applyBorder="1" applyAlignment="1">
      <alignment horizontal="center" vertical="center"/>
    </xf>
    <xf numFmtId="0" fontId="4" fillId="0" borderId="0" xfId="2" applyFill="1"/>
    <xf numFmtId="0" fontId="5" fillId="7" borderId="1" xfId="1" applyFill="1" applyBorder="1" applyAlignment="1">
      <alignment horizontal="left" wrapText="1"/>
    </xf>
  </cellXfs>
  <cellStyles count="4">
    <cellStyle name="Hipervínculo" xfId="1" builtinId="8"/>
    <cellStyle name="Normal" xfId="0" builtinId="0"/>
    <cellStyle name="Normal 2" xfId="2" xr:uid="{C83F90C1-93D9-4C65-9F61-89853F420CB2}"/>
    <cellStyle name="Normal 2 2" xfId="3" xr:uid="{0AC8695F-6A6D-4556-90E9-5E304C630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rstudio.com/hc/en-us/articles/200551906-Interactive-Plotting-with-Manipulate" TargetMode="External"/><Relationship Id="rId13" Type="http://schemas.openxmlformats.org/officeDocument/2006/relationships/hyperlink" Target="http://rstudio-pubs-static.s3.amazonaws.com/7953_4e3efd5b9415444ca065b1167862c349.html" TargetMode="External"/><Relationship Id="rId18" Type="http://schemas.openxmlformats.org/officeDocument/2006/relationships/hyperlink" Target="https://www.analyticsvidhya.com/blog/2015/12/complete-tutorial-time-series-modeling/" TargetMode="External"/><Relationship Id="rId3" Type="http://schemas.openxmlformats.org/officeDocument/2006/relationships/hyperlink" Target="https://www.r-bloggers.com/using-google-maps-api-and-r/" TargetMode="External"/><Relationship Id="rId7" Type="http://schemas.openxmlformats.org/officeDocument/2006/relationships/hyperlink" Target="https://www.tidytextmining.com/" TargetMode="External"/><Relationship Id="rId12" Type="http://schemas.openxmlformats.org/officeDocument/2006/relationships/hyperlink" Target="https://www.youtube.com/watch?v=D_2LkhMJcfY" TargetMode="External"/><Relationship Id="rId17" Type="http://schemas.openxmlformats.org/officeDocument/2006/relationships/hyperlink" Target="http://www.cookbook-r.com/Graphs/" TargetMode="External"/><Relationship Id="rId2" Type="http://schemas.openxmlformats.org/officeDocument/2006/relationships/hyperlink" Target="https://rpubs.com/benjaminhaley/forecast" TargetMode="External"/><Relationship Id="rId16" Type="http://schemas.openxmlformats.org/officeDocument/2006/relationships/hyperlink" Target="https://rpubs.com/EsmeraldaAN/T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MoBw5PiW56k" TargetMode="External"/><Relationship Id="rId6" Type="http://schemas.openxmlformats.org/officeDocument/2006/relationships/hyperlink" Target="https://rstudio-pubs-static.s3.amazonaws.com/132792_864e3813b0ec47cb95c7e1e2e2ad83e7.html" TargetMode="External"/><Relationship Id="rId11" Type="http://schemas.openxmlformats.org/officeDocument/2006/relationships/hyperlink" Target="https://rstudio-pubs-static.s3.amazonaws.com/33876_1d7794d9a86647ca90c4f182df93f0e8.html" TargetMode="External"/><Relationship Id="rId5" Type="http://schemas.openxmlformats.org/officeDocument/2006/relationships/hyperlink" Target="https://rstudio-pubs-static.s3.amazonaws.com/265713_cbef910aee7642dc8b62996e38d2825d.html" TargetMode="External"/><Relationship Id="rId15" Type="http://schemas.openxmlformats.org/officeDocument/2006/relationships/hyperlink" Target="https://rpubs.com/Sameekshya/445129" TargetMode="External"/><Relationship Id="rId10" Type="http://schemas.openxmlformats.org/officeDocument/2006/relationships/hyperlink" Target="http://rstudio-pubs-static.s3.amazonaws.com/61015_4ba8d1dd8cf64c02b389bb0f8bb142bc.html" TargetMode="External"/><Relationship Id="rId19" Type="http://schemas.openxmlformats.org/officeDocument/2006/relationships/hyperlink" Target="http://a-little-book-of-r-for-time-series.readthedocs.io/en/latest/src/timeseries.html" TargetMode="External"/><Relationship Id="rId4" Type="http://schemas.openxmlformats.org/officeDocument/2006/relationships/hyperlink" Target="https://www.princeton.edu/~otorres/LogitR101.pdf" TargetMode="External"/><Relationship Id="rId9" Type="http://schemas.openxmlformats.org/officeDocument/2006/relationships/hyperlink" Target="https://rstudio-pubs-static.s3.amazonaws.com/158074_bc9b7bbae3c44329a5561244fe416a98.html" TargetMode="External"/><Relationship Id="rId14" Type="http://schemas.openxmlformats.org/officeDocument/2006/relationships/hyperlink" Target="https://rpubs.com/jaortega/151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9C0D-6CC4-49A1-91AD-BECFBD327C78}">
  <dimension ref="A1:C17"/>
  <sheetViews>
    <sheetView showGridLines="0" showRowColHeaders="0" zoomScale="145" zoomScaleNormal="145" workbookViewId="0">
      <selection activeCell="B17" sqref="B17"/>
    </sheetView>
  </sheetViews>
  <sheetFormatPr baseColWidth="10" defaultColWidth="11.5703125" defaultRowHeight="15" x14ac:dyDescent="0.25"/>
  <cols>
    <col min="1" max="1" width="5.28515625" style="7" customWidth="1"/>
    <col min="2" max="2" width="117.85546875" style="19" bestFit="1" customWidth="1"/>
    <col min="3" max="3" width="25.7109375" style="7" customWidth="1"/>
    <col min="4" max="16384" width="11.5703125" style="7"/>
  </cols>
  <sheetData>
    <row r="1" spans="1:3" s="27" customFormat="1" x14ac:dyDescent="0.25">
      <c r="B1" s="28"/>
    </row>
    <row r="2" spans="1:3" s="27" customFormat="1" x14ac:dyDescent="0.25">
      <c r="B2" s="29" t="s">
        <v>123</v>
      </c>
    </row>
    <row r="3" spans="1:3" s="27" customFormat="1" x14ac:dyDescent="0.25">
      <c r="B3" s="30" t="s">
        <v>124</v>
      </c>
    </row>
    <row r="4" spans="1:3" s="27" customFormat="1" x14ac:dyDescent="0.25">
      <c r="B4" s="30" t="s">
        <v>125</v>
      </c>
    </row>
    <row r="5" spans="1:3" s="27" customFormat="1" x14ac:dyDescent="0.25">
      <c r="B5" s="31"/>
    </row>
    <row r="7" spans="1:3" x14ac:dyDescent="0.25">
      <c r="A7" s="20"/>
      <c r="B7" s="48" t="s">
        <v>127</v>
      </c>
      <c r="C7" s="20"/>
    </row>
    <row r="8" spans="1:3" x14ac:dyDescent="0.25">
      <c r="A8" s="20"/>
      <c r="B8" s="21"/>
      <c r="C8" s="20"/>
    </row>
    <row r="9" spans="1:3" x14ac:dyDescent="0.25">
      <c r="B9" s="48" t="s">
        <v>126</v>
      </c>
    </row>
    <row r="10" spans="1:3" x14ac:dyDescent="0.25">
      <c r="B10" s="49" t="s">
        <v>128</v>
      </c>
    </row>
    <row r="11" spans="1:3" ht="36" x14ac:dyDescent="0.25">
      <c r="B11" s="23" t="s">
        <v>138</v>
      </c>
    </row>
    <row r="12" spans="1:3" x14ac:dyDescent="0.25">
      <c r="B12" s="50" t="s">
        <v>137</v>
      </c>
    </row>
    <row r="13" spans="1:3" ht="36" x14ac:dyDescent="0.25">
      <c r="B13" s="23" t="s">
        <v>139</v>
      </c>
    </row>
    <row r="14" spans="1:3" x14ac:dyDescent="0.25">
      <c r="B14" s="23"/>
    </row>
    <row r="15" spans="1:3" x14ac:dyDescent="0.25">
      <c r="B15" s="21"/>
    </row>
    <row r="16" spans="1:3" x14ac:dyDescent="0.25">
      <c r="B16" s="22"/>
    </row>
    <row r="17" spans="2:2" x14ac:dyDescent="0.25">
      <c r="B1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DC93-4CA7-4ECB-921F-4659990E06C1}">
  <dimension ref="A1:G27"/>
  <sheetViews>
    <sheetView showGridLines="0" tabSelected="1" topLeftCell="C4" zoomScale="145" zoomScaleNormal="145" workbookViewId="0">
      <selection activeCell="D20" sqref="D20"/>
    </sheetView>
  </sheetViews>
  <sheetFormatPr baseColWidth="10" defaultColWidth="11.5703125" defaultRowHeight="15" x14ac:dyDescent="0.25"/>
  <cols>
    <col min="1" max="2" width="10.28515625" style="7" customWidth="1"/>
    <col min="3" max="3" width="46.42578125" style="8" customWidth="1"/>
    <col min="4" max="4" width="42.140625" style="8" bestFit="1" customWidth="1"/>
    <col min="5" max="5" width="44.28515625" style="8" customWidth="1"/>
    <col min="6" max="6" width="100.140625" style="9" customWidth="1"/>
    <col min="7" max="7" width="88.85546875" style="9" customWidth="1"/>
    <col min="8" max="16384" width="11.5703125" style="7"/>
  </cols>
  <sheetData>
    <row r="1" spans="1:7" s="6" customFormat="1" ht="26.25" customHeight="1" x14ac:dyDescent="0.25">
      <c r="A1" s="3" t="s">
        <v>53</v>
      </c>
      <c r="B1" s="3"/>
      <c r="C1" s="3"/>
      <c r="D1" s="3"/>
      <c r="E1" s="4"/>
      <c r="F1" s="5"/>
      <c r="G1" s="5"/>
    </row>
    <row r="2" spans="1:7" s="6" customFormat="1" ht="15" customHeight="1" x14ac:dyDescent="0.25">
      <c r="A2" s="3"/>
      <c r="B2" s="3"/>
      <c r="C2" s="3"/>
      <c r="D2" s="3"/>
      <c r="E2" s="4"/>
      <c r="F2" s="5"/>
      <c r="G2" s="5"/>
    </row>
    <row r="4" spans="1:7" x14ac:dyDescent="0.25">
      <c r="A4" s="32" t="s">
        <v>54</v>
      </c>
      <c r="B4" s="10">
        <f>+B5*5</f>
        <v>100</v>
      </c>
    </row>
    <row r="5" spans="1:7" x14ac:dyDescent="0.25">
      <c r="A5" s="32" t="s">
        <v>55</v>
      </c>
      <c r="B5" s="11">
        <v>20</v>
      </c>
    </row>
    <row r="6" spans="1:7" x14ac:dyDescent="0.25">
      <c r="F6" s="12"/>
      <c r="G6" s="12"/>
    </row>
    <row r="7" spans="1:7" x14ac:dyDescent="0.25">
      <c r="A7" s="33" t="s">
        <v>56</v>
      </c>
      <c r="B7" s="33" t="s">
        <v>51</v>
      </c>
      <c r="C7" s="34" t="s">
        <v>57</v>
      </c>
      <c r="D7" s="34" t="s">
        <v>58</v>
      </c>
      <c r="E7" s="35" t="s">
        <v>59</v>
      </c>
      <c r="F7" s="35" t="s">
        <v>60</v>
      </c>
      <c r="G7" s="35" t="s">
        <v>61</v>
      </c>
    </row>
    <row r="8" spans="1:7" x14ac:dyDescent="0.25">
      <c r="A8" s="13"/>
      <c r="B8" s="13">
        <v>1</v>
      </c>
      <c r="C8" s="13" t="s">
        <v>62</v>
      </c>
      <c r="D8" s="14" t="s">
        <v>63</v>
      </c>
      <c r="E8" s="15" t="s">
        <v>64</v>
      </c>
      <c r="F8" s="15" t="s">
        <v>65</v>
      </c>
      <c r="G8" s="15" t="s">
        <v>66</v>
      </c>
    </row>
    <row r="9" spans="1:7" x14ac:dyDescent="0.25">
      <c r="A9" s="44">
        <v>2</v>
      </c>
      <c r="B9" s="44">
        <v>2</v>
      </c>
      <c r="C9" s="24" t="s">
        <v>62</v>
      </c>
      <c r="D9" s="25" t="s">
        <v>67</v>
      </c>
      <c r="E9" s="26" t="s">
        <v>68</v>
      </c>
      <c r="F9" s="26" t="s">
        <v>69</v>
      </c>
      <c r="G9" s="26" t="s">
        <v>70</v>
      </c>
    </row>
    <row r="10" spans="1:7" x14ac:dyDescent="0.25">
      <c r="A10" s="45"/>
      <c r="B10" s="45"/>
      <c r="C10" s="24" t="s">
        <v>62</v>
      </c>
      <c r="D10" s="25" t="s">
        <v>71</v>
      </c>
      <c r="E10" s="26" t="s">
        <v>72</v>
      </c>
      <c r="F10" s="26" t="s">
        <v>73</v>
      </c>
      <c r="G10" s="26"/>
    </row>
    <row r="11" spans="1:7" x14ac:dyDescent="0.25">
      <c r="A11" s="16">
        <v>5</v>
      </c>
      <c r="B11" s="16">
        <v>3</v>
      </c>
      <c r="C11" s="36" t="s">
        <v>129</v>
      </c>
      <c r="D11" s="17" t="s">
        <v>74</v>
      </c>
      <c r="E11" s="18" t="s">
        <v>75</v>
      </c>
      <c r="F11" s="18" t="s">
        <v>76</v>
      </c>
      <c r="G11" s="15"/>
    </row>
    <row r="12" spans="1:7" x14ac:dyDescent="0.25">
      <c r="A12" s="24">
        <v>4</v>
      </c>
      <c r="B12" s="24">
        <v>4</v>
      </c>
      <c r="C12" s="24" t="s">
        <v>77</v>
      </c>
      <c r="D12" s="25" t="s">
        <v>136</v>
      </c>
      <c r="E12" s="26" t="s">
        <v>78</v>
      </c>
      <c r="F12" s="26" t="s">
        <v>79</v>
      </c>
      <c r="G12" s="26" t="s">
        <v>80</v>
      </c>
    </row>
    <row r="13" spans="1:7" s="56" customFormat="1" x14ac:dyDescent="0.25">
      <c r="A13" s="51">
        <v>3</v>
      </c>
      <c r="B13" s="51">
        <v>5</v>
      </c>
      <c r="C13" s="52" t="s">
        <v>81</v>
      </c>
      <c r="D13" s="53" t="s">
        <v>82</v>
      </c>
      <c r="E13" s="54" t="s">
        <v>83</v>
      </c>
      <c r="F13" s="54" t="s">
        <v>84</v>
      </c>
      <c r="G13" s="54" t="s">
        <v>85</v>
      </c>
    </row>
    <row r="14" spans="1:7" s="56" customFormat="1" ht="30" x14ac:dyDescent="0.25">
      <c r="A14" s="55"/>
      <c r="B14" s="55"/>
      <c r="C14" s="52" t="s">
        <v>81</v>
      </c>
      <c r="D14" s="53" t="s">
        <v>86</v>
      </c>
      <c r="E14" s="54" t="s">
        <v>87</v>
      </c>
      <c r="F14" s="57" t="s">
        <v>88</v>
      </c>
      <c r="G14" s="54" t="s">
        <v>89</v>
      </c>
    </row>
    <row r="15" spans="1:7" x14ac:dyDescent="0.25">
      <c r="A15" s="24">
        <v>1</v>
      </c>
      <c r="B15" s="24">
        <v>6</v>
      </c>
      <c r="C15" s="24" t="s">
        <v>90</v>
      </c>
      <c r="D15" s="25" t="s">
        <v>91</v>
      </c>
      <c r="E15" s="26" t="s">
        <v>92</v>
      </c>
      <c r="F15" s="26" t="s">
        <v>93</v>
      </c>
      <c r="G15" s="26" t="s">
        <v>94</v>
      </c>
    </row>
    <row r="16" spans="1:7" x14ac:dyDescent="0.25">
      <c r="A16" s="46">
        <v>6</v>
      </c>
      <c r="B16" s="46">
        <v>7</v>
      </c>
      <c r="C16" s="16" t="s">
        <v>95</v>
      </c>
      <c r="D16" s="17" t="s">
        <v>96</v>
      </c>
      <c r="E16" s="18" t="s">
        <v>97</v>
      </c>
      <c r="F16" s="18" t="s">
        <v>98</v>
      </c>
      <c r="G16" s="15"/>
    </row>
    <row r="17" spans="1:7" x14ac:dyDescent="0.25">
      <c r="A17" s="47"/>
      <c r="B17" s="47"/>
      <c r="C17" s="16" t="s">
        <v>95</v>
      </c>
      <c r="D17" s="17" t="s">
        <v>99</v>
      </c>
      <c r="E17" s="18" t="s">
        <v>100</v>
      </c>
      <c r="F17" s="18" t="s">
        <v>101</v>
      </c>
      <c r="G17" s="15"/>
    </row>
    <row r="18" spans="1:7" x14ac:dyDescent="0.25">
      <c r="A18" s="24"/>
      <c r="B18" s="24">
        <v>8</v>
      </c>
      <c r="C18" s="24" t="s">
        <v>90</v>
      </c>
      <c r="D18" s="25" t="s">
        <v>102</v>
      </c>
      <c r="E18" s="26" t="s">
        <v>103</v>
      </c>
      <c r="F18" s="26" t="s">
        <v>104</v>
      </c>
      <c r="G18" s="15"/>
    </row>
    <row r="19" spans="1:7" x14ac:dyDescent="0.25">
      <c r="A19" s="19"/>
      <c r="B19" s="19"/>
      <c r="C19" s="19"/>
      <c r="D19" s="19"/>
      <c r="E19" s="7"/>
      <c r="F19" s="7"/>
      <c r="G19" s="7"/>
    </row>
    <row r="20" spans="1:7" x14ac:dyDescent="0.25">
      <c r="A20" s="19"/>
      <c r="B20" s="19"/>
      <c r="C20" s="19"/>
      <c r="D20" s="19"/>
      <c r="E20" s="7"/>
      <c r="F20" s="7"/>
      <c r="G20" s="7"/>
    </row>
    <row r="21" spans="1:7" hidden="1" x14ac:dyDescent="0.25">
      <c r="A21" s="13"/>
      <c r="B21" s="13"/>
      <c r="C21" s="13" t="s">
        <v>62</v>
      </c>
      <c r="D21" s="14" t="s">
        <v>105</v>
      </c>
      <c r="E21" s="15" t="s">
        <v>106</v>
      </c>
      <c r="F21" s="15" t="s">
        <v>107</v>
      </c>
      <c r="G21" s="15"/>
    </row>
    <row r="22" spans="1:7" hidden="1" x14ac:dyDescent="0.25">
      <c r="A22" s="16"/>
      <c r="B22" s="16"/>
      <c r="C22" s="16" t="s">
        <v>90</v>
      </c>
      <c r="D22" s="17" t="s">
        <v>108</v>
      </c>
      <c r="E22" s="18" t="s">
        <v>109</v>
      </c>
      <c r="F22" s="18" t="s">
        <v>110</v>
      </c>
      <c r="G22" s="18" t="s">
        <v>111</v>
      </c>
    </row>
    <row r="23" spans="1:7" hidden="1" x14ac:dyDescent="0.25">
      <c r="A23" s="13"/>
      <c r="B23" s="13"/>
      <c r="C23" s="13" t="s">
        <v>62</v>
      </c>
      <c r="D23" s="14" t="s">
        <v>112</v>
      </c>
      <c r="E23" s="15" t="s">
        <v>113</v>
      </c>
      <c r="F23" s="15" t="s">
        <v>114</v>
      </c>
      <c r="G23" s="15" t="s">
        <v>115</v>
      </c>
    </row>
    <row r="24" spans="1:7" hidden="1" x14ac:dyDescent="0.25">
      <c r="A24" s="13"/>
      <c r="B24" s="13"/>
      <c r="C24" s="13" t="s">
        <v>90</v>
      </c>
      <c r="D24" s="14" t="s">
        <v>116</v>
      </c>
      <c r="E24" s="15" t="s">
        <v>117</v>
      </c>
      <c r="F24" s="15" t="s">
        <v>118</v>
      </c>
      <c r="G24" s="15" t="s">
        <v>119</v>
      </c>
    </row>
    <row r="25" spans="1:7" hidden="1" x14ac:dyDescent="0.25"/>
    <row r="26" spans="1:7" hidden="1" x14ac:dyDescent="0.25">
      <c r="A26" s="13"/>
      <c r="B26" s="13"/>
      <c r="C26" s="13" t="s">
        <v>90</v>
      </c>
      <c r="D26" s="14" t="s">
        <v>120</v>
      </c>
      <c r="E26" s="15" t="s">
        <v>121</v>
      </c>
      <c r="F26" s="15" t="s">
        <v>122</v>
      </c>
      <c r="G26" s="15"/>
    </row>
    <row r="27" spans="1:7" x14ac:dyDescent="0.25">
      <c r="B27" s="43" t="s">
        <v>56</v>
      </c>
      <c r="C27" s="8">
        <f ca="1">RANDBETWEEN(1,5)</f>
        <v>5</v>
      </c>
    </row>
  </sheetData>
  <autoFilter ref="A7:G24" xr:uid="{00000000-0009-0000-0000-000001000000}">
    <sortState xmlns:xlrd2="http://schemas.microsoft.com/office/spreadsheetml/2017/richdata2" ref="A8:G24">
      <sortCondition ref="A7"/>
    </sortState>
  </autoFilter>
  <mergeCells count="6">
    <mergeCell ref="A9:A10"/>
    <mergeCell ref="A13:A14"/>
    <mergeCell ref="A16:A17"/>
    <mergeCell ref="B9:B10"/>
    <mergeCell ref="B13:B14"/>
    <mergeCell ref="B16:B17"/>
  </mergeCells>
  <hyperlinks>
    <hyperlink ref="E22" r:id="rId1" xr:uid="{30F76C04-D973-4D61-864C-9048BDED3DA9}"/>
    <hyperlink ref="E13" r:id="rId2" xr:uid="{96D372CA-7361-47A3-8B5A-FC298EAB75FB}"/>
    <hyperlink ref="E16" r:id="rId3" xr:uid="{9764F43E-C34D-4B58-AA2A-0872BF392AFC}"/>
    <hyperlink ref="E15" r:id="rId4" xr:uid="{65C23A10-C3C3-4A14-A9C0-727D2A1419B4}"/>
    <hyperlink ref="E23" r:id="rId5" xr:uid="{CE1DF48B-6A53-4552-A197-AF6869118B1B}"/>
    <hyperlink ref="F23" r:id="rId6" xr:uid="{D64FA3A4-20C7-4A4F-B14A-FC3514A48162}"/>
    <hyperlink ref="G23" r:id="rId7" xr:uid="{F55D957C-072C-4F3E-AD78-19F7C896B949}"/>
    <hyperlink ref="E9" r:id="rId8" xr:uid="{1183F269-5AA8-4D1D-91DA-57B874B703DF}"/>
    <hyperlink ref="E21" r:id="rId9" xr:uid="{54D30E06-9E7B-48B1-AD60-33387D354CB5}"/>
    <hyperlink ref="E26" r:id="rId10" xr:uid="{C1C77A29-4982-4F0C-9A55-A36AF65ED302}"/>
    <hyperlink ref="E18" r:id="rId11" xr:uid="{FD09CF64-AB8C-43C1-9129-77233E1EF927}"/>
    <hyperlink ref="G24" r:id="rId12" xr:uid="{24994CB5-20B0-4207-8E5A-7FB805E3798C}"/>
    <hyperlink ref="F26" r:id="rId13" xr:uid="{43796EE1-7CCF-46C4-B079-7E6F21BCC2B5}"/>
    <hyperlink ref="E8" r:id="rId14" xr:uid="{BB284A66-1348-4C6E-93D5-6C5B9119E0DD}"/>
    <hyperlink ref="E14" r:id="rId15" xr:uid="{CCFF7F24-084B-40C8-BFB4-8FD2132DE268}"/>
    <hyperlink ref="G14" r:id="rId16" xr:uid="{29757D75-B446-44A9-AA2D-79C1EC71B83E}"/>
    <hyperlink ref="E11" r:id="rId17" xr:uid="{9FE6865D-4324-4840-B43D-69EBB2864BC6}"/>
    <hyperlink ref="F13" r:id="rId18" xr:uid="{D2859E93-9B37-4DCE-A4E2-56DEF7C81B66}"/>
    <hyperlink ref="G13" r:id="rId19" xr:uid="{F44E7C26-1BE6-46AC-8845-A43EB428DA96}"/>
  </hyperlinks>
  <pageMargins left="0.7" right="0.7" top="0.75" bottom="0.75" header="0.3" footer="0.3"/>
  <pageSetup orientation="portrait" horizontalDpi="4294967293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AE7B-C982-4DC3-A58D-F84571CCCD3A}">
  <dimension ref="A1:P27"/>
  <sheetViews>
    <sheetView showGridLines="0" workbookViewId="0">
      <selection activeCell="I15" sqref="I15"/>
    </sheetView>
  </sheetViews>
  <sheetFormatPr baseColWidth="10" defaultRowHeight="15" x14ac:dyDescent="0.25"/>
  <cols>
    <col min="1" max="1" width="8.28515625" customWidth="1"/>
    <col min="2" max="2" width="34.28515625" bestFit="1" customWidth="1"/>
    <col min="3" max="3" width="11" style="40" hidden="1" customWidth="1"/>
    <col min="4" max="4" width="27.85546875" style="40" hidden="1" customWidth="1"/>
    <col min="5" max="5" width="36.7109375" bestFit="1" customWidth="1"/>
    <col min="7" max="9" width="11.5703125" style="1"/>
    <col min="11" max="11" width="11.5703125" style="1"/>
    <col min="12" max="12" width="47.28515625" style="1" customWidth="1"/>
  </cols>
  <sheetData>
    <row r="1" spans="1:16" x14ac:dyDescent="0.25">
      <c r="G1" s="39">
        <v>0.4</v>
      </c>
      <c r="H1" s="39">
        <v>0.4</v>
      </c>
      <c r="I1" s="39">
        <v>0.2</v>
      </c>
    </row>
    <row r="2" spans="1:16" x14ac:dyDescent="0.25">
      <c r="A2" s="2" t="s">
        <v>56</v>
      </c>
      <c r="B2" s="2" t="s">
        <v>134</v>
      </c>
      <c r="C2" s="42" t="s">
        <v>132</v>
      </c>
      <c r="D2" s="42" t="s">
        <v>133</v>
      </c>
      <c r="E2" s="2" t="s">
        <v>51</v>
      </c>
      <c r="F2" s="2" t="s">
        <v>135</v>
      </c>
      <c r="G2" s="2" t="s">
        <v>130</v>
      </c>
      <c r="H2" s="2" t="s">
        <v>131</v>
      </c>
      <c r="I2" s="2" t="s">
        <v>54</v>
      </c>
      <c r="K2" s="2" t="s">
        <v>50</v>
      </c>
      <c r="L2" s="2" t="s">
        <v>52</v>
      </c>
    </row>
    <row r="3" spans="1:16" x14ac:dyDescent="0.25">
      <c r="A3" s="37">
        <v>1</v>
      </c>
      <c r="B3" s="37" t="s">
        <v>39</v>
      </c>
      <c r="C3" s="37">
        <f>VLOOKUP(B3,N:O,2,0)</f>
        <v>942848141</v>
      </c>
      <c r="D3" s="37" t="str">
        <f>VLOOKUP(B3,N:OI,3,0)</f>
        <v>akram.hernandez.v@upch.pe</v>
      </c>
      <c r="E3" s="37" t="str">
        <f>+VLOOKUP(A3,K:L,2,0)</f>
        <v>Modelamiento de Datos</v>
      </c>
      <c r="F3" s="38"/>
      <c r="G3" s="37"/>
      <c r="H3" s="37"/>
      <c r="I3" s="37"/>
      <c r="K3" s="1">
        <v>1</v>
      </c>
      <c r="L3" s="41" t="str">
        <f>+VLOOKUP(K3,'02- Temas'!A:C,3,0)</f>
        <v>Modelamiento de Datos</v>
      </c>
      <c r="N3" t="s">
        <v>8</v>
      </c>
      <c r="O3">
        <v>987527086</v>
      </c>
      <c r="P3" t="s">
        <v>9</v>
      </c>
    </row>
    <row r="4" spans="1:16" x14ac:dyDescent="0.25">
      <c r="A4" s="37">
        <v>1</v>
      </c>
      <c r="B4" s="37" t="s">
        <v>6</v>
      </c>
      <c r="C4" s="37">
        <f t="shared" ref="C4:C27" si="0">VLOOKUP(B4,N:O,2,0)</f>
        <v>921239051</v>
      </c>
      <c r="D4" s="37" t="str">
        <f t="shared" ref="D4:D27" si="1">VLOOKUP(B4,N:OI,3,0)</f>
        <v>yeni.vasquez1@unmsm.edu.pe</v>
      </c>
      <c r="E4" s="37" t="str">
        <f t="shared" ref="E4:E27" si="2">+VLOOKUP(A4,K:L,2,0)</f>
        <v>Modelamiento de Datos</v>
      </c>
      <c r="F4" s="38"/>
      <c r="G4" s="37"/>
      <c r="H4" s="37"/>
      <c r="I4" s="37"/>
      <c r="K4" s="1">
        <v>2</v>
      </c>
      <c r="L4" s="41" t="str">
        <f>+VLOOKUP(K4,'02- Temas'!A:C,3,0)</f>
        <v>Manipulación de Datos</v>
      </c>
      <c r="N4" t="s">
        <v>16</v>
      </c>
      <c r="O4">
        <v>957900857</v>
      </c>
      <c r="P4" t="s">
        <v>17</v>
      </c>
    </row>
    <row r="5" spans="1:16" x14ac:dyDescent="0.25">
      <c r="A5" s="37">
        <v>1</v>
      </c>
      <c r="B5" s="37" t="s">
        <v>22</v>
      </c>
      <c r="C5" s="37">
        <f t="shared" si="0"/>
        <v>940528070</v>
      </c>
      <c r="D5" s="37" t="str">
        <f t="shared" si="1"/>
        <v>fgarcia@unsa.edu.pe</v>
      </c>
      <c r="E5" s="37" t="str">
        <f t="shared" si="2"/>
        <v>Modelamiento de Datos</v>
      </c>
      <c r="F5" s="38"/>
      <c r="G5" s="37"/>
      <c r="H5" s="37"/>
      <c r="I5" s="37"/>
      <c r="K5" s="1">
        <v>3</v>
      </c>
      <c r="L5" s="41" t="str">
        <f>+VLOOKUP(K5,'02- Temas'!A:C,3,0)</f>
        <v>Series de Tiempo / Modelamiento de Datos</v>
      </c>
      <c r="N5" t="s">
        <v>30</v>
      </c>
      <c r="O5">
        <v>994629515</v>
      </c>
      <c r="P5" t="s">
        <v>26</v>
      </c>
    </row>
    <row r="6" spans="1:16" x14ac:dyDescent="0.25">
      <c r="A6" s="37">
        <v>1</v>
      </c>
      <c r="B6" s="37" t="s">
        <v>12</v>
      </c>
      <c r="C6" s="37">
        <f t="shared" si="0"/>
        <v>987864999</v>
      </c>
      <c r="D6" s="37" t="str">
        <f t="shared" si="1"/>
        <v>mbriosluna@gmail.com</v>
      </c>
      <c r="E6" s="37" t="str">
        <f t="shared" si="2"/>
        <v>Modelamiento de Datos</v>
      </c>
      <c r="F6" s="38"/>
      <c r="G6" s="37"/>
      <c r="H6" s="37"/>
      <c r="I6" s="37"/>
      <c r="K6" s="1">
        <v>4</v>
      </c>
      <c r="L6" s="41" t="str">
        <f>+VLOOKUP(K6,'02- Temas'!A:C,3,0)</f>
        <v xml:space="preserve"> Series de Tiempo y Financieras</v>
      </c>
      <c r="N6" t="s">
        <v>28</v>
      </c>
      <c r="O6">
        <v>959738402</v>
      </c>
      <c r="P6" t="s">
        <v>29</v>
      </c>
    </row>
    <row r="7" spans="1:16" x14ac:dyDescent="0.25">
      <c r="A7" s="37">
        <v>1</v>
      </c>
      <c r="B7" s="37" t="s">
        <v>16</v>
      </c>
      <c r="C7" s="37">
        <f t="shared" si="0"/>
        <v>957900857</v>
      </c>
      <c r="D7" s="37" t="str">
        <f t="shared" si="1"/>
        <v>10120100@unmsm.edu.pe</v>
      </c>
      <c r="E7" s="37" t="str">
        <f t="shared" si="2"/>
        <v>Modelamiento de Datos</v>
      </c>
      <c r="F7" s="38"/>
      <c r="G7" s="37"/>
      <c r="H7" s="37"/>
      <c r="I7" s="37"/>
      <c r="K7" s="1">
        <v>5</v>
      </c>
      <c r="L7" s="1" t="str">
        <f>+VLOOKUP(K7,'02- Temas'!A:C,3,0)</f>
        <v>Visualización de Información</v>
      </c>
      <c r="N7" t="s">
        <v>31</v>
      </c>
      <c r="O7">
        <v>985046501</v>
      </c>
      <c r="P7" t="s">
        <v>32</v>
      </c>
    </row>
    <row r="8" spans="1:16" x14ac:dyDescent="0.25">
      <c r="A8" s="1">
        <v>2</v>
      </c>
      <c r="B8" s="1" t="s">
        <v>2</v>
      </c>
      <c r="C8" s="41">
        <f t="shared" si="0"/>
        <v>8095105756</v>
      </c>
      <c r="D8" s="41" t="str">
        <f t="shared" si="1"/>
        <v>mariaburgoscas@gmail.com</v>
      </c>
      <c r="E8" s="41" t="str">
        <f t="shared" si="2"/>
        <v>Manipulación de Datos</v>
      </c>
      <c r="N8" t="s">
        <v>2</v>
      </c>
      <c r="O8">
        <v>8095105756</v>
      </c>
      <c r="P8" t="s">
        <v>3</v>
      </c>
    </row>
    <row r="9" spans="1:16" x14ac:dyDescent="0.25">
      <c r="A9" s="1">
        <v>2</v>
      </c>
      <c r="B9" s="1" t="s">
        <v>8</v>
      </c>
      <c r="C9" s="41">
        <f t="shared" si="0"/>
        <v>987527086</v>
      </c>
      <c r="D9" s="41" t="str">
        <f t="shared" si="1"/>
        <v>caguirre@esan.edu.pe</v>
      </c>
      <c r="E9" s="41" t="str">
        <f t="shared" si="2"/>
        <v>Manipulación de Datos</v>
      </c>
      <c r="N9" t="s">
        <v>33</v>
      </c>
      <c r="O9">
        <v>914239842</v>
      </c>
      <c r="P9" t="s">
        <v>34</v>
      </c>
    </row>
    <row r="10" spans="1:16" x14ac:dyDescent="0.25">
      <c r="A10" s="1">
        <v>2</v>
      </c>
      <c r="B10" s="1" t="s">
        <v>40</v>
      </c>
      <c r="C10" s="41">
        <f t="shared" si="0"/>
        <v>979778624</v>
      </c>
      <c r="D10" s="41" t="str">
        <f t="shared" si="1"/>
        <v>erick.h.luis@gmail.com</v>
      </c>
      <c r="E10" s="41" t="str">
        <f t="shared" si="2"/>
        <v>Manipulación de Datos</v>
      </c>
      <c r="N10" t="s">
        <v>35</v>
      </c>
      <c r="O10">
        <v>910073753</v>
      </c>
      <c r="P10" t="s">
        <v>36</v>
      </c>
    </row>
    <row r="11" spans="1:16" x14ac:dyDescent="0.25">
      <c r="A11" s="1">
        <v>2</v>
      </c>
      <c r="B11" s="1" t="s">
        <v>44</v>
      </c>
      <c r="C11" s="41">
        <f t="shared" si="0"/>
        <v>920118309</v>
      </c>
      <c r="D11" s="41" t="str">
        <f t="shared" si="1"/>
        <v>rodrigo.rdrc@gmail.com</v>
      </c>
      <c r="E11" s="41" t="str">
        <f t="shared" si="2"/>
        <v>Manipulación de Datos</v>
      </c>
      <c r="N11" t="s">
        <v>37</v>
      </c>
      <c r="O11">
        <v>975269331</v>
      </c>
      <c r="P11" t="s">
        <v>38</v>
      </c>
    </row>
    <row r="12" spans="1:16" x14ac:dyDescent="0.25">
      <c r="A12" s="1">
        <v>2</v>
      </c>
      <c r="B12" s="1" t="s">
        <v>30</v>
      </c>
      <c r="C12" s="41">
        <f t="shared" si="0"/>
        <v>994629515</v>
      </c>
      <c r="D12" s="41" t="str">
        <f t="shared" si="1"/>
        <v>fatimaaliaga@gmail.com</v>
      </c>
      <c r="E12" s="41" t="str">
        <f t="shared" si="2"/>
        <v>Manipulación de Datos</v>
      </c>
      <c r="N12" t="s">
        <v>22</v>
      </c>
      <c r="O12">
        <v>940528070</v>
      </c>
      <c r="P12" t="s">
        <v>23</v>
      </c>
    </row>
    <row r="13" spans="1:16" x14ac:dyDescent="0.25">
      <c r="A13" s="37">
        <v>3</v>
      </c>
      <c r="B13" s="37" t="s">
        <v>20</v>
      </c>
      <c r="C13" s="37">
        <f t="shared" si="0"/>
        <v>921771603</v>
      </c>
      <c r="D13" s="37" t="str">
        <f t="shared" si="1"/>
        <v>jvaldivieso.morales@gmail.com</v>
      </c>
      <c r="E13" s="37" t="str">
        <f t="shared" si="2"/>
        <v>Series de Tiempo / Modelamiento de Datos</v>
      </c>
      <c r="F13" s="38"/>
      <c r="G13" s="37"/>
      <c r="H13" s="37"/>
      <c r="I13" s="37"/>
      <c r="N13" t="s">
        <v>39</v>
      </c>
      <c r="O13">
        <v>942848141</v>
      </c>
      <c r="P13" t="s">
        <v>27</v>
      </c>
    </row>
    <row r="14" spans="1:16" x14ac:dyDescent="0.25">
      <c r="A14" s="37">
        <v>3</v>
      </c>
      <c r="B14" s="37" t="s">
        <v>31</v>
      </c>
      <c r="C14" s="37">
        <f t="shared" si="0"/>
        <v>985046501</v>
      </c>
      <c r="D14" s="37" t="str">
        <f t="shared" si="1"/>
        <v>Antony.araujo2412@gmail.com</v>
      </c>
      <c r="E14" s="37" t="str">
        <f t="shared" si="2"/>
        <v>Series de Tiempo / Modelamiento de Datos</v>
      </c>
      <c r="F14" s="38"/>
      <c r="G14" s="37"/>
      <c r="H14" s="37"/>
      <c r="I14" s="37"/>
      <c r="N14" t="s">
        <v>40</v>
      </c>
      <c r="O14">
        <v>979778624</v>
      </c>
      <c r="P14" t="s">
        <v>41</v>
      </c>
    </row>
    <row r="15" spans="1:16" x14ac:dyDescent="0.25">
      <c r="A15" s="37">
        <v>3</v>
      </c>
      <c r="B15" s="37" t="s">
        <v>18</v>
      </c>
      <c r="C15" s="37">
        <f t="shared" si="0"/>
        <v>986668990</v>
      </c>
      <c r="D15" s="37" t="str">
        <f t="shared" si="1"/>
        <v>luismendiola@gmail.com</v>
      </c>
      <c r="E15" s="37" t="str">
        <f t="shared" si="2"/>
        <v>Series de Tiempo / Modelamiento de Datos</v>
      </c>
      <c r="F15" s="38"/>
      <c r="G15" s="37"/>
      <c r="H15" s="37"/>
      <c r="I15" s="37"/>
      <c r="N15" t="s">
        <v>18</v>
      </c>
      <c r="O15">
        <v>986668990</v>
      </c>
      <c r="P15" t="s">
        <v>19</v>
      </c>
    </row>
    <row r="16" spans="1:16" x14ac:dyDescent="0.25">
      <c r="A16" s="37">
        <v>3</v>
      </c>
      <c r="B16" s="37" t="s">
        <v>48</v>
      </c>
      <c r="C16" s="37">
        <f t="shared" si="0"/>
        <v>948447603</v>
      </c>
      <c r="D16" s="37" t="str">
        <f t="shared" si="1"/>
        <v>wsantos@osinergmin.gob.pe</v>
      </c>
      <c r="E16" s="37" t="str">
        <f t="shared" si="2"/>
        <v>Series de Tiempo / Modelamiento de Datos</v>
      </c>
      <c r="F16" s="38"/>
      <c r="G16" s="37"/>
      <c r="H16" s="37"/>
      <c r="I16" s="37"/>
      <c r="N16" t="s">
        <v>10</v>
      </c>
      <c r="O16">
        <v>943729162</v>
      </c>
      <c r="P16" t="s">
        <v>11</v>
      </c>
    </row>
    <row r="17" spans="1:16" x14ac:dyDescent="0.25">
      <c r="A17" s="37">
        <v>3</v>
      </c>
      <c r="B17" s="37" t="s">
        <v>10</v>
      </c>
      <c r="C17" s="37">
        <f t="shared" si="0"/>
        <v>943729162</v>
      </c>
      <c r="D17" s="37" t="str">
        <f t="shared" si="1"/>
        <v>rolyordonezleon@gmail.com</v>
      </c>
      <c r="E17" s="37" t="str">
        <f t="shared" si="2"/>
        <v>Series de Tiempo / Modelamiento de Datos</v>
      </c>
      <c r="F17" s="38"/>
      <c r="G17" s="37"/>
      <c r="H17" s="37"/>
      <c r="I17" s="37"/>
      <c r="N17" t="s">
        <v>24</v>
      </c>
      <c r="O17">
        <v>976397481</v>
      </c>
      <c r="P17" t="s">
        <v>25</v>
      </c>
    </row>
    <row r="18" spans="1:16" x14ac:dyDescent="0.25">
      <c r="A18" s="1">
        <v>4</v>
      </c>
      <c r="B18" s="1" t="s">
        <v>24</v>
      </c>
      <c r="C18" s="41">
        <f t="shared" si="0"/>
        <v>976397481</v>
      </c>
      <c r="D18" s="41" t="str">
        <f t="shared" si="1"/>
        <v>cpcnilthonpisfil@gmail.com</v>
      </c>
      <c r="E18" s="41" t="str">
        <f t="shared" si="2"/>
        <v xml:space="preserve"> Series de Tiempo y Financieras</v>
      </c>
      <c r="N18" t="s">
        <v>42</v>
      </c>
      <c r="O18">
        <v>942821749</v>
      </c>
      <c r="P18" t="s">
        <v>43</v>
      </c>
    </row>
    <row r="19" spans="1:16" x14ac:dyDescent="0.25">
      <c r="A19" s="1">
        <v>4</v>
      </c>
      <c r="B19" s="1" t="s">
        <v>33</v>
      </c>
      <c r="C19" s="41">
        <f t="shared" si="0"/>
        <v>914239842</v>
      </c>
      <c r="D19" s="41" t="str">
        <f t="shared" si="1"/>
        <v>shermely.checya@gmail.com</v>
      </c>
      <c r="E19" s="41" t="str">
        <f t="shared" si="2"/>
        <v xml:space="preserve"> Series de Tiempo y Financieras</v>
      </c>
      <c r="M19" s="1"/>
      <c r="N19" t="s">
        <v>14</v>
      </c>
      <c r="O19">
        <v>940188303</v>
      </c>
      <c r="P19" t="s">
        <v>15</v>
      </c>
    </row>
    <row r="20" spans="1:16" x14ac:dyDescent="0.25">
      <c r="A20" s="1">
        <v>4</v>
      </c>
      <c r="B20" s="1" t="s">
        <v>42</v>
      </c>
      <c r="C20" s="41">
        <f t="shared" si="0"/>
        <v>942821749</v>
      </c>
      <c r="D20" s="41" t="str">
        <f t="shared" si="1"/>
        <v>cpradillo@gmail.com</v>
      </c>
      <c r="E20" s="41" t="str">
        <f t="shared" si="2"/>
        <v xml:space="preserve"> Series de Tiempo y Financieras</v>
      </c>
      <c r="N20" t="s">
        <v>12</v>
      </c>
      <c r="O20">
        <v>987864999</v>
      </c>
      <c r="P20" t="s">
        <v>13</v>
      </c>
    </row>
    <row r="21" spans="1:16" x14ac:dyDescent="0.25">
      <c r="A21" s="1">
        <v>4</v>
      </c>
      <c r="B21" s="1" t="s">
        <v>0</v>
      </c>
      <c r="C21" s="41">
        <f t="shared" si="0"/>
        <v>954603902</v>
      </c>
      <c r="D21" s="41" t="str">
        <f t="shared" si="1"/>
        <v>miguelseguraverano@gmail.com</v>
      </c>
      <c r="E21" s="41" t="str">
        <f t="shared" si="2"/>
        <v xml:space="preserve"> Series de Tiempo y Financieras</v>
      </c>
      <c r="N21" t="s">
        <v>44</v>
      </c>
      <c r="O21">
        <v>920118309</v>
      </c>
      <c r="P21" t="s">
        <v>45</v>
      </c>
    </row>
    <row r="22" spans="1:16" x14ac:dyDescent="0.25">
      <c r="A22" s="1">
        <v>4</v>
      </c>
      <c r="B22" s="1" t="s">
        <v>4</v>
      </c>
      <c r="C22" s="41">
        <f t="shared" si="0"/>
        <v>985633573</v>
      </c>
      <c r="D22" s="41" t="str">
        <f t="shared" si="1"/>
        <v>carlo.eduardo749@gmail.com</v>
      </c>
      <c r="E22" s="41" t="str">
        <f t="shared" si="2"/>
        <v xml:space="preserve"> Series de Tiempo y Financieras</v>
      </c>
      <c r="N22" t="s">
        <v>46</v>
      </c>
      <c r="O22">
        <v>956712096</v>
      </c>
      <c r="P22" t="s">
        <v>47</v>
      </c>
    </row>
    <row r="23" spans="1:16" x14ac:dyDescent="0.25">
      <c r="A23" s="37">
        <v>5</v>
      </c>
      <c r="B23" s="37" t="s">
        <v>28</v>
      </c>
      <c r="C23" s="37">
        <f t="shared" si="0"/>
        <v>959738402</v>
      </c>
      <c r="D23" s="37" t="str">
        <f t="shared" si="1"/>
        <v>alvagimena@gmail.com</v>
      </c>
      <c r="E23" s="37" t="str">
        <f t="shared" si="2"/>
        <v>Visualización de Información</v>
      </c>
      <c r="F23" s="38"/>
      <c r="G23" s="37"/>
      <c r="H23" s="37"/>
      <c r="I23" s="37"/>
      <c r="N23" t="s">
        <v>48</v>
      </c>
      <c r="O23">
        <v>948447603</v>
      </c>
      <c r="P23" t="s">
        <v>49</v>
      </c>
    </row>
    <row r="24" spans="1:16" x14ac:dyDescent="0.25">
      <c r="A24" s="37">
        <v>5</v>
      </c>
      <c r="B24" s="37" t="s">
        <v>37</v>
      </c>
      <c r="C24" s="37">
        <f t="shared" si="0"/>
        <v>975269331</v>
      </c>
      <c r="D24" s="37" t="str">
        <f t="shared" si="1"/>
        <v>abcotrinacamacho@gmail.com</v>
      </c>
      <c r="E24" s="37" t="str">
        <f t="shared" si="2"/>
        <v>Visualización de Información</v>
      </c>
      <c r="F24" s="38"/>
      <c r="G24" s="37"/>
      <c r="H24" s="37"/>
      <c r="I24" s="37"/>
      <c r="N24" t="s">
        <v>0</v>
      </c>
      <c r="O24">
        <v>954603902</v>
      </c>
      <c r="P24" t="s">
        <v>1</v>
      </c>
    </row>
    <row r="25" spans="1:16" x14ac:dyDescent="0.25">
      <c r="A25" s="37">
        <v>5</v>
      </c>
      <c r="B25" s="37" t="s">
        <v>14</v>
      </c>
      <c r="C25" s="37">
        <f t="shared" si="0"/>
        <v>940188303</v>
      </c>
      <c r="D25" s="37" t="str">
        <f t="shared" si="1"/>
        <v>sandraqr08@gmail.com</v>
      </c>
      <c r="E25" s="37" t="str">
        <f t="shared" si="2"/>
        <v>Visualización de Información</v>
      </c>
      <c r="F25" s="38"/>
      <c r="G25" s="37"/>
      <c r="H25" s="37"/>
      <c r="I25" s="37"/>
      <c r="N25" t="s">
        <v>4</v>
      </c>
      <c r="O25">
        <v>985633573</v>
      </c>
      <c r="P25" t="s">
        <v>5</v>
      </c>
    </row>
    <row r="26" spans="1:16" x14ac:dyDescent="0.25">
      <c r="A26" s="37">
        <v>5</v>
      </c>
      <c r="B26" s="37" t="s">
        <v>46</v>
      </c>
      <c r="C26" s="37">
        <f t="shared" si="0"/>
        <v>956712096</v>
      </c>
      <c r="D26" s="37" t="str">
        <f t="shared" si="1"/>
        <v>natalysalcedoloyola@gmail.com</v>
      </c>
      <c r="E26" s="37" t="str">
        <f t="shared" si="2"/>
        <v>Visualización de Información</v>
      </c>
      <c r="F26" s="38"/>
      <c r="G26" s="37"/>
      <c r="H26" s="37"/>
      <c r="I26" s="37"/>
      <c r="N26" t="s">
        <v>20</v>
      </c>
      <c r="O26">
        <v>921771603</v>
      </c>
      <c r="P26" t="s">
        <v>21</v>
      </c>
    </row>
    <row r="27" spans="1:16" x14ac:dyDescent="0.25">
      <c r="A27" s="37">
        <v>5</v>
      </c>
      <c r="B27" s="37" t="s">
        <v>35</v>
      </c>
      <c r="C27" s="37">
        <f t="shared" si="0"/>
        <v>910073753</v>
      </c>
      <c r="D27" s="37" t="str">
        <f t="shared" si="1"/>
        <v>ecm0395@gmail.com</v>
      </c>
      <c r="E27" s="37" t="str">
        <f t="shared" si="2"/>
        <v>Visualización de Información</v>
      </c>
      <c r="F27" s="38"/>
      <c r="G27" s="37"/>
      <c r="H27" s="37"/>
      <c r="I27" s="37"/>
      <c r="N27" t="s">
        <v>6</v>
      </c>
      <c r="O27">
        <v>921239051</v>
      </c>
      <c r="P27" t="s">
        <v>7</v>
      </c>
    </row>
  </sheetData>
  <sortState xmlns:xlrd2="http://schemas.microsoft.com/office/spreadsheetml/2017/richdata2" ref="A3:F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01- Indicaciones</vt:lpstr>
      <vt:lpstr>02- Temas</vt:lpstr>
      <vt:lpstr>03 Asignación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SEUPROS</dc:creator>
  <cp:lastModifiedBy>GAMER</cp:lastModifiedBy>
  <dcterms:created xsi:type="dcterms:W3CDTF">2017-01-19T16:41:40Z</dcterms:created>
  <dcterms:modified xsi:type="dcterms:W3CDTF">2022-04-25T21:26:56Z</dcterms:modified>
</cp:coreProperties>
</file>