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_unsch\econometria\2025\repaso1\"/>
    </mc:Choice>
  </mc:AlternateContent>
  <xr:revisionPtr revIDLastSave="0" documentId="13_ncr:1_{C51F8D08-59E8-4300-9F17-41A8D35883C3}" xr6:coauthVersionLast="47" xr6:coauthVersionMax="47" xr10:uidLastSave="{00000000-0000-0000-0000-000000000000}"/>
  <bookViews>
    <workbookView xWindow="-120" yWindow="-120" windowWidth="20730" windowHeight="11160" tabRatio="897" activeTab="4" xr2:uid="{C5952872-CB64-4884-9D7F-DFF31B3E874F}"/>
  </bookViews>
  <sheets>
    <sheet name="descripción" sheetId="2" r:id="rId1"/>
    <sheet name="data1" sheetId="1" r:id="rId2"/>
    <sheet name="data2" sheetId="4" r:id="rId3"/>
    <sheet name="data3" sheetId="5" r:id="rId4"/>
    <sheet name="modelo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4" l="1" a="1"/>
  <c r="F131" i="4" s="1"/>
  <c r="F126" i="4" a="1"/>
  <c r="F126" i="4" s="1"/>
  <c r="F121" i="4" a="1"/>
  <c r="F121" i="4" s="1"/>
  <c r="G121" i="4"/>
  <c r="F122" i="4"/>
  <c r="G122" i="4"/>
  <c r="F117" i="4" a="1"/>
  <c r="F117" i="4" s="1"/>
  <c r="G117" i="4"/>
  <c r="F118" i="4"/>
  <c r="G118" i="4"/>
  <c r="F26" i="4"/>
  <c r="F24" i="4"/>
  <c r="F23" i="4"/>
  <c r="G7" i="4"/>
  <c r="N27" i="3"/>
  <c r="K39" i="3"/>
  <c r="K38" i="3"/>
  <c r="K36" i="3"/>
  <c r="K35" i="3"/>
  <c r="L38" i="3"/>
  <c r="L36" i="3"/>
  <c r="L39" i="3"/>
  <c r="L35" i="3"/>
  <c r="O27" i="3"/>
  <c r="F132" i="4" l="1"/>
  <c r="F127" i="4"/>
  <c r="J36" i="3"/>
  <c r="J35" i="3"/>
</calcChain>
</file>

<file path=xl/sharedStrings.xml><?xml version="1.0" encoding="utf-8"?>
<sst xmlns="http://schemas.openxmlformats.org/spreadsheetml/2006/main" count="530" uniqueCount="100">
  <si>
    <t>Observación</t>
  </si>
  <si>
    <t>Sueldo (W)</t>
  </si>
  <si>
    <t>Experiencia (E)</t>
  </si>
  <si>
    <t>Sexo (S)</t>
  </si>
  <si>
    <t>Profesión (P)</t>
  </si>
  <si>
    <t>Egresado</t>
  </si>
  <si>
    <t>bachiller</t>
  </si>
  <si>
    <t>Administrador</t>
  </si>
  <si>
    <t>titulado</t>
  </si>
  <si>
    <t>Contador</t>
  </si>
  <si>
    <t>Economista</t>
  </si>
  <si>
    <t>Sueldo</t>
  </si>
  <si>
    <t>Sexo</t>
  </si>
  <si>
    <t>Profesión</t>
  </si>
  <si>
    <t>Discreta</t>
  </si>
  <si>
    <t>Cuantitativa o numérica</t>
  </si>
  <si>
    <t>Cualitativa o categórica</t>
  </si>
  <si>
    <t>Contar</t>
  </si>
  <si>
    <t>Nominal</t>
  </si>
  <si>
    <t>Clasificar</t>
  </si>
  <si>
    <t>Ordinal</t>
  </si>
  <si>
    <t>Jerarquizar</t>
  </si>
  <si>
    <t>Variables</t>
  </si>
  <si>
    <t>Y</t>
  </si>
  <si>
    <t>X</t>
  </si>
  <si>
    <t>Masculino</t>
  </si>
  <si>
    <t>Femenino</t>
  </si>
  <si>
    <t>Categorias</t>
  </si>
  <si>
    <t>Bachiller</t>
  </si>
  <si>
    <t>Titulado</t>
  </si>
  <si>
    <t>masculino</t>
  </si>
  <si>
    <t>femenino</t>
  </si>
  <si>
    <t>administrador</t>
  </si>
  <si>
    <t>contador</t>
  </si>
  <si>
    <t>economista</t>
  </si>
  <si>
    <t>d2</t>
  </si>
  <si>
    <t>Experiencia, Sexo, Profesión y Egresado</t>
  </si>
  <si>
    <t>Numérica</t>
  </si>
  <si>
    <t>Experiencia</t>
  </si>
  <si>
    <t>m</t>
  </si>
  <si>
    <t>f</t>
  </si>
  <si>
    <t>m: masculino</t>
  </si>
  <si>
    <t>f: femenino</t>
  </si>
  <si>
    <t>Opción 1</t>
  </si>
  <si>
    <t>Opción 2</t>
  </si>
  <si>
    <t>Nota:</t>
  </si>
  <si>
    <t>ctrl + shift + flecha hacia abajo</t>
  </si>
  <si>
    <t>ctrl + b</t>
  </si>
  <si>
    <t>Abreviación:</t>
  </si>
  <si>
    <t>Regresión</t>
  </si>
  <si>
    <t>w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</si>
  <si>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</si>
  <si>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</si>
  <si>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</si>
  <si>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</si>
  <si>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</si>
  <si>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</si>
  <si>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</si>
  <si>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</si>
  <si>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</si>
  <si>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</si>
  <si>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</si>
  <si>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</si>
  <si>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</si>
  <si>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</si>
  <si>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</si>
  <si>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</si>
  <si>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</si>
  <si>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</si>
  <si>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</si>
  <si>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</si>
  <si>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</si>
  <si>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</si>
  <si>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</si>
  <si>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</si>
  <si>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Pronóstico w</t>
  </si>
  <si>
    <t>n: número de observaciones</t>
  </si>
  <si>
    <t>k: número de párametros o betas</t>
  </si>
  <si>
    <t>gl: grados de libertad</t>
  </si>
  <si>
    <t>gl = n-k</t>
  </si>
  <si>
    <t>Salario promedio varones</t>
  </si>
  <si>
    <t>Salario promedio mujeres</t>
  </si>
  <si>
    <t>diferencia</t>
  </si>
  <si>
    <t>Beta_hat = (XtX)-1XtY</t>
  </si>
  <si>
    <t>Xt</t>
  </si>
  <si>
    <t>(XtX)-1</t>
  </si>
  <si>
    <t>XtX</t>
  </si>
  <si>
    <t>X 54x2</t>
  </si>
  <si>
    <t>Xt 2x54</t>
  </si>
  <si>
    <t>XtY</t>
  </si>
  <si>
    <t>Y 54x1</t>
  </si>
  <si>
    <t>beta_hat</t>
  </si>
  <si>
    <t>2x1</t>
  </si>
  <si>
    <t>2x2</t>
  </si>
  <si>
    <t>beta1_hat</t>
  </si>
  <si>
    <t>beta2_hat</t>
  </si>
  <si>
    <t>exp</t>
  </si>
  <si>
    <t>sexo</t>
  </si>
  <si>
    <t>profe</t>
  </si>
  <si>
    <t>egres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</si>
</sst>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0" fillId="0" borderId="0" xfId="0" applyNumberFormat="1"/>
    <xf numFmtId="166" fontId="0" fillId="0" borderId="2" xfId="0" applyNumberForma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1109870</xdr:colOff>
      <xdr:row>127</xdr:row>
      <xdr:rowOff>132522</xdr:rowOff>
    </xdr:from>
    <xdr:to>
      <xdr:col>9</xdr:col>
      <xdr:colOff>905146</xdr:colOff>
      <xdr:row>133</xdr:row>
      <xdr:rowOff>16016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02FAB-B4E6-7C9C-70A2-BC80B6CCD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457" y="25460739"/>
          <a:ext cx="4466667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70AB-C9CC-4DAA-941F-3A03A63968A9}">
  <dimension ref="B3:E27"/>
  <sheetViews>
    <sheetView zoomScale="145" zoomScaleNormal="145" workbookViewId="0">
      <selection activeCell="D11" sqref="D11"/>
    </sheetView>
  </sheetViews>
  <sheetFormatPr baseColWidth="10" defaultRowHeight="15.75" x14ac:dyDescent="0.25"/>
  <cols>
    <col min="1" max="1" width="8.28515625" style="1" customWidth="1"/>
    <col min="2" max="2" width="14.42578125" style="1" customWidth="1"/>
    <col min="3" max="3" width="38.140625" style="1" customWidth="1"/>
    <col min="4" max="4" width="18.85546875" style="1" customWidth="1"/>
    <col min="5" max="5" width="16" style="1" customWidth="1"/>
    <col min="6" max="6" width="11.85546875" style="1" customWidth="1"/>
    <col min="7" max="16384" width="11.42578125" style="1"/>
  </cols>
  <sheetData>
    <row r="3" spans="2:5" x14ac:dyDescent="0.25">
      <c r="B3" s="5" t="s">
        <v>22</v>
      </c>
    </row>
    <row r="4" spans="2:5" x14ac:dyDescent="0.25">
      <c r="B4" s="1" t="s">
        <v>11</v>
      </c>
      <c r="C4" s="1" t="s">
        <v>15</v>
      </c>
      <c r="D4" s="1" t="s">
        <v>14</v>
      </c>
      <c r="E4" s="1" t="s">
        <v>17</v>
      </c>
    </row>
    <row r="5" spans="2:5" x14ac:dyDescent="0.25">
      <c r="B5" s="1" t="s">
        <v>12</v>
      </c>
      <c r="C5" s="1" t="s">
        <v>16</v>
      </c>
      <c r="D5" s="1" t="s">
        <v>18</v>
      </c>
      <c r="E5" s="1" t="s">
        <v>19</v>
      </c>
    </row>
    <row r="6" spans="2:5" x14ac:dyDescent="0.25">
      <c r="B6" s="1" t="s">
        <v>13</v>
      </c>
      <c r="C6" s="1" t="s">
        <v>16</v>
      </c>
      <c r="D6" s="1" t="s">
        <v>18</v>
      </c>
      <c r="E6" s="1" t="s">
        <v>19</v>
      </c>
    </row>
    <row r="7" spans="2:5" x14ac:dyDescent="0.25">
      <c r="B7" s="1" t="s">
        <v>5</v>
      </c>
      <c r="C7" s="1" t="s">
        <v>16</v>
      </c>
      <c r="D7" s="1" t="s">
        <v>20</v>
      </c>
      <c r="E7" s="1" t="s">
        <v>21</v>
      </c>
    </row>
    <row r="10" spans="2:5" x14ac:dyDescent="0.25">
      <c r="B10" s="6" t="s">
        <v>23</v>
      </c>
      <c r="C10" s="1" t="s">
        <v>11</v>
      </c>
    </row>
    <row r="12" spans="2:5" x14ac:dyDescent="0.25">
      <c r="B12" s="6" t="s">
        <v>24</v>
      </c>
      <c r="C12" s="1" t="s">
        <v>36</v>
      </c>
    </row>
    <row r="14" spans="2:5" x14ac:dyDescent="0.25">
      <c r="B14" s="2" t="s">
        <v>37</v>
      </c>
    </row>
    <row r="15" spans="2:5" x14ac:dyDescent="0.25">
      <c r="B15" s="1" t="s">
        <v>38</v>
      </c>
    </row>
    <row r="18" spans="2:3" x14ac:dyDescent="0.25">
      <c r="B18" s="2" t="s">
        <v>27</v>
      </c>
    </row>
    <row r="19" spans="2:3" x14ac:dyDescent="0.25">
      <c r="B19" s="1" t="s">
        <v>12</v>
      </c>
      <c r="C19" s="1" t="s">
        <v>25</v>
      </c>
    </row>
    <row r="20" spans="2:3" x14ac:dyDescent="0.25">
      <c r="C20" s="1" t="s">
        <v>26</v>
      </c>
    </row>
    <row r="22" spans="2:3" x14ac:dyDescent="0.25">
      <c r="B22" s="1" t="s">
        <v>13</v>
      </c>
      <c r="C22" s="1" t="s">
        <v>7</v>
      </c>
    </row>
    <row r="23" spans="2:3" x14ac:dyDescent="0.25">
      <c r="C23" s="1" t="s">
        <v>10</v>
      </c>
    </row>
    <row r="24" spans="2:3" x14ac:dyDescent="0.25">
      <c r="C24" s="1" t="s">
        <v>9</v>
      </c>
    </row>
    <row r="26" spans="2:3" x14ac:dyDescent="0.25">
      <c r="B26" s="1" t="s">
        <v>5</v>
      </c>
      <c r="C26" s="1" t="s">
        <v>28</v>
      </c>
    </row>
    <row r="27" spans="2:3" x14ac:dyDescent="0.25">
      <c r="C27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2E59-5A26-49A3-9949-8C15BB226FF9}">
  <dimension ref="A1:F55"/>
  <sheetViews>
    <sheetView zoomScale="115" zoomScaleNormal="115" workbookViewId="0">
      <selection activeCell="I5" sqref="I5"/>
    </sheetView>
  </sheetViews>
  <sheetFormatPr baseColWidth="10" defaultRowHeight="15.75" x14ac:dyDescent="0.25"/>
  <cols>
    <col min="1" max="1" width="16.28515625" style="1" customWidth="1"/>
    <col min="2" max="3" width="15.7109375" style="1" customWidth="1"/>
    <col min="4" max="4" width="16.28515625" style="1" customWidth="1"/>
    <col min="5" max="5" width="27.28515625" style="1" customWidth="1"/>
    <col min="6" max="6" width="15.7109375" style="1" customWidth="1"/>
    <col min="7" max="16384" width="11.42578125" style="1"/>
  </cols>
  <sheetData>
    <row r="1" spans="1:6" ht="16.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1</v>
      </c>
      <c r="B2" s="1">
        <v>450</v>
      </c>
      <c r="C2" s="1">
        <v>1</v>
      </c>
      <c r="D2" s="1" t="s">
        <v>31</v>
      </c>
      <c r="E2" s="1" t="s">
        <v>32</v>
      </c>
      <c r="F2" s="1" t="s">
        <v>6</v>
      </c>
    </row>
    <row r="3" spans="1:6" x14ac:dyDescent="0.25">
      <c r="A3" s="1">
        <v>2</v>
      </c>
      <c r="B3" s="1">
        <v>550</v>
      </c>
      <c r="C3" s="1">
        <v>1</v>
      </c>
      <c r="D3" s="1" t="s">
        <v>31</v>
      </c>
      <c r="E3" s="1" t="s">
        <v>32</v>
      </c>
      <c r="F3" s="1" t="s">
        <v>6</v>
      </c>
    </row>
    <row r="4" spans="1:6" x14ac:dyDescent="0.25">
      <c r="A4" s="1">
        <v>3</v>
      </c>
      <c r="B4" s="1">
        <v>580</v>
      </c>
      <c r="C4" s="1">
        <v>2</v>
      </c>
      <c r="D4" s="1" t="s">
        <v>31</v>
      </c>
      <c r="E4" s="1" t="s">
        <v>32</v>
      </c>
      <c r="F4" s="1" t="s">
        <v>6</v>
      </c>
    </row>
    <row r="5" spans="1:6" x14ac:dyDescent="0.25">
      <c r="A5" s="1">
        <v>4</v>
      </c>
      <c r="B5" s="1">
        <v>700</v>
      </c>
      <c r="C5" s="1">
        <v>3</v>
      </c>
      <c r="D5" s="1" t="s">
        <v>31</v>
      </c>
      <c r="E5" s="1" t="s">
        <v>32</v>
      </c>
      <c r="F5" s="1" t="s">
        <v>6</v>
      </c>
    </row>
    <row r="6" spans="1:6" x14ac:dyDescent="0.25">
      <c r="A6" s="1">
        <v>5</v>
      </c>
      <c r="B6" s="1">
        <v>750</v>
      </c>
      <c r="C6" s="1">
        <v>3</v>
      </c>
      <c r="D6" s="1" t="s">
        <v>31</v>
      </c>
      <c r="E6" s="1" t="s">
        <v>32</v>
      </c>
      <c r="F6" s="1" t="s">
        <v>6</v>
      </c>
    </row>
    <row r="7" spans="1:6" x14ac:dyDescent="0.25">
      <c r="A7" s="1">
        <v>6</v>
      </c>
      <c r="B7" s="1">
        <v>800</v>
      </c>
      <c r="C7" s="1">
        <v>3</v>
      </c>
      <c r="D7" s="1" t="s">
        <v>31</v>
      </c>
      <c r="E7" s="1" t="s">
        <v>32</v>
      </c>
      <c r="F7" s="1" t="s">
        <v>6</v>
      </c>
    </row>
    <row r="8" spans="1:6" x14ac:dyDescent="0.25">
      <c r="A8" s="1">
        <v>7</v>
      </c>
      <c r="B8" s="1">
        <v>1200</v>
      </c>
      <c r="C8" s="1">
        <v>5</v>
      </c>
      <c r="D8" s="1" t="s">
        <v>31</v>
      </c>
      <c r="E8" s="1" t="s">
        <v>32</v>
      </c>
      <c r="F8" s="1" t="s">
        <v>8</v>
      </c>
    </row>
    <row r="9" spans="1:6" x14ac:dyDescent="0.25">
      <c r="A9" s="1">
        <v>8</v>
      </c>
      <c r="B9" s="1">
        <v>1300</v>
      </c>
      <c r="C9" s="1">
        <v>5</v>
      </c>
      <c r="D9" s="1" t="s">
        <v>31</v>
      </c>
      <c r="E9" s="1" t="s">
        <v>32</v>
      </c>
      <c r="F9" s="1" t="s">
        <v>8</v>
      </c>
    </row>
    <row r="10" spans="1:6" x14ac:dyDescent="0.25">
      <c r="A10" s="1">
        <v>9</v>
      </c>
      <c r="B10" s="1">
        <v>2000</v>
      </c>
      <c r="C10" s="1">
        <v>7</v>
      </c>
      <c r="D10" s="1" t="s">
        <v>31</v>
      </c>
      <c r="E10" s="1" t="s">
        <v>33</v>
      </c>
      <c r="F10" s="1" t="s">
        <v>6</v>
      </c>
    </row>
    <row r="11" spans="1:6" x14ac:dyDescent="0.25">
      <c r="A11" s="1">
        <v>10</v>
      </c>
      <c r="B11" s="1">
        <v>2050</v>
      </c>
      <c r="C11" s="1">
        <v>7</v>
      </c>
      <c r="D11" s="1" t="s">
        <v>31</v>
      </c>
      <c r="E11" s="1" t="s">
        <v>33</v>
      </c>
      <c r="F11" s="1" t="s">
        <v>6</v>
      </c>
    </row>
    <row r="12" spans="1:6" x14ac:dyDescent="0.25">
      <c r="A12" s="1">
        <v>11</v>
      </c>
      <c r="B12" s="1">
        <v>2200</v>
      </c>
      <c r="C12" s="1">
        <v>7</v>
      </c>
      <c r="D12" s="1" t="s">
        <v>31</v>
      </c>
      <c r="E12" s="1" t="s">
        <v>33</v>
      </c>
      <c r="F12" s="1" t="s">
        <v>6</v>
      </c>
    </row>
    <row r="13" spans="1:6" x14ac:dyDescent="0.25">
      <c r="A13" s="1">
        <v>12</v>
      </c>
      <c r="B13" s="1">
        <v>2300</v>
      </c>
      <c r="C13" s="1">
        <v>7</v>
      </c>
      <c r="D13" s="1" t="s">
        <v>31</v>
      </c>
      <c r="E13" s="1" t="s">
        <v>33</v>
      </c>
      <c r="F13" s="1" t="s">
        <v>6</v>
      </c>
    </row>
    <row r="14" spans="1:6" x14ac:dyDescent="0.25">
      <c r="A14" s="1">
        <v>13</v>
      </c>
      <c r="B14" s="1">
        <v>2590</v>
      </c>
      <c r="C14" s="1">
        <v>7</v>
      </c>
      <c r="D14" s="1" t="s">
        <v>31</v>
      </c>
      <c r="E14" s="1" t="s">
        <v>33</v>
      </c>
      <c r="F14" s="1" t="s">
        <v>8</v>
      </c>
    </row>
    <row r="15" spans="1:6" x14ac:dyDescent="0.25">
      <c r="A15" s="1">
        <v>14</v>
      </c>
      <c r="B15" s="1">
        <v>2600</v>
      </c>
      <c r="C15" s="1">
        <v>8</v>
      </c>
      <c r="D15" s="1" t="s">
        <v>31</v>
      </c>
      <c r="E15" s="1" t="s">
        <v>33</v>
      </c>
      <c r="F15" s="1" t="s">
        <v>8</v>
      </c>
    </row>
    <row r="16" spans="1:6" x14ac:dyDescent="0.25">
      <c r="A16" s="1">
        <v>15</v>
      </c>
      <c r="B16" s="1">
        <v>2670</v>
      </c>
      <c r="C16" s="1">
        <v>8</v>
      </c>
      <c r="D16" s="1" t="s">
        <v>31</v>
      </c>
      <c r="E16" s="1" t="s">
        <v>33</v>
      </c>
      <c r="F16" s="1" t="s">
        <v>8</v>
      </c>
    </row>
    <row r="17" spans="1:6" x14ac:dyDescent="0.25">
      <c r="A17" s="1">
        <v>16</v>
      </c>
      <c r="B17" s="1">
        <v>2900</v>
      </c>
      <c r="C17" s="1">
        <v>8</v>
      </c>
      <c r="D17" s="1" t="s">
        <v>31</v>
      </c>
      <c r="E17" s="1" t="s">
        <v>33</v>
      </c>
      <c r="F17" s="1" t="s">
        <v>8</v>
      </c>
    </row>
    <row r="18" spans="1:6" x14ac:dyDescent="0.25">
      <c r="A18" s="1">
        <v>17</v>
      </c>
      <c r="B18" s="1">
        <v>3000</v>
      </c>
      <c r="C18" s="1">
        <v>8</v>
      </c>
      <c r="D18" s="1" t="s">
        <v>31</v>
      </c>
      <c r="E18" s="1" t="s">
        <v>33</v>
      </c>
      <c r="F18" s="1" t="s">
        <v>8</v>
      </c>
    </row>
    <row r="19" spans="1:6" x14ac:dyDescent="0.25">
      <c r="A19" s="1">
        <v>18</v>
      </c>
      <c r="B19" s="1">
        <v>3010</v>
      </c>
      <c r="C19" s="1">
        <v>9</v>
      </c>
      <c r="D19" s="1" t="s">
        <v>31</v>
      </c>
      <c r="E19" s="1" t="s">
        <v>33</v>
      </c>
      <c r="F19" s="1" t="s">
        <v>8</v>
      </c>
    </row>
    <row r="20" spans="1:6" x14ac:dyDescent="0.25">
      <c r="A20" s="1">
        <v>19</v>
      </c>
      <c r="B20" s="1">
        <v>4500</v>
      </c>
      <c r="C20" s="1">
        <v>10</v>
      </c>
      <c r="D20" s="1" t="s">
        <v>31</v>
      </c>
      <c r="E20" s="1" t="s">
        <v>34</v>
      </c>
      <c r="F20" s="1" t="s">
        <v>6</v>
      </c>
    </row>
    <row r="21" spans="1:6" x14ac:dyDescent="0.25">
      <c r="A21" s="1">
        <v>20</v>
      </c>
      <c r="B21" s="1">
        <v>4800</v>
      </c>
      <c r="C21" s="1">
        <v>11</v>
      </c>
      <c r="D21" s="1" t="s">
        <v>31</v>
      </c>
      <c r="E21" s="1" t="s">
        <v>34</v>
      </c>
      <c r="F21" s="1" t="s">
        <v>6</v>
      </c>
    </row>
    <row r="22" spans="1:6" x14ac:dyDescent="0.25">
      <c r="A22" s="1">
        <v>21</v>
      </c>
      <c r="B22" s="1">
        <v>5000</v>
      </c>
      <c r="C22" s="1">
        <v>11</v>
      </c>
      <c r="D22" s="1" t="s">
        <v>31</v>
      </c>
      <c r="E22" s="1" t="s">
        <v>34</v>
      </c>
      <c r="F22" s="1" t="s">
        <v>6</v>
      </c>
    </row>
    <row r="23" spans="1:6" x14ac:dyDescent="0.25">
      <c r="A23" s="1">
        <v>22</v>
      </c>
      <c r="B23" s="1">
        <v>5300</v>
      </c>
      <c r="C23" s="1">
        <v>12</v>
      </c>
      <c r="D23" s="1" t="s">
        <v>31</v>
      </c>
      <c r="E23" s="1" t="s">
        <v>34</v>
      </c>
      <c r="F23" s="1" t="s">
        <v>6</v>
      </c>
    </row>
    <row r="24" spans="1:6" x14ac:dyDescent="0.25">
      <c r="A24" s="1">
        <v>23</v>
      </c>
      <c r="B24" s="1">
        <v>6000</v>
      </c>
      <c r="C24" s="1">
        <v>12</v>
      </c>
      <c r="D24" s="1" t="s">
        <v>31</v>
      </c>
      <c r="E24" s="1" t="s">
        <v>34</v>
      </c>
      <c r="F24" s="1" t="s">
        <v>8</v>
      </c>
    </row>
    <row r="25" spans="1:6" x14ac:dyDescent="0.25">
      <c r="A25" s="1">
        <v>24</v>
      </c>
      <c r="B25" s="1">
        <v>6890</v>
      </c>
      <c r="C25" s="1">
        <v>12</v>
      </c>
      <c r="D25" s="1" t="s">
        <v>31</v>
      </c>
      <c r="E25" s="1" t="s">
        <v>34</v>
      </c>
      <c r="F25" s="1" t="s">
        <v>8</v>
      </c>
    </row>
    <row r="26" spans="1:6" x14ac:dyDescent="0.25">
      <c r="A26" s="1">
        <v>25</v>
      </c>
      <c r="B26" s="1">
        <v>7500</v>
      </c>
      <c r="C26" s="1">
        <v>12</v>
      </c>
      <c r="D26" s="1" t="s">
        <v>31</v>
      </c>
      <c r="E26" s="1" t="s">
        <v>34</v>
      </c>
      <c r="F26" s="1" t="s">
        <v>8</v>
      </c>
    </row>
    <row r="27" spans="1:6" x14ac:dyDescent="0.25">
      <c r="A27" s="1">
        <v>26</v>
      </c>
      <c r="B27" s="1">
        <v>7567</v>
      </c>
      <c r="C27" s="1">
        <v>13</v>
      </c>
      <c r="D27" s="1" t="s">
        <v>31</v>
      </c>
      <c r="E27" s="1" t="s">
        <v>34</v>
      </c>
      <c r="F27" s="1" t="s">
        <v>8</v>
      </c>
    </row>
    <row r="28" spans="1:6" x14ac:dyDescent="0.25">
      <c r="A28" s="1">
        <v>27</v>
      </c>
      <c r="B28" s="1">
        <v>7689</v>
      </c>
      <c r="C28" s="1">
        <v>13</v>
      </c>
      <c r="D28" s="1" t="s">
        <v>31</v>
      </c>
      <c r="E28" s="1" t="s">
        <v>34</v>
      </c>
      <c r="F28" s="1" t="s">
        <v>8</v>
      </c>
    </row>
    <row r="29" spans="1:6" x14ac:dyDescent="0.25">
      <c r="A29" s="1">
        <v>28</v>
      </c>
      <c r="B29" s="1">
        <v>7893</v>
      </c>
      <c r="C29" s="1">
        <v>13</v>
      </c>
      <c r="D29" s="1" t="s">
        <v>31</v>
      </c>
      <c r="E29" s="1" t="s">
        <v>34</v>
      </c>
      <c r="F29" s="1" t="s">
        <v>8</v>
      </c>
    </row>
    <row r="30" spans="1:6" x14ac:dyDescent="0.25">
      <c r="A30" s="1">
        <v>29</v>
      </c>
      <c r="B30" s="1">
        <v>900</v>
      </c>
      <c r="C30" s="1">
        <v>4</v>
      </c>
      <c r="D30" s="1" t="s">
        <v>30</v>
      </c>
      <c r="E30" s="1" t="s">
        <v>32</v>
      </c>
      <c r="F30" s="1" t="s">
        <v>6</v>
      </c>
    </row>
    <row r="31" spans="1:6" x14ac:dyDescent="0.25">
      <c r="A31" s="1">
        <v>30</v>
      </c>
      <c r="B31" s="1">
        <v>950</v>
      </c>
      <c r="C31" s="1">
        <v>4</v>
      </c>
      <c r="D31" s="1" t="s">
        <v>30</v>
      </c>
      <c r="E31" s="1" t="s">
        <v>32</v>
      </c>
      <c r="F31" s="1" t="s">
        <v>6</v>
      </c>
    </row>
    <row r="32" spans="1:6" x14ac:dyDescent="0.25">
      <c r="A32" s="1">
        <v>31</v>
      </c>
      <c r="B32" s="1">
        <v>1000</v>
      </c>
      <c r="C32" s="1">
        <v>4</v>
      </c>
      <c r="D32" s="1" t="s">
        <v>30</v>
      </c>
      <c r="E32" s="1" t="s">
        <v>32</v>
      </c>
      <c r="F32" s="1" t="s">
        <v>6</v>
      </c>
    </row>
    <row r="33" spans="1:6" x14ac:dyDescent="0.25">
      <c r="A33" s="1">
        <v>32</v>
      </c>
      <c r="B33" s="1">
        <v>1150</v>
      </c>
      <c r="C33" s="1">
        <v>4</v>
      </c>
      <c r="D33" s="1" t="s">
        <v>30</v>
      </c>
      <c r="E33" s="1" t="s">
        <v>32</v>
      </c>
      <c r="F33" s="1" t="s">
        <v>6</v>
      </c>
    </row>
    <row r="34" spans="1:6" x14ac:dyDescent="0.25">
      <c r="A34" s="1">
        <v>33</v>
      </c>
      <c r="B34" s="1">
        <v>1150</v>
      </c>
      <c r="C34" s="1">
        <v>5</v>
      </c>
      <c r="D34" s="1" t="s">
        <v>30</v>
      </c>
      <c r="E34" s="1" t="s">
        <v>32</v>
      </c>
      <c r="F34" s="1" t="s">
        <v>6</v>
      </c>
    </row>
    <row r="35" spans="1:6" x14ac:dyDescent="0.25">
      <c r="A35" s="1">
        <v>34</v>
      </c>
      <c r="B35" s="1">
        <v>1200</v>
      </c>
      <c r="C35" s="1">
        <v>5</v>
      </c>
      <c r="D35" s="1" t="s">
        <v>30</v>
      </c>
      <c r="E35" s="1" t="s">
        <v>32</v>
      </c>
      <c r="F35" s="1" t="s">
        <v>6</v>
      </c>
    </row>
    <row r="36" spans="1:6" x14ac:dyDescent="0.25">
      <c r="A36" s="1">
        <v>35</v>
      </c>
      <c r="B36" s="1">
        <v>1300</v>
      </c>
      <c r="C36" s="1">
        <v>6</v>
      </c>
      <c r="D36" s="1" t="s">
        <v>30</v>
      </c>
      <c r="E36" s="1" t="s">
        <v>32</v>
      </c>
      <c r="F36" s="1" t="s">
        <v>8</v>
      </c>
    </row>
    <row r="37" spans="1:6" x14ac:dyDescent="0.25">
      <c r="A37" s="1">
        <v>36</v>
      </c>
      <c r="B37" s="1">
        <v>1709</v>
      </c>
      <c r="C37" s="1">
        <v>6</v>
      </c>
      <c r="D37" s="1" t="s">
        <v>30</v>
      </c>
      <c r="E37" s="1" t="s">
        <v>32</v>
      </c>
      <c r="F37" s="1" t="s">
        <v>8</v>
      </c>
    </row>
    <row r="38" spans="1:6" x14ac:dyDescent="0.25">
      <c r="A38" s="1">
        <v>37</v>
      </c>
      <c r="B38" s="1">
        <v>1770</v>
      </c>
      <c r="C38" s="1">
        <v>6</v>
      </c>
      <c r="D38" s="1" t="s">
        <v>30</v>
      </c>
      <c r="E38" s="1" t="s">
        <v>32</v>
      </c>
      <c r="F38" s="1" t="s">
        <v>8</v>
      </c>
    </row>
    <row r="39" spans="1:6" x14ac:dyDescent="0.25">
      <c r="A39" s="1">
        <v>38</v>
      </c>
      <c r="B39" s="1">
        <v>1800</v>
      </c>
      <c r="C39" s="1">
        <v>6</v>
      </c>
      <c r="D39" s="1" t="s">
        <v>30</v>
      </c>
      <c r="E39" s="1" t="s">
        <v>32</v>
      </c>
      <c r="F39" s="1" t="s">
        <v>8</v>
      </c>
    </row>
    <row r="40" spans="1:6" x14ac:dyDescent="0.25">
      <c r="A40" s="1">
        <v>39</v>
      </c>
      <c r="B40" s="1">
        <v>1980</v>
      </c>
      <c r="C40" s="1">
        <v>6</v>
      </c>
      <c r="D40" s="1" t="s">
        <v>30</v>
      </c>
      <c r="E40" s="1" t="s">
        <v>32</v>
      </c>
      <c r="F40" s="1" t="s">
        <v>8</v>
      </c>
    </row>
    <row r="41" spans="1:6" x14ac:dyDescent="0.25">
      <c r="A41" s="1">
        <v>40</v>
      </c>
      <c r="B41" s="1">
        <v>2650</v>
      </c>
      <c r="C41" s="1">
        <v>8</v>
      </c>
      <c r="D41" s="1" t="s">
        <v>30</v>
      </c>
      <c r="E41" s="1" t="s">
        <v>33</v>
      </c>
      <c r="F41" s="1" t="s">
        <v>6</v>
      </c>
    </row>
    <row r="42" spans="1:6" x14ac:dyDescent="0.25">
      <c r="A42" s="1">
        <v>41</v>
      </c>
      <c r="B42" s="1">
        <v>3000</v>
      </c>
      <c r="C42" s="1">
        <v>8</v>
      </c>
      <c r="D42" s="1" t="s">
        <v>30</v>
      </c>
      <c r="E42" s="1" t="s">
        <v>33</v>
      </c>
      <c r="F42" s="1" t="s">
        <v>6</v>
      </c>
    </row>
    <row r="43" spans="1:6" x14ac:dyDescent="0.25">
      <c r="A43" s="1">
        <v>42</v>
      </c>
      <c r="B43" s="1">
        <v>3100</v>
      </c>
      <c r="C43" s="1">
        <v>9</v>
      </c>
      <c r="D43" s="1" t="s">
        <v>30</v>
      </c>
      <c r="E43" s="1" t="s">
        <v>33</v>
      </c>
      <c r="F43" s="1" t="s">
        <v>6</v>
      </c>
    </row>
    <row r="44" spans="1:6" x14ac:dyDescent="0.25">
      <c r="A44" s="1">
        <v>43</v>
      </c>
      <c r="B44" s="1">
        <v>3245</v>
      </c>
      <c r="C44" s="1">
        <v>9</v>
      </c>
      <c r="D44" s="1" t="s">
        <v>30</v>
      </c>
      <c r="E44" s="1" t="s">
        <v>33</v>
      </c>
      <c r="F44" s="1" t="s">
        <v>6</v>
      </c>
    </row>
    <row r="45" spans="1:6" x14ac:dyDescent="0.25">
      <c r="A45" s="1">
        <v>44</v>
      </c>
      <c r="B45" s="1">
        <v>3456</v>
      </c>
      <c r="C45" s="1">
        <v>9</v>
      </c>
      <c r="D45" s="1" t="s">
        <v>30</v>
      </c>
      <c r="E45" s="1" t="s">
        <v>33</v>
      </c>
      <c r="F45" s="1" t="s">
        <v>6</v>
      </c>
    </row>
    <row r="46" spans="1:6" x14ac:dyDescent="0.25">
      <c r="A46" s="1">
        <v>45</v>
      </c>
      <c r="B46" s="1">
        <v>4768</v>
      </c>
      <c r="C46" s="1">
        <v>10</v>
      </c>
      <c r="D46" s="1" t="s">
        <v>30</v>
      </c>
      <c r="E46" s="1" t="s">
        <v>33</v>
      </c>
      <c r="F46" s="1" t="s">
        <v>8</v>
      </c>
    </row>
    <row r="47" spans="1:6" x14ac:dyDescent="0.25">
      <c r="A47" s="1">
        <v>46</v>
      </c>
      <c r="B47" s="1">
        <v>4800</v>
      </c>
      <c r="C47" s="1">
        <v>11</v>
      </c>
      <c r="D47" s="1" t="s">
        <v>30</v>
      </c>
      <c r="E47" s="1" t="s">
        <v>33</v>
      </c>
      <c r="F47" s="1" t="s">
        <v>8</v>
      </c>
    </row>
    <row r="48" spans="1:6" x14ac:dyDescent="0.25">
      <c r="A48" s="1">
        <v>47</v>
      </c>
      <c r="B48" s="1">
        <v>5000</v>
      </c>
      <c r="C48" s="1">
        <v>11</v>
      </c>
      <c r="D48" s="1" t="s">
        <v>30</v>
      </c>
      <c r="E48" s="1" t="s">
        <v>33</v>
      </c>
      <c r="F48" s="1" t="s">
        <v>8</v>
      </c>
    </row>
    <row r="49" spans="1:6" x14ac:dyDescent="0.25">
      <c r="A49" s="1">
        <v>48</v>
      </c>
      <c r="B49" s="1">
        <v>8000</v>
      </c>
      <c r="C49" s="1">
        <v>13</v>
      </c>
      <c r="D49" s="1" t="s">
        <v>30</v>
      </c>
      <c r="E49" s="1" t="s">
        <v>34</v>
      </c>
      <c r="F49" s="1" t="s">
        <v>6</v>
      </c>
    </row>
    <row r="50" spans="1:6" x14ac:dyDescent="0.25">
      <c r="A50" s="1">
        <v>49</v>
      </c>
      <c r="B50" s="1">
        <v>8900</v>
      </c>
      <c r="C50" s="1">
        <v>14</v>
      </c>
      <c r="D50" s="1" t="s">
        <v>30</v>
      </c>
      <c r="E50" s="1" t="s">
        <v>34</v>
      </c>
      <c r="F50" s="1" t="s">
        <v>6</v>
      </c>
    </row>
    <row r="51" spans="1:6" x14ac:dyDescent="0.25">
      <c r="A51" s="1">
        <v>50</v>
      </c>
      <c r="B51" s="1">
        <v>9356</v>
      </c>
      <c r="C51" s="1">
        <v>14</v>
      </c>
      <c r="D51" s="1" t="s">
        <v>30</v>
      </c>
      <c r="E51" s="1" t="s">
        <v>34</v>
      </c>
      <c r="F51" s="1" t="s">
        <v>8</v>
      </c>
    </row>
    <row r="52" spans="1:6" x14ac:dyDescent="0.25">
      <c r="A52" s="1">
        <v>51</v>
      </c>
      <c r="B52" s="1">
        <v>9456</v>
      </c>
      <c r="C52" s="1">
        <v>14</v>
      </c>
      <c r="D52" s="1" t="s">
        <v>30</v>
      </c>
      <c r="E52" s="1" t="s">
        <v>34</v>
      </c>
      <c r="F52" s="1" t="s">
        <v>8</v>
      </c>
    </row>
    <row r="53" spans="1:6" x14ac:dyDescent="0.25">
      <c r="A53" s="1">
        <v>52</v>
      </c>
      <c r="B53" s="1">
        <v>9700</v>
      </c>
      <c r="C53" s="1">
        <v>14</v>
      </c>
      <c r="D53" s="1" t="s">
        <v>30</v>
      </c>
      <c r="E53" s="1" t="s">
        <v>34</v>
      </c>
      <c r="F53" s="1" t="s">
        <v>8</v>
      </c>
    </row>
    <row r="54" spans="1:6" x14ac:dyDescent="0.25">
      <c r="A54" s="1">
        <v>53</v>
      </c>
      <c r="B54" s="1">
        <v>9876</v>
      </c>
      <c r="C54" s="1">
        <v>15</v>
      </c>
      <c r="D54" s="1" t="s">
        <v>30</v>
      </c>
      <c r="E54" s="1" t="s">
        <v>34</v>
      </c>
      <c r="F54" s="1" t="s">
        <v>8</v>
      </c>
    </row>
    <row r="55" spans="1:6" ht="16.5" thickBot="1" x14ac:dyDescent="0.3">
      <c r="A55" s="3">
        <v>54</v>
      </c>
      <c r="B55" s="3">
        <v>10000</v>
      </c>
      <c r="C55" s="3">
        <v>15</v>
      </c>
      <c r="D55" s="3" t="s">
        <v>30</v>
      </c>
      <c r="E55" s="3" t="s">
        <v>34</v>
      </c>
      <c r="F55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678-956C-4367-9C17-4FFE395D3477}">
  <dimension ref="A1:BG132"/>
  <sheetViews>
    <sheetView zoomScale="115" zoomScaleNormal="115" workbookViewId="0">
      <selection activeCell="D3" sqref="D3"/>
    </sheetView>
  </sheetViews>
  <sheetFormatPr baseColWidth="10" defaultRowHeight="15.75" x14ac:dyDescent="0.25"/>
  <cols>
    <col min="1" max="1" width="16.28515625" style="1" customWidth="1"/>
    <col min="2" max="2" width="15.7109375" style="1" customWidth="1"/>
    <col min="3" max="3" width="16.28515625" style="1" customWidth="1"/>
    <col min="4" max="4" width="11.42578125" style="1"/>
    <col min="5" max="5" width="32.85546875" style="1" bestFit="1" customWidth="1"/>
    <col min="6" max="6" width="21" style="1" customWidth="1"/>
    <col min="7" max="7" width="21.5703125" style="1" customWidth="1"/>
    <col min="8" max="8" width="29.140625" style="1" customWidth="1"/>
    <col min="9" max="9" width="19.28515625" style="1" customWidth="1"/>
    <col min="10" max="10" width="21.42578125" style="1" customWidth="1"/>
    <col min="11" max="16384" width="11.42578125" style="1"/>
  </cols>
  <sheetData>
    <row r="1" spans="1:13" ht="16.5" thickBot="1" x14ac:dyDescent="0.3">
      <c r="A1" s="4" t="s">
        <v>0</v>
      </c>
      <c r="B1" s="4" t="s">
        <v>50</v>
      </c>
      <c r="C1" s="4" t="s">
        <v>35</v>
      </c>
    </row>
    <row r="2" spans="1:13" x14ac:dyDescent="0.25">
      <c r="A2" s="1">
        <v>1</v>
      </c>
      <c r="B2" s="1">
        <v>450</v>
      </c>
      <c r="C2" s="1">
        <v>0</v>
      </c>
      <c r="E2" s="24" t="s">
        <v>49</v>
      </c>
    </row>
    <row r="3" spans="1:13" x14ac:dyDescent="0.25">
      <c r="A3" s="1">
        <v>2</v>
      </c>
      <c r="B3" s="1">
        <v>550</v>
      </c>
      <c r="C3" s="1">
        <v>0</v>
      </c>
    </row>
    <row r="4" spans="1:13" x14ac:dyDescent="0.25">
      <c r="A4" s="1">
        <v>3</v>
      </c>
      <c r="B4" s="1">
        <v>580</v>
      </c>
      <c r="C4" s="1">
        <v>0</v>
      </c>
      <c r="E4" t="s">
        <v>51</v>
      </c>
      <c r="F4"/>
      <c r="G4"/>
      <c r="H4"/>
      <c r="I4"/>
      <c r="J4"/>
      <c r="K4"/>
      <c r="L4"/>
      <c r="M4"/>
    </row>
    <row r="5" spans="1:13" ht="16.5" thickBot="1" x14ac:dyDescent="0.3">
      <c r="A5" s="1">
        <v>4</v>
      </c>
      <c r="B5" s="1">
        <v>700</v>
      </c>
      <c r="C5" s="1">
        <v>0</v>
      </c>
      <c r="E5"/>
      <c r="F5"/>
      <c r="G5"/>
      <c r="H5"/>
      <c r="I5"/>
      <c r="J5"/>
      <c r="K5"/>
      <c r="L5"/>
      <c r="M5"/>
    </row>
    <row r="6" spans="1:13" x14ac:dyDescent="0.25">
      <c r="A6" s="1">
        <v>5</v>
      </c>
      <c r="B6" s="1">
        <v>750</v>
      </c>
      <c r="C6" s="1">
        <v>0</v>
      </c>
      <c r="E6" s="13" t="s">
        <v>52</v>
      </c>
      <c r="F6" s="13"/>
      <c r="G6"/>
      <c r="H6"/>
      <c r="I6"/>
      <c r="J6"/>
      <c r="K6"/>
      <c r="L6"/>
      <c r="M6"/>
    </row>
    <row r="7" spans="1:13" x14ac:dyDescent="0.25">
      <c r="A7" s="1">
        <v>6</v>
      </c>
      <c r="B7" s="1">
        <v>800</v>
      </c>
      <c r="C7" s="1">
        <v>0</v>
      </c>
      <c r="E7" t="s">
        <v>53</v>
      </c>
      <c r="F7">
        <v>0.14616870173598243</v>
      </c>
      <c r="G7">
        <f>SQRT(F8)</f>
        <v>0.14616870173598243</v>
      </c>
      <c r="H7"/>
      <c r="I7"/>
      <c r="J7"/>
      <c r="K7"/>
      <c r="L7"/>
      <c r="M7"/>
    </row>
    <row r="8" spans="1:13" x14ac:dyDescent="0.25">
      <c r="A8" s="1">
        <v>7</v>
      </c>
      <c r="B8" s="1">
        <v>1200</v>
      </c>
      <c r="C8" s="1">
        <v>0</v>
      </c>
      <c r="E8" t="s">
        <v>54</v>
      </c>
      <c r="F8">
        <v>2.1365289367182589E-2</v>
      </c>
      <c r="G8"/>
      <c r="H8"/>
      <c r="I8"/>
      <c r="J8"/>
      <c r="K8"/>
      <c r="L8"/>
      <c r="M8"/>
    </row>
    <row r="9" spans="1:13" x14ac:dyDescent="0.25">
      <c r="A9" s="1">
        <v>8</v>
      </c>
      <c r="B9" s="1">
        <v>1300</v>
      </c>
      <c r="C9" s="1">
        <v>0</v>
      </c>
      <c r="E9" t="s">
        <v>55</v>
      </c>
      <c r="F9">
        <v>2.5453910857822525E-3</v>
      </c>
      <c r="G9"/>
      <c r="H9"/>
      <c r="I9"/>
      <c r="J9"/>
      <c r="K9"/>
      <c r="L9"/>
      <c r="M9"/>
    </row>
    <row r="10" spans="1:13" x14ac:dyDescent="0.25">
      <c r="A10" s="1">
        <v>9</v>
      </c>
      <c r="B10" s="1">
        <v>2000</v>
      </c>
      <c r="C10" s="1">
        <v>0</v>
      </c>
      <c r="E10" t="s">
        <v>56</v>
      </c>
      <c r="F10">
        <v>2942.0941585142032</v>
      </c>
      <c r="G10"/>
      <c r="H10"/>
      <c r="I10"/>
      <c r="J10"/>
      <c r="K10"/>
      <c r="L10"/>
      <c r="M10"/>
    </row>
    <row r="11" spans="1:13" ht="16.5" thickBot="1" x14ac:dyDescent="0.3">
      <c r="A11" s="1">
        <v>10</v>
      </c>
      <c r="B11" s="1">
        <v>2050</v>
      </c>
      <c r="C11" s="1">
        <v>0</v>
      </c>
      <c r="E11" s="11" t="s">
        <v>57</v>
      </c>
      <c r="F11" s="11">
        <v>54</v>
      </c>
      <c r="G11"/>
      <c r="H11"/>
      <c r="I11"/>
      <c r="J11"/>
      <c r="K11"/>
      <c r="L11"/>
      <c r="M11"/>
    </row>
    <row r="12" spans="1:13" x14ac:dyDescent="0.25">
      <c r="A12" s="1">
        <v>11</v>
      </c>
      <c r="B12" s="1">
        <v>2200</v>
      </c>
      <c r="C12" s="1">
        <v>0</v>
      </c>
      <c r="E12"/>
      <c r="F12"/>
      <c r="G12"/>
      <c r="H12"/>
      <c r="I12"/>
      <c r="J12"/>
      <c r="K12"/>
      <c r="L12"/>
      <c r="M12"/>
    </row>
    <row r="13" spans="1:13" ht="16.5" thickBot="1" x14ac:dyDescent="0.3">
      <c r="A13" s="1">
        <v>12</v>
      </c>
      <c r="B13" s="1">
        <v>2300</v>
      </c>
      <c r="C13" s="1">
        <v>0</v>
      </c>
      <c r="E13" t="s">
        <v>58</v>
      </c>
      <c r="F13"/>
      <c r="G13"/>
      <c r="H13"/>
      <c r="I13"/>
      <c r="J13"/>
      <c r="K13"/>
      <c r="L13"/>
      <c r="M13"/>
    </row>
    <row r="14" spans="1:13" x14ac:dyDescent="0.25">
      <c r="A14" s="1">
        <v>13</v>
      </c>
      <c r="B14" s="1">
        <v>2590</v>
      </c>
      <c r="C14" s="1">
        <v>0</v>
      </c>
      <c r="E14" s="12"/>
      <c r="F14" s="12" t="s">
        <v>62</v>
      </c>
      <c r="G14" s="12" t="s">
        <v>63</v>
      </c>
      <c r="H14" s="12" t="s">
        <v>64</v>
      </c>
      <c r="I14" s="12" t="s">
        <v>65</v>
      </c>
      <c r="J14" s="12" t="s">
        <v>66</v>
      </c>
      <c r="K14"/>
      <c r="L14"/>
      <c r="M14"/>
    </row>
    <row r="15" spans="1:13" x14ac:dyDescent="0.25">
      <c r="A15" s="1">
        <v>14</v>
      </c>
      <c r="B15" s="1">
        <v>2600</v>
      </c>
      <c r="C15" s="1">
        <v>0</v>
      </c>
      <c r="E15" t="s">
        <v>49</v>
      </c>
      <c r="F15">
        <v>1</v>
      </c>
      <c r="G15">
        <v>9826630.8800366521</v>
      </c>
      <c r="H15">
        <v>9826630.8800366521</v>
      </c>
      <c r="I15">
        <v>1.1352499916696073</v>
      </c>
      <c r="J15">
        <v>0.29158065170045172</v>
      </c>
      <c r="K15"/>
      <c r="L15"/>
      <c r="M15"/>
    </row>
    <row r="16" spans="1:13" x14ac:dyDescent="0.25">
      <c r="A16" s="1">
        <v>15</v>
      </c>
      <c r="B16" s="1">
        <v>2670</v>
      </c>
      <c r="C16" s="1">
        <v>0</v>
      </c>
      <c r="E16" t="s">
        <v>59</v>
      </c>
      <c r="F16">
        <v>52</v>
      </c>
      <c r="G16">
        <v>450107737.95329672</v>
      </c>
      <c r="H16">
        <v>8655918.0375633985</v>
      </c>
      <c r="I16"/>
      <c r="J16"/>
      <c r="K16"/>
      <c r="L16"/>
      <c r="M16"/>
    </row>
    <row r="17" spans="1:13" ht="16.5" thickBot="1" x14ac:dyDescent="0.3">
      <c r="A17" s="1">
        <v>16</v>
      </c>
      <c r="B17" s="1">
        <v>2900</v>
      </c>
      <c r="C17" s="1">
        <v>0</v>
      </c>
      <c r="E17" s="11" t="s">
        <v>60</v>
      </c>
      <c r="F17" s="11">
        <v>53</v>
      </c>
      <c r="G17" s="11">
        <v>459934368.83333337</v>
      </c>
      <c r="H17" s="11"/>
      <c r="I17" s="11"/>
      <c r="J17" s="11"/>
      <c r="K17"/>
      <c r="L17"/>
      <c r="M17"/>
    </row>
    <row r="18" spans="1:13" ht="16.5" thickBot="1" x14ac:dyDescent="0.3">
      <c r="A18" s="1">
        <v>17</v>
      </c>
      <c r="B18" s="1">
        <v>3000</v>
      </c>
      <c r="C18" s="1">
        <v>0</v>
      </c>
      <c r="E18"/>
      <c r="F18"/>
      <c r="G18"/>
      <c r="H18"/>
      <c r="I18"/>
      <c r="J18"/>
      <c r="K18"/>
      <c r="L18"/>
      <c r="M18"/>
    </row>
    <row r="19" spans="1:13" x14ac:dyDescent="0.25">
      <c r="A19" s="1">
        <v>18</v>
      </c>
      <c r="B19" s="1">
        <v>3010</v>
      </c>
      <c r="C19" s="1">
        <v>0</v>
      </c>
      <c r="E19" s="19"/>
      <c r="F19" s="25" t="s">
        <v>67</v>
      </c>
      <c r="G19" s="19" t="s">
        <v>56</v>
      </c>
      <c r="H19" s="19" t="s">
        <v>68</v>
      </c>
      <c r="I19" s="19" t="s">
        <v>69</v>
      </c>
      <c r="J19" s="12" t="s">
        <v>70</v>
      </c>
      <c r="K19" s="12" t="s">
        <v>71</v>
      </c>
      <c r="L19" s="12" t="s">
        <v>72</v>
      </c>
      <c r="M19" s="12" t="s">
        <v>73</v>
      </c>
    </row>
    <row r="20" spans="1:13" x14ac:dyDescent="0.25">
      <c r="A20" s="1">
        <v>19</v>
      </c>
      <c r="B20" s="1">
        <v>4500</v>
      </c>
      <c r="C20" s="1">
        <v>0</v>
      </c>
      <c r="E20" s="14" t="s">
        <v>61</v>
      </c>
      <c r="F20" s="14">
        <v>3385.3214285714289</v>
      </c>
      <c r="G20" s="14">
        <v>556.00353408317335</v>
      </c>
      <c r="H20" s="14">
        <v>6.0886689041530691</v>
      </c>
      <c r="I20" s="26">
        <v>1.3943661844650439E-7</v>
      </c>
      <c r="J20">
        <v>2269.6187133004228</v>
      </c>
      <c r="K20">
        <v>4501.0241438424346</v>
      </c>
      <c r="L20">
        <v>2269.6187133004228</v>
      </c>
      <c r="M20">
        <v>4501.0241438424346</v>
      </c>
    </row>
    <row r="21" spans="1:13" ht="16.5" thickBot="1" x14ac:dyDescent="0.3">
      <c r="A21" s="1">
        <v>20</v>
      </c>
      <c r="B21" s="1">
        <v>4800</v>
      </c>
      <c r="C21" s="1">
        <v>0</v>
      </c>
      <c r="E21" s="15" t="s">
        <v>35</v>
      </c>
      <c r="F21" s="15">
        <v>853.75549450549386</v>
      </c>
      <c r="G21" s="15">
        <v>801.28637479658119</v>
      </c>
      <c r="H21" s="15">
        <v>1.0654811080772872</v>
      </c>
      <c r="I21" s="27">
        <v>0.29158065170045294</v>
      </c>
      <c r="J21" s="11">
        <v>-754.14324941952657</v>
      </c>
      <c r="K21" s="11">
        <v>2461.6542384305144</v>
      </c>
      <c r="L21" s="11">
        <v>-754.14324941952657</v>
      </c>
      <c r="M21" s="11">
        <v>2461.6542384305144</v>
      </c>
    </row>
    <row r="22" spans="1:13" x14ac:dyDescent="0.25">
      <c r="A22" s="1">
        <v>21</v>
      </c>
      <c r="B22" s="1">
        <v>5000</v>
      </c>
      <c r="C22" s="1">
        <v>0</v>
      </c>
      <c r="E22"/>
      <c r="F22"/>
      <c r="G22"/>
      <c r="H22"/>
      <c r="I22"/>
      <c r="J22"/>
      <c r="K22"/>
      <c r="L22"/>
      <c r="M22"/>
    </row>
    <row r="23" spans="1:13" x14ac:dyDescent="0.25">
      <c r="A23" s="1">
        <v>22</v>
      </c>
      <c r="B23" s="1">
        <v>5300</v>
      </c>
      <c r="C23" s="1">
        <v>0</v>
      </c>
      <c r="E23" s="14" t="s">
        <v>80</v>
      </c>
      <c r="F23" s="14">
        <f>F20+F21</f>
        <v>4239.0769230769229</v>
      </c>
      <c r="G23"/>
      <c r="H23"/>
      <c r="I23"/>
      <c r="J23"/>
      <c r="K23"/>
      <c r="L23"/>
      <c r="M23"/>
    </row>
    <row r="24" spans="1:13" x14ac:dyDescent="0.25">
      <c r="A24" s="1">
        <v>23</v>
      </c>
      <c r="B24" s="1">
        <v>6000</v>
      </c>
      <c r="C24" s="1">
        <v>0</v>
      </c>
      <c r="E24" s="14" t="s">
        <v>81</v>
      </c>
      <c r="F24" s="14">
        <f>F20</f>
        <v>3385.3214285714289</v>
      </c>
      <c r="G24"/>
      <c r="H24"/>
      <c r="I24"/>
      <c r="J24"/>
      <c r="K24"/>
      <c r="L24"/>
      <c r="M24"/>
    </row>
    <row r="25" spans="1:13" x14ac:dyDescent="0.25">
      <c r="A25" s="1">
        <v>24</v>
      </c>
      <c r="B25" s="1">
        <v>6890</v>
      </c>
      <c r="C25" s="1">
        <v>0</v>
      </c>
      <c r="H25"/>
    </row>
    <row r="26" spans="1:13" x14ac:dyDescent="0.25">
      <c r="A26" s="1">
        <v>25</v>
      </c>
      <c r="B26" s="1">
        <v>7500</v>
      </c>
      <c r="C26" s="1">
        <v>0</v>
      </c>
      <c r="E26" s="28" t="s">
        <v>82</v>
      </c>
      <c r="F26" s="1">
        <f>F23-F24</f>
        <v>853.75549450549397</v>
      </c>
      <c r="H26"/>
    </row>
    <row r="27" spans="1:13" x14ac:dyDescent="0.25">
      <c r="A27" s="1">
        <v>26</v>
      </c>
      <c r="B27" s="1">
        <v>7567</v>
      </c>
      <c r="C27" s="1">
        <v>0</v>
      </c>
      <c r="H27"/>
    </row>
    <row r="28" spans="1:13" x14ac:dyDescent="0.25">
      <c r="A28" s="1">
        <v>27</v>
      </c>
      <c r="B28" s="1">
        <v>7689</v>
      </c>
      <c r="C28" s="1">
        <v>0</v>
      </c>
    </row>
    <row r="29" spans="1:13" x14ac:dyDescent="0.25">
      <c r="A29" s="1">
        <v>28</v>
      </c>
      <c r="B29" s="1">
        <v>7893</v>
      </c>
      <c r="C29" s="1">
        <v>0</v>
      </c>
    </row>
    <row r="30" spans="1:13" x14ac:dyDescent="0.25">
      <c r="A30" s="1">
        <v>29</v>
      </c>
      <c r="B30" s="1">
        <v>900</v>
      </c>
      <c r="C30" s="1">
        <v>1</v>
      </c>
    </row>
    <row r="31" spans="1:13" x14ac:dyDescent="0.25">
      <c r="A31" s="1">
        <v>30</v>
      </c>
      <c r="B31" s="1">
        <v>950</v>
      </c>
      <c r="C31" s="1">
        <v>1</v>
      </c>
    </row>
    <row r="32" spans="1:13" x14ac:dyDescent="0.25">
      <c r="A32" s="1">
        <v>31</v>
      </c>
      <c r="B32" s="1">
        <v>1000</v>
      </c>
      <c r="C32" s="1">
        <v>1</v>
      </c>
    </row>
    <row r="33" spans="1:9" x14ac:dyDescent="0.25">
      <c r="A33" s="1">
        <v>32</v>
      </c>
      <c r="B33" s="1">
        <v>1150</v>
      </c>
      <c r="C33" s="1">
        <v>1</v>
      </c>
      <c r="E33" s="1" t="s">
        <v>83</v>
      </c>
      <c r="F33" s="1" t="s">
        <v>24</v>
      </c>
    </row>
    <row r="34" spans="1:9" x14ac:dyDescent="0.25">
      <c r="A34" s="1">
        <v>33</v>
      </c>
      <c r="B34" s="1">
        <v>1150</v>
      </c>
      <c r="C34" s="1">
        <v>1</v>
      </c>
      <c r="F34" s="1" t="s">
        <v>84</v>
      </c>
    </row>
    <row r="35" spans="1:9" x14ac:dyDescent="0.25">
      <c r="A35" s="1">
        <v>34</v>
      </c>
      <c r="B35" s="1">
        <v>1200</v>
      </c>
      <c r="C35" s="1">
        <v>1</v>
      </c>
      <c r="F35" s="1" t="s">
        <v>23</v>
      </c>
    </row>
    <row r="36" spans="1:9" x14ac:dyDescent="0.25">
      <c r="A36" s="1">
        <v>35</v>
      </c>
      <c r="B36" s="1">
        <v>1300</v>
      </c>
      <c r="C36" s="1">
        <v>1</v>
      </c>
      <c r="F36" s="1" t="s">
        <v>86</v>
      </c>
    </row>
    <row r="37" spans="1:9" x14ac:dyDescent="0.25">
      <c r="A37" s="1">
        <v>36</v>
      </c>
      <c r="B37" s="1">
        <v>1709</v>
      </c>
      <c r="C37" s="1">
        <v>1</v>
      </c>
      <c r="F37" s="1" t="s">
        <v>85</v>
      </c>
    </row>
    <row r="38" spans="1:9" x14ac:dyDescent="0.25">
      <c r="A38" s="1">
        <v>37</v>
      </c>
      <c r="B38" s="1">
        <v>1770</v>
      </c>
      <c r="C38" s="1">
        <v>1</v>
      </c>
      <c r="F38" s="1" t="s">
        <v>89</v>
      </c>
    </row>
    <row r="39" spans="1:9" x14ac:dyDescent="0.25">
      <c r="A39" s="1">
        <v>38</v>
      </c>
      <c r="B39" s="1">
        <v>1800</v>
      </c>
      <c r="C39" s="1">
        <v>1</v>
      </c>
    </row>
    <row r="40" spans="1:9" x14ac:dyDescent="0.25">
      <c r="A40" s="1">
        <v>39</v>
      </c>
      <c r="B40" s="1">
        <v>1980</v>
      </c>
      <c r="C40" s="1">
        <v>1</v>
      </c>
      <c r="F40" s="24">
        <v>1</v>
      </c>
      <c r="G40" s="24">
        <v>0</v>
      </c>
      <c r="I40" s="24">
        <v>450</v>
      </c>
    </row>
    <row r="41" spans="1:9" x14ac:dyDescent="0.25">
      <c r="A41" s="1">
        <v>40</v>
      </c>
      <c r="B41" s="1">
        <v>2650</v>
      </c>
      <c r="C41" s="1">
        <v>1</v>
      </c>
      <c r="F41" s="24">
        <v>1</v>
      </c>
      <c r="G41" s="24">
        <v>0</v>
      </c>
      <c r="I41" s="24">
        <v>550</v>
      </c>
    </row>
    <row r="42" spans="1:9" x14ac:dyDescent="0.25">
      <c r="A42" s="1">
        <v>41</v>
      </c>
      <c r="B42" s="1">
        <v>3000</v>
      </c>
      <c r="C42" s="1">
        <v>1</v>
      </c>
      <c r="F42" s="24">
        <v>1</v>
      </c>
      <c r="G42" s="24">
        <v>0</v>
      </c>
      <c r="I42" s="24">
        <v>580</v>
      </c>
    </row>
    <row r="43" spans="1:9" x14ac:dyDescent="0.25">
      <c r="A43" s="1">
        <v>42</v>
      </c>
      <c r="B43" s="1">
        <v>3100</v>
      </c>
      <c r="C43" s="1">
        <v>1</v>
      </c>
      <c r="F43" s="24">
        <v>1</v>
      </c>
      <c r="G43" s="24">
        <v>0</v>
      </c>
      <c r="I43" s="24">
        <v>700</v>
      </c>
    </row>
    <row r="44" spans="1:9" x14ac:dyDescent="0.25">
      <c r="A44" s="1">
        <v>43</v>
      </c>
      <c r="B44" s="1">
        <v>3245</v>
      </c>
      <c r="C44" s="1">
        <v>1</v>
      </c>
      <c r="F44" s="24">
        <v>1</v>
      </c>
      <c r="G44" s="24">
        <v>0</v>
      </c>
      <c r="I44" s="24">
        <v>750</v>
      </c>
    </row>
    <row r="45" spans="1:9" x14ac:dyDescent="0.25">
      <c r="A45" s="1">
        <v>44</v>
      </c>
      <c r="B45" s="1">
        <v>3456</v>
      </c>
      <c r="C45" s="1">
        <v>1</v>
      </c>
      <c r="F45" s="24">
        <v>1</v>
      </c>
      <c r="G45" s="24">
        <v>0</v>
      </c>
      <c r="I45" s="24">
        <v>800</v>
      </c>
    </row>
    <row r="46" spans="1:9" x14ac:dyDescent="0.25">
      <c r="A46" s="1">
        <v>45</v>
      </c>
      <c r="B46" s="1">
        <v>4768</v>
      </c>
      <c r="C46" s="1">
        <v>1</v>
      </c>
      <c r="E46" s="24" t="s">
        <v>24</v>
      </c>
      <c r="F46" s="24">
        <v>1</v>
      </c>
      <c r="G46" s="24">
        <v>0</v>
      </c>
      <c r="H46" s="24" t="s">
        <v>23</v>
      </c>
      <c r="I46" s="24">
        <v>1200</v>
      </c>
    </row>
    <row r="47" spans="1:9" x14ac:dyDescent="0.25">
      <c r="A47" s="1">
        <v>46</v>
      </c>
      <c r="B47" s="1">
        <v>4800</v>
      </c>
      <c r="C47" s="1">
        <v>1</v>
      </c>
      <c r="F47" s="24">
        <v>1</v>
      </c>
      <c r="G47" s="24">
        <v>0</v>
      </c>
      <c r="I47" s="24">
        <v>1300</v>
      </c>
    </row>
    <row r="48" spans="1:9" x14ac:dyDescent="0.25">
      <c r="A48" s="1">
        <v>47</v>
      </c>
      <c r="B48" s="1">
        <v>5000</v>
      </c>
      <c r="C48" s="1">
        <v>1</v>
      </c>
      <c r="F48" s="24">
        <v>1</v>
      </c>
      <c r="G48" s="24">
        <v>0</v>
      </c>
      <c r="I48" s="24">
        <v>2000</v>
      </c>
    </row>
    <row r="49" spans="1:9" x14ac:dyDescent="0.25">
      <c r="A49" s="1">
        <v>48</v>
      </c>
      <c r="B49" s="1">
        <v>8000</v>
      </c>
      <c r="C49" s="1">
        <v>1</v>
      </c>
      <c r="F49" s="24">
        <v>1</v>
      </c>
      <c r="G49" s="24">
        <v>0</v>
      </c>
      <c r="I49" s="24">
        <v>2050</v>
      </c>
    </row>
    <row r="50" spans="1:9" x14ac:dyDescent="0.25">
      <c r="A50" s="1">
        <v>49</v>
      </c>
      <c r="B50" s="1">
        <v>8900</v>
      </c>
      <c r="C50" s="1">
        <v>1</v>
      </c>
      <c r="F50" s="24">
        <v>1</v>
      </c>
      <c r="G50" s="24">
        <v>0</v>
      </c>
      <c r="I50" s="24">
        <v>2200</v>
      </c>
    </row>
    <row r="51" spans="1:9" x14ac:dyDescent="0.25">
      <c r="A51" s="1">
        <v>50</v>
      </c>
      <c r="B51" s="1">
        <v>9356</v>
      </c>
      <c r="C51" s="1">
        <v>1</v>
      </c>
      <c r="F51" s="24">
        <v>1</v>
      </c>
      <c r="G51" s="24">
        <v>0</v>
      </c>
      <c r="I51" s="24">
        <v>2300</v>
      </c>
    </row>
    <row r="52" spans="1:9" x14ac:dyDescent="0.25">
      <c r="A52" s="1">
        <v>51</v>
      </c>
      <c r="B52" s="1">
        <v>9456</v>
      </c>
      <c r="C52" s="1">
        <v>1</v>
      </c>
      <c r="F52" s="24">
        <v>1</v>
      </c>
      <c r="G52" s="24">
        <v>0</v>
      </c>
      <c r="I52" s="24">
        <v>2590</v>
      </c>
    </row>
    <row r="53" spans="1:9" x14ac:dyDescent="0.25">
      <c r="A53" s="1">
        <v>52</v>
      </c>
      <c r="B53" s="1">
        <v>9700</v>
      </c>
      <c r="C53" s="1">
        <v>1</v>
      </c>
      <c r="F53" s="24">
        <v>1</v>
      </c>
      <c r="G53" s="24">
        <v>0</v>
      </c>
      <c r="I53" s="24">
        <v>2600</v>
      </c>
    </row>
    <row r="54" spans="1:9" x14ac:dyDescent="0.25">
      <c r="A54" s="1">
        <v>53</v>
      </c>
      <c r="B54" s="1">
        <v>9876</v>
      </c>
      <c r="C54" s="1">
        <v>1</v>
      </c>
      <c r="F54" s="24">
        <v>1</v>
      </c>
      <c r="G54" s="24">
        <v>0</v>
      </c>
      <c r="I54" s="24">
        <v>2670</v>
      </c>
    </row>
    <row r="55" spans="1:9" ht="16.5" thickBot="1" x14ac:dyDescent="0.3">
      <c r="A55" s="3">
        <v>54</v>
      </c>
      <c r="B55" s="3">
        <v>10000</v>
      </c>
      <c r="C55" s="3">
        <v>1</v>
      </c>
      <c r="F55" s="24">
        <v>1</v>
      </c>
      <c r="G55" s="24">
        <v>0</v>
      </c>
      <c r="I55" s="24">
        <v>2900</v>
      </c>
    </row>
    <row r="56" spans="1:9" x14ac:dyDescent="0.25">
      <c r="F56" s="24">
        <v>1</v>
      </c>
      <c r="G56" s="24">
        <v>0</v>
      </c>
      <c r="I56" s="24">
        <v>3000</v>
      </c>
    </row>
    <row r="57" spans="1:9" x14ac:dyDescent="0.25">
      <c r="F57" s="24">
        <v>1</v>
      </c>
      <c r="G57" s="24">
        <v>0</v>
      </c>
      <c r="I57" s="24">
        <v>3010</v>
      </c>
    </row>
    <row r="58" spans="1:9" x14ac:dyDescent="0.25">
      <c r="F58" s="24">
        <v>1</v>
      </c>
      <c r="G58" s="24">
        <v>0</v>
      </c>
      <c r="I58" s="24">
        <v>4500</v>
      </c>
    </row>
    <row r="59" spans="1:9" x14ac:dyDescent="0.25">
      <c r="F59" s="24">
        <v>1</v>
      </c>
      <c r="G59" s="24">
        <v>0</v>
      </c>
      <c r="I59" s="24">
        <v>4800</v>
      </c>
    </row>
    <row r="60" spans="1:9" x14ac:dyDescent="0.25">
      <c r="F60" s="24">
        <v>1</v>
      </c>
      <c r="G60" s="24">
        <v>0</v>
      </c>
      <c r="I60" s="24">
        <v>5000</v>
      </c>
    </row>
    <row r="61" spans="1:9" x14ac:dyDescent="0.25">
      <c r="F61" s="24">
        <v>1</v>
      </c>
      <c r="G61" s="24">
        <v>0</v>
      </c>
      <c r="I61" s="24">
        <v>5300</v>
      </c>
    </row>
    <row r="62" spans="1:9" x14ac:dyDescent="0.25">
      <c r="F62" s="24">
        <v>1</v>
      </c>
      <c r="G62" s="24">
        <v>0</v>
      </c>
      <c r="I62" s="24">
        <v>6000</v>
      </c>
    </row>
    <row r="63" spans="1:9" x14ac:dyDescent="0.25">
      <c r="F63" s="24">
        <v>1</v>
      </c>
      <c r="G63" s="24">
        <v>0</v>
      </c>
      <c r="I63" s="24">
        <v>6890</v>
      </c>
    </row>
    <row r="64" spans="1:9" x14ac:dyDescent="0.25">
      <c r="F64" s="24">
        <v>1</v>
      </c>
      <c r="G64" s="24">
        <v>0</v>
      </c>
      <c r="I64" s="24">
        <v>7500</v>
      </c>
    </row>
    <row r="65" spans="6:9" x14ac:dyDescent="0.25">
      <c r="F65" s="24">
        <v>1</v>
      </c>
      <c r="G65" s="24">
        <v>0</v>
      </c>
      <c r="I65" s="24">
        <v>7567</v>
      </c>
    </row>
    <row r="66" spans="6:9" x14ac:dyDescent="0.25">
      <c r="F66" s="24">
        <v>1</v>
      </c>
      <c r="G66" s="24">
        <v>0</v>
      </c>
      <c r="I66" s="24">
        <v>7689</v>
      </c>
    </row>
    <row r="67" spans="6:9" x14ac:dyDescent="0.25">
      <c r="F67" s="24">
        <v>1</v>
      </c>
      <c r="G67" s="24">
        <v>0</v>
      </c>
      <c r="I67" s="24">
        <v>7893</v>
      </c>
    </row>
    <row r="68" spans="6:9" x14ac:dyDescent="0.25">
      <c r="F68" s="24">
        <v>1</v>
      </c>
      <c r="G68" s="24">
        <v>1</v>
      </c>
      <c r="I68" s="24">
        <v>900</v>
      </c>
    </row>
    <row r="69" spans="6:9" x14ac:dyDescent="0.25">
      <c r="F69" s="24">
        <v>1</v>
      </c>
      <c r="G69" s="24">
        <v>1</v>
      </c>
      <c r="I69" s="24">
        <v>950</v>
      </c>
    </row>
    <row r="70" spans="6:9" x14ac:dyDescent="0.25">
      <c r="F70" s="24">
        <v>1</v>
      </c>
      <c r="G70" s="24">
        <v>1</v>
      </c>
      <c r="I70" s="24">
        <v>1000</v>
      </c>
    </row>
    <row r="71" spans="6:9" x14ac:dyDescent="0.25">
      <c r="F71" s="24">
        <v>1</v>
      </c>
      <c r="G71" s="24">
        <v>1</v>
      </c>
      <c r="I71" s="24">
        <v>1150</v>
      </c>
    </row>
    <row r="72" spans="6:9" x14ac:dyDescent="0.25">
      <c r="F72" s="24">
        <v>1</v>
      </c>
      <c r="G72" s="24">
        <v>1</v>
      </c>
      <c r="I72" s="24">
        <v>1150</v>
      </c>
    </row>
    <row r="73" spans="6:9" x14ac:dyDescent="0.25">
      <c r="F73" s="24">
        <v>1</v>
      </c>
      <c r="G73" s="24">
        <v>1</v>
      </c>
      <c r="I73" s="24">
        <v>1200</v>
      </c>
    </row>
    <row r="74" spans="6:9" x14ac:dyDescent="0.25">
      <c r="F74" s="24">
        <v>1</v>
      </c>
      <c r="G74" s="24">
        <v>1</v>
      </c>
      <c r="I74" s="24">
        <v>1300</v>
      </c>
    </row>
    <row r="75" spans="6:9" x14ac:dyDescent="0.25">
      <c r="F75" s="24">
        <v>1</v>
      </c>
      <c r="G75" s="24">
        <v>1</v>
      </c>
      <c r="I75" s="24">
        <v>1709</v>
      </c>
    </row>
    <row r="76" spans="6:9" x14ac:dyDescent="0.25">
      <c r="F76" s="24">
        <v>1</v>
      </c>
      <c r="G76" s="24">
        <v>1</v>
      </c>
      <c r="I76" s="24">
        <v>1770</v>
      </c>
    </row>
    <row r="77" spans="6:9" x14ac:dyDescent="0.25">
      <c r="F77" s="24">
        <v>1</v>
      </c>
      <c r="G77" s="24">
        <v>1</v>
      </c>
      <c r="I77" s="24">
        <v>1800</v>
      </c>
    </row>
    <row r="78" spans="6:9" x14ac:dyDescent="0.25">
      <c r="F78" s="24">
        <v>1</v>
      </c>
      <c r="G78" s="24">
        <v>1</v>
      </c>
      <c r="I78" s="24">
        <v>1980</v>
      </c>
    </row>
    <row r="79" spans="6:9" x14ac:dyDescent="0.25">
      <c r="F79" s="24">
        <v>1</v>
      </c>
      <c r="G79" s="24">
        <v>1</v>
      </c>
      <c r="I79" s="24">
        <v>2650</v>
      </c>
    </row>
    <row r="80" spans="6:9" x14ac:dyDescent="0.25">
      <c r="F80" s="24">
        <v>1</v>
      </c>
      <c r="G80" s="24">
        <v>1</v>
      </c>
      <c r="I80" s="24">
        <v>3000</v>
      </c>
    </row>
    <row r="81" spans="6:9" x14ac:dyDescent="0.25">
      <c r="F81" s="24">
        <v>1</v>
      </c>
      <c r="G81" s="24">
        <v>1</v>
      </c>
      <c r="I81" s="24">
        <v>3100</v>
      </c>
    </row>
    <row r="82" spans="6:9" x14ac:dyDescent="0.25">
      <c r="F82" s="24">
        <v>1</v>
      </c>
      <c r="G82" s="24">
        <v>1</v>
      </c>
      <c r="I82" s="24">
        <v>3245</v>
      </c>
    </row>
    <row r="83" spans="6:9" x14ac:dyDescent="0.25">
      <c r="F83" s="24">
        <v>1</v>
      </c>
      <c r="G83" s="24">
        <v>1</v>
      </c>
      <c r="I83" s="24">
        <v>3456</v>
      </c>
    </row>
    <row r="84" spans="6:9" x14ac:dyDescent="0.25">
      <c r="F84" s="24">
        <v>1</v>
      </c>
      <c r="G84" s="24">
        <v>1</v>
      </c>
      <c r="I84" s="24">
        <v>4768</v>
      </c>
    </row>
    <row r="85" spans="6:9" x14ac:dyDescent="0.25">
      <c r="F85" s="24">
        <v>1</v>
      </c>
      <c r="G85" s="24">
        <v>1</v>
      </c>
      <c r="I85" s="24">
        <v>4800</v>
      </c>
    </row>
    <row r="86" spans="6:9" x14ac:dyDescent="0.25">
      <c r="F86" s="24">
        <v>1</v>
      </c>
      <c r="G86" s="24">
        <v>1</v>
      </c>
      <c r="I86" s="24">
        <v>5000</v>
      </c>
    </row>
    <row r="87" spans="6:9" x14ac:dyDescent="0.25">
      <c r="F87" s="24">
        <v>1</v>
      </c>
      <c r="G87" s="24">
        <v>1</v>
      </c>
      <c r="I87" s="24">
        <v>8000</v>
      </c>
    </row>
    <row r="88" spans="6:9" x14ac:dyDescent="0.25">
      <c r="F88" s="24">
        <v>1</v>
      </c>
      <c r="G88" s="24">
        <v>1</v>
      </c>
      <c r="I88" s="24">
        <v>8900</v>
      </c>
    </row>
    <row r="89" spans="6:9" x14ac:dyDescent="0.25">
      <c r="F89" s="24">
        <v>1</v>
      </c>
      <c r="G89" s="24">
        <v>1</v>
      </c>
      <c r="I89" s="24">
        <v>9356</v>
      </c>
    </row>
    <row r="90" spans="6:9" x14ac:dyDescent="0.25">
      <c r="F90" s="24">
        <v>1</v>
      </c>
      <c r="G90" s="24">
        <v>1</v>
      </c>
      <c r="I90" s="24">
        <v>9456</v>
      </c>
    </row>
    <row r="91" spans="6:9" x14ac:dyDescent="0.25">
      <c r="F91" s="24">
        <v>1</v>
      </c>
      <c r="G91" s="24">
        <v>1</v>
      </c>
      <c r="I91" s="24">
        <v>9700</v>
      </c>
    </row>
    <row r="92" spans="6:9" x14ac:dyDescent="0.25">
      <c r="F92" s="24">
        <v>1</v>
      </c>
      <c r="G92" s="24">
        <v>1</v>
      </c>
      <c r="I92" s="24">
        <v>9876</v>
      </c>
    </row>
    <row r="93" spans="6:9" ht="16.5" thickBot="1" x14ac:dyDescent="0.3">
      <c r="F93" s="24">
        <v>1</v>
      </c>
      <c r="G93" s="29">
        <v>1</v>
      </c>
      <c r="I93" s="29">
        <v>10000</v>
      </c>
    </row>
    <row r="100" spans="5:59" x14ac:dyDescent="0.25">
      <c r="F100" s="24">
        <v>1</v>
      </c>
      <c r="G100" s="24">
        <v>1</v>
      </c>
      <c r="H100" s="24">
        <v>1</v>
      </c>
      <c r="I100" s="24">
        <v>1</v>
      </c>
      <c r="J100" s="24">
        <v>1</v>
      </c>
      <c r="K100" s="24">
        <v>1</v>
      </c>
      <c r="L100" s="24">
        <v>1</v>
      </c>
      <c r="M100" s="24">
        <v>1</v>
      </c>
      <c r="N100" s="24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4">
        <v>1</v>
      </c>
      <c r="W100" s="24">
        <v>1</v>
      </c>
      <c r="X100" s="24">
        <v>1</v>
      </c>
      <c r="Y100" s="24">
        <v>1</v>
      </c>
      <c r="Z100" s="24">
        <v>1</v>
      </c>
      <c r="AA100" s="24">
        <v>1</v>
      </c>
      <c r="AB100" s="24">
        <v>1</v>
      </c>
      <c r="AC100" s="24">
        <v>1</v>
      </c>
      <c r="AD100" s="24">
        <v>1</v>
      </c>
      <c r="AE100" s="24">
        <v>1</v>
      </c>
      <c r="AF100" s="24">
        <v>1</v>
      </c>
      <c r="AG100" s="24">
        <v>1</v>
      </c>
      <c r="AH100" s="24">
        <v>1</v>
      </c>
      <c r="AI100" s="24">
        <v>1</v>
      </c>
      <c r="AJ100" s="24">
        <v>1</v>
      </c>
      <c r="AK100" s="24">
        <v>1</v>
      </c>
      <c r="AL100" s="24">
        <v>1</v>
      </c>
      <c r="AM100" s="24">
        <v>1</v>
      </c>
      <c r="AN100" s="24">
        <v>1</v>
      </c>
      <c r="AO100" s="24">
        <v>1</v>
      </c>
      <c r="AP100" s="24">
        <v>1</v>
      </c>
      <c r="AQ100" s="24">
        <v>1</v>
      </c>
      <c r="AR100" s="24">
        <v>1</v>
      </c>
      <c r="AS100" s="24">
        <v>1</v>
      </c>
      <c r="AT100" s="24">
        <v>1</v>
      </c>
      <c r="AU100" s="24">
        <v>1</v>
      </c>
      <c r="AV100" s="24">
        <v>1</v>
      </c>
      <c r="AW100" s="24">
        <v>1</v>
      </c>
      <c r="AX100" s="24">
        <v>1</v>
      </c>
      <c r="AY100" s="24">
        <v>1</v>
      </c>
      <c r="AZ100" s="24">
        <v>1</v>
      </c>
      <c r="BA100" s="24">
        <v>1</v>
      </c>
      <c r="BB100" s="24">
        <v>1</v>
      </c>
      <c r="BC100" s="24">
        <v>1</v>
      </c>
      <c r="BD100" s="24">
        <v>1</v>
      </c>
      <c r="BE100" s="24">
        <v>1</v>
      </c>
      <c r="BF100" s="24">
        <v>1</v>
      </c>
      <c r="BG100" s="24">
        <v>1</v>
      </c>
    </row>
    <row r="101" spans="5:59" ht="16.5" thickBot="1" x14ac:dyDescent="0.3">
      <c r="E101" s="24" t="s">
        <v>84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1</v>
      </c>
      <c r="AI101" s="24">
        <v>1</v>
      </c>
      <c r="AJ101" s="24">
        <v>1</v>
      </c>
      <c r="AK101" s="24">
        <v>1</v>
      </c>
      <c r="AL101" s="24">
        <v>1</v>
      </c>
      <c r="AM101" s="24">
        <v>1</v>
      </c>
      <c r="AN101" s="24">
        <v>1</v>
      </c>
      <c r="AO101" s="24">
        <v>1</v>
      </c>
      <c r="AP101" s="24">
        <v>1</v>
      </c>
      <c r="AQ101" s="24">
        <v>1</v>
      </c>
      <c r="AR101" s="24">
        <v>1</v>
      </c>
      <c r="AS101" s="24">
        <v>1</v>
      </c>
      <c r="AT101" s="24">
        <v>1</v>
      </c>
      <c r="AU101" s="24">
        <v>1</v>
      </c>
      <c r="AV101" s="24">
        <v>1</v>
      </c>
      <c r="AW101" s="24">
        <v>1</v>
      </c>
      <c r="AX101" s="24">
        <v>1</v>
      </c>
      <c r="AY101" s="24">
        <v>1</v>
      </c>
      <c r="AZ101" s="24">
        <v>1</v>
      </c>
      <c r="BA101" s="24">
        <v>1</v>
      </c>
      <c r="BB101" s="24">
        <v>1</v>
      </c>
      <c r="BC101" s="24">
        <v>1</v>
      </c>
      <c r="BD101" s="24">
        <v>1</v>
      </c>
      <c r="BE101" s="24">
        <v>1</v>
      </c>
      <c r="BF101" s="24">
        <v>1</v>
      </c>
      <c r="BG101" s="29">
        <v>1</v>
      </c>
    </row>
    <row r="112" spans="5:59" x14ac:dyDescent="0.25">
      <c r="F112" s="1" t="s">
        <v>88</v>
      </c>
      <c r="G112" s="1" t="s">
        <v>87</v>
      </c>
    </row>
    <row r="113" spans="5:8" x14ac:dyDescent="0.25">
      <c r="F113" s="1" t="s">
        <v>90</v>
      </c>
    </row>
    <row r="117" spans="5:8" x14ac:dyDescent="0.25">
      <c r="F117" s="24">
        <f t="array" ref="F117:G118">MMULT(F100:BG101,F40:G93)</f>
        <v>54</v>
      </c>
      <c r="G117" s="24">
        <v>26</v>
      </c>
    </row>
    <row r="118" spans="5:8" x14ac:dyDescent="0.25">
      <c r="E118" s="24" t="s">
        <v>86</v>
      </c>
      <c r="F118" s="24">
        <v>26</v>
      </c>
      <c r="G118" s="24">
        <v>26</v>
      </c>
    </row>
    <row r="121" spans="5:8" x14ac:dyDescent="0.25">
      <c r="F121" s="24">
        <f t="array" ref="F121:G122">MINVERSE(F117:G118)</f>
        <v>3.5714285714285712E-2</v>
      </c>
      <c r="G121" s="24">
        <v>-3.5714285714285705E-2</v>
      </c>
    </row>
    <row r="122" spans="5:8" x14ac:dyDescent="0.25">
      <c r="E122" s="24" t="s">
        <v>85</v>
      </c>
      <c r="F122" s="24">
        <v>-3.5714285714285712E-2</v>
      </c>
      <c r="G122" s="24">
        <v>7.4175824175824162E-2</v>
      </c>
      <c r="H122" s="1" t="s">
        <v>93</v>
      </c>
    </row>
    <row r="126" spans="5:8" x14ac:dyDescent="0.25">
      <c r="F126" s="24">
        <f t="array" ref="F126:F127">MMULT(F100:BG101,I40:I93)</f>
        <v>205005</v>
      </c>
    </row>
    <row r="127" spans="5:8" x14ac:dyDescent="0.25">
      <c r="E127" s="24" t="s">
        <v>89</v>
      </c>
      <c r="F127" s="24">
        <v>110216</v>
      </c>
      <c r="G127" s="1" t="s">
        <v>92</v>
      </c>
    </row>
    <row r="131" spans="5:7" x14ac:dyDescent="0.25">
      <c r="F131" s="24">
        <f t="array" ref="F131:F132">MMULT(F121:G122,F126:F127)</f>
        <v>3385.3214285714289</v>
      </c>
      <c r="G131" s="1" t="s">
        <v>94</v>
      </c>
    </row>
    <row r="132" spans="5:7" x14ac:dyDescent="0.25">
      <c r="E132" s="24" t="s">
        <v>91</v>
      </c>
      <c r="F132" s="24">
        <v>853.75549450549352</v>
      </c>
      <c r="G132" s="1" t="s">
        <v>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8C8F-A17C-4FD0-B9F5-9D17B36AD972}">
  <dimension ref="A1:E55"/>
  <sheetViews>
    <sheetView zoomScale="115" zoomScaleNormal="115" workbookViewId="0">
      <selection activeCell="F8" sqref="F8"/>
    </sheetView>
  </sheetViews>
  <sheetFormatPr baseColWidth="10" defaultRowHeight="15.75" x14ac:dyDescent="0.25"/>
  <cols>
    <col min="1" max="2" width="15.7109375" style="1" customWidth="1"/>
    <col min="3" max="3" width="16.28515625" style="1" customWidth="1"/>
    <col min="4" max="4" width="27.28515625" style="1" customWidth="1"/>
    <col min="5" max="5" width="15.7109375" style="1" customWidth="1"/>
    <col min="6" max="16384" width="11.42578125" style="1"/>
  </cols>
  <sheetData>
    <row r="1" spans="1:5" ht="16.5" thickBot="1" x14ac:dyDescent="0.3">
      <c r="A1" s="4" t="s">
        <v>50</v>
      </c>
      <c r="B1" s="4" t="s">
        <v>96</v>
      </c>
      <c r="C1" s="4" t="s">
        <v>97</v>
      </c>
      <c r="D1" s="4" t="s">
        <v>98</v>
      </c>
      <c r="E1" s="4" t="s">
        <v>99</v>
      </c>
    </row>
    <row r="2" spans="1:5" x14ac:dyDescent="0.25">
      <c r="A2" s="1">
        <v>450</v>
      </c>
      <c r="B2" s="1">
        <v>1</v>
      </c>
      <c r="C2" s="1" t="s">
        <v>31</v>
      </c>
      <c r="D2" s="1" t="s">
        <v>32</v>
      </c>
      <c r="E2" s="1" t="s">
        <v>6</v>
      </c>
    </row>
    <row r="3" spans="1:5" x14ac:dyDescent="0.25">
      <c r="A3" s="1">
        <v>550</v>
      </c>
      <c r="B3" s="1">
        <v>1</v>
      </c>
      <c r="C3" s="1" t="s">
        <v>31</v>
      </c>
      <c r="D3" s="1" t="s">
        <v>32</v>
      </c>
      <c r="E3" s="1" t="s">
        <v>6</v>
      </c>
    </row>
    <row r="4" spans="1:5" x14ac:dyDescent="0.25">
      <c r="A4" s="1">
        <v>580</v>
      </c>
      <c r="B4" s="1">
        <v>2</v>
      </c>
      <c r="C4" s="1" t="s">
        <v>31</v>
      </c>
      <c r="D4" s="1" t="s">
        <v>32</v>
      </c>
      <c r="E4" s="1" t="s">
        <v>6</v>
      </c>
    </row>
    <row r="5" spans="1:5" x14ac:dyDescent="0.25">
      <c r="A5" s="1">
        <v>700</v>
      </c>
      <c r="B5" s="1">
        <v>3</v>
      </c>
      <c r="C5" s="1" t="s">
        <v>31</v>
      </c>
      <c r="D5" s="1" t="s">
        <v>32</v>
      </c>
      <c r="E5" s="1" t="s">
        <v>6</v>
      </c>
    </row>
    <row r="6" spans="1:5" x14ac:dyDescent="0.25">
      <c r="A6" s="1">
        <v>750</v>
      </c>
      <c r="B6" s="1">
        <v>3</v>
      </c>
      <c r="C6" s="1" t="s">
        <v>31</v>
      </c>
      <c r="D6" s="1" t="s">
        <v>32</v>
      </c>
      <c r="E6" s="1" t="s">
        <v>6</v>
      </c>
    </row>
    <row r="7" spans="1:5" x14ac:dyDescent="0.25">
      <c r="A7" s="1">
        <v>800</v>
      </c>
      <c r="B7" s="1">
        <v>3</v>
      </c>
      <c r="C7" s="1" t="s">
        <v>31</v>
      </c>
      <c r="D7" s="1" t="s">
        <v>32</v>
      </c>
      <c r="E7" s="1" t="s">
        <v>6</v>
      </c>
    </row>
    <row r="8" spans="1:5" x14ac:dyDescent="0.25">
      <c r="A8" s="1">
        <v>1200</v>
      </c>
      <c r="B8" s="1">
        <v>5</v>
      </c>
      <c r="C8" s="1" t="s">
        <v>31</v>
      </c>
      <c r="D8" s="1" t="s">
        <v>32</v>
      </c>
      <c r="E8" s="1" t="s">
        <v>8</v>
      </c>
    </row>
    <row r="9" spans="1:5" x14ac:dyDescent="0.25">
      <c r="A9" s="1">
        <v>1300</v>
      </c>
      <c r="B9" s="1">
        <v>5</v>
      </c>
      <c r="C9" s="1" t="s">
        <v>31</v>
      </c>
      <c r="D9" s="1" t="s">
        <v>32</v>
      </c>
      <c r="E9" s="1" t="s">
        <v>8</v>
      </c>
    </row>
    <row r="10" spans="1:5" x14ac:dyDescent="0.25">
      <c r="A10" s="1">
        <v>2000</v>
      </c>
      <c r="B10" s="1">
        <v>7</v>
      </c>
      <c r="C10" s="1" t="s">
        <v>31</v>
      </c>
      <c r="D10" s="1" t="s">
        <v>33</v>
      </c>
      <c r="E10" s="1" t="s">
        <v>6</v>
      </c>
    </row>
    <row r="11" spans="1:5" x14ac:dyDescent="0.25">
      <c r="A11" s="1">
        <v>2050</v>
      </c>
      <c r="B11" s="1">
        <v>7</v>
      </c>
      <c r="C11" s="1" t="s">
        <v>31</v>
      </c>
      <c r="D11" s="1" t="s">
        <v>33</v>
      </c>
      <c r="E11" s="1" t="s">
        <v>6</v>
      </c>
    </row>
    <row r="12" spans="1:5" x14ac:dyDescent="0.25">
      <c r="A12" s="1">
        <v>2200</v>
      </c>
      <c r="B12" s="1">
        <v>7</v>
      </c>
      <c r="C12" s="1" t="s">
        <v>31</v>
      </c>
      <c r="D12" s="1" t="s">
        <v>33</v>
      </c>
      <c r="E12" s="1" t="s">
        <v>6</v>
      </c>
    </row>
    <row r="13" spans="1:5" x14ac:dyDescent="0.25">
      <c r="A13" s="1">
        <v>2300</v>
      </c>
      <c r="B13" s="1">
        <v>7</v>
      </c>
      <c r="C13" s="1" t="s">
        <v>31</v>
      </c>
      <c r="D13" s="1" t="s">
        <v>33</v>
      </c>
      <c r="E13" s="1" t="s">
        <v>6</v>
      </c>
    </row>
    <row r="14" spans="1:5" x14ac:dyDescent="0.25">
      <c r="A14" s="1">
        <v>2590</v>
      </c>
      <c r="B14" s="1">
        <v>7</v>
      </c>
      <c r="C14" s="1" t="s">
        <v>31</v>
      </c>
      <c r="D14" s="1" t="s">
        <v>33</v>
      </c>
      <c r="E14" s="1" t="s">
        <v>8</v>
      </c>
    </row>
    <row r="15" spans="1:5" x14ac:dyDescent="0.25">
      <c r="A15" s="1">
        <v>2600</v>
      </c>
      <c r="B15" s="1">
        <v>8</v>
      </c>
      <c r="C15" s="1" t="s">
        <v>31</v>
      </c>
      <c r="D15" s="1" t="s">
        <v>33</v>
      </c>
      <c r="E15" s="1" t="s">
        <v>8</v>
      </c>
    </row>
    <row r="16" spans="1:5" x14ac:dyDescent="0.25">
      <c r="A16" s="1">
        <v>2670</v>
      </c>
      <c r="B16" s="1">
        <v>8</v>
      </c>
      <c r="C16" s="1" t="s">
        <v>31</v>
      </c>
      <c r="D16" s="1" t="s">
        <v>33</v>
      </c>
      <c r="E16" s="1" t="s">
        <v>8</v>
      </c>
    </row>
    <row r="17" spans="1:5" x14ac:dyDescent="0.25">
      <c r="A17" s="1">
        <v>2900</v>
      </c>
      <c r="B17" s="1">
        <v>8</v>
      </c>
      <c r="C17" s="1" t="s">
        <v>31</v>
      </c>
      <c r="D17" s="1" t="s">
        <v>33</v>
      </c>
      <c r="E17" s="1" t="s">
        <v>8</v>
      </c>
    </row>
    <row r="18" spans="1:5" x14ac:dyDescent="0.25">
      <c r="A18" s="1">
        <v>3000</v>
      </c>
      <c r="B18" s="1">
        <v>8</v>
      </c>
      <c r="C18" s="1" t="s">
        <v>31</v>
      </c>
      <c r="D18" s="1" t="s">
        <v>33</v>
      </c>
      <c r="E18" s="1" t="s">
        <v>8</v>
      </c>
    </row>
    <row r="19" spans="1:5" x14ac:dyDescent="0.25">
      <c r="A19" s="1">
        <v>3010</v>
      </c>
      <c r="B19" s="1">
        <v>9</v>
      </c>
      <c r="C19" s="1" t="s">
        <v>31</v>
      </c>
      <c r="D19" s="1" t="s">
        <v>33</v>
      </c>
      <c r="E19" s="1" t="s">
        <v>8</v>
      </c>
    </row>
    <row r="20" spans="1:5" x14ac:dyDescent="0.25">
      <c r="A20" s="1">
        <v>4500</v>
      </c>
      <c r="B20" s="1">
        <v>10</v>
      </c>
      <c r="C20" s="1" t="s">
        <v>31</v>
      </c>
      <c r="D20" s="1" t="s">
        <v>34</v>
      </c>
      <c r="E20" s="1" t="s">
        <v>6</v>
      </c>
    </row>
    <row r="21" spans="1:5" x14ac:dyDescent="0.25">
      <c r="A21" s="1">
        <v>4800</v>
      </c>
      <c r="B21" s="1">
        <v>11</v>
      </c>
      <c r="C21" s="1" t="s">
        <v>31</v>
      </c>
      <c r="D21" s="1" t="s">
        <v>34</v>
      </c>
      <c r="E21" s="1" t="s">
        <v>6</v>
      </c>
    </row>
    <row r="22" spans="1:5" x14ac:dyDescent="0.25">
      <c r="A22" s="1">
        <v>5000</v>
      </c>
      <c r="B22" s="1">
        <v>11</v>
      </c>
      <c r="C22" s="1" t="s">
        <v>31</v>
      </c>
      <c r="D22" s="1" t="s">
        <v>34</v>
      </c>
      <c r="E22" s="1" t="s">
        <v>6</v>
      </c>
    </row>
    <row r="23" spans="1:5" x14ac:dyDescent="0.25">
      <c r="A23" s="1">
        <v>5300</v>
      </c>
      <c r="B23" s="1">
        <v>12</v>
      </c>
      <c r="C23" s="1" t="s">
        <v>31</v>
      </c>
      <c r="D23" s="1" t="s">
        <v>34</v>
      </c>
      <c r="E23" s="1" t="s">
        <v>6</v>
      </c>
    </row>
    <row r="24" spans="1:5" x14ac:dyDescent="0.25">
      <c r="A24" s="1">
        <v>6000</v>
      </c>
      <c r="B24" s="1">
        <v>12</v>
      </c>
      <c r="C24" s="1" t="s">
        <v>31</v>
      </c>
      <c r="D24" s="1" t="s">
        <v>34</v>
      </c>
      <c r="E24" s="1" t="s">
        <v>8</v>
      </c>
    </row>
    <row r="25" spans="1:5" x14ac:dyDescent="0.25">
      <c r="A25" s="1">
        <v>6890</v>
      </c>
      <c r="B25" s="1">
        <v>12</v>
      </c>
      <c r="C25" s="1" t="s">
        <v>31</v>
      </c>
      <c r="D25" s="1" t="s">
        <v>34</v>
      </c>
      <c r="E25" s="1" t="s">
        <v>8</v>
      </c>
    </row>
    <row r="26" spans="1:5" x14ac:dyDescent="0.25">
      <c r="A26" s="1">
        <v>7500</v>
      </c>
      <c r="B26" s="1">
        <v>12</v>
      </c>
      <c r="C26" s="1" t="s">
        <v>31</v>
      </c>
      <c r="D26" s="1" t="s">
        <v>34</v>
      </c>
      <c r="E26" s="1" t="s">
        <v>8</v>
      </c>
    </row>
    <row r="27" spans="1:5" x14ac:dyDescent="0.25">
      <c r="A27" s="1">
        <v>7567</v>
      </c>
      <c r="B27" s="1">
        <v>13</v>
      </c>
      <c r="C27" s="1" t="s">
        <v>31</v>
      </c>
      <c r="D27" s="1" t="s">
        <v>34</v>
      </c>
      <c r="E27" s="1" t="s">
        <v>8</v>
      </c>
    </row>
    <row r="28" spans="1:5" x14ac:dyDescent="0.25">
      <c r="A28" s="1">
        <v>7689</v>
      </c>
      <c r="B28" s="1">
        <v>13</v>
      </c>
      <c r="C28" s="1" t="s">
        <v>31</v>
      </c>
      <c r="D28" s="1" t="s">
        <v>34</v>
      </c>
      <c r="E28" s="1" t="s">
        <v>8</v>
      </c>
    </row>
    <row r="29" spans="1:5" x14ac:dyDescent="0.25">
      <c r="A29" s="1">
        <v>7893</v>
      </c>
      <c r="B29" s="1">
        <v>13</v>
      </c>
      <c r="C29" s="1" t="s">
        <v>31</v>
      </c>
      <c r="D29" s="1" t="s">
        <v>34</v>
      </c>
      <c r="E29" s="1" t="s">
        <v>8</v>
      </c>
    </row>
    <row r="30" spans="1:5" x14ac:dyDescent="0.25">
      <c r="A30" s="1">
        <v>900</v>
      </c>
      <c r="B30" s="1">
        <v>4</v>
      </c>
      <c r="C30" s="1" t="s">
        <v>30</v>
      </c>
      <c r="D30" s="1" t="s">
        <v>32</v>
      </c>
      <c r="E30" s="1" t="s">
        <v>6</v>
      </c>
    </row>
    <row r="31" spans="1:5" x14ac:dyDescent="0.25">
      <c r="A31" s="1">
        <v>950</v>
      </c>
      <c r="B31" s="1">
        <v>4</v>
      </c>
      <c r="C31" s="1" t="s">
        <v>30</v>
      </c>
      <c r="D31" s="1" t="s">
        <v>32</v>
      </c>
      <c r="E31" s="1" t="s">
        <v>6</v>
      </c>
    </row>
    <row r="32" spans="1:5" x14ac:dyDescent="0.25">
      <c r="A32" s="1">
        <v>1000</v>
      </c>
      <c r="B32" s="1">
        <v>4</v>
      </c>
      <c r="C32" s="1" t="s">
        <v>30</v>
      </c>
      <c r="D32" s="1" t="s">
        <v>32</v>
      </c>
      <c r="E32" s="1" t="s">
        <v>6</v>
      </c>
    </row>
    <row r="33" spans="1:5" x14ac:dyDescent="0.25">
      <c r="A33" s="1">
        <v>1150</v>
      </c>
      <c r="B33" s="1">
        <v>4</v>
      </c>
      <c r="C33" s="1" t="s">
        <v>30</v>
      </c>
      <c r="D33" s="1" t="s">
        <v>32</v>
      </c>
      <c r="E33" s="1" t="s">
        <v>6</v>
      </c>
    </row>
    <row r="34" spans="1:5" x14ac:dyDescent="0.25">
      <c r="A34" s="1">
        <v>1150</v>
      </c>
      <c r="B34" s="1">
        <v>5</v>
      </c>
      <c r="C34" s="1" t="s">
        <v>30</v>
      </c>
      <c r="D34" s="1" t="s">
        <v>32</v>
      </c>
      <c r="E34" s="1" t="s">
        <v>6</v>
      </c>
    </row>
    <row r="35" spans="1:5" x14ac:dyDescent="0.25">
      <c r="A35" s="1">
        <v>1200</v>
      </c>
      <c r="B35" s="1">
        <v>5</v>
      </c>
      <c r="C35" s="1" t="s">
        <v>30</v>
      </c>
      <c r="D35" s="1" t="s">
        <v>32</v>
      </c>
      <c r="E35" s="1" t="s">
        <v>6</v>
      </c>
    </row>
    <row r="36" spans="1:5" x14ac:dyDescent="0.25">
      <c r="A36" s="1">
        <v>1300</v>
      </c>
      <c r="B36" s="1">
        <v>6</v>
      </c>
      <c r="C36" s="1" t="s">
        <v>30</v>
      </c>
      <c r="D36" s="1" t="s">
        <v>32</v>
      </c>
      <c r="E36" s="1" t="s">
        <v>8</v>
      </c>
    </row>
    <row r="37" spans="1:5" x14ac:dyDescent="0.25">
      <c r="A37" s="1">
        <v>1709</v>
      </c>
      <c r="B37" s="1">
        <v>6</v>
      </c>
      <c r="C37" s="1" t="s">
        <v>30</v>
      </c>
      <c r="D37" s="1" t="s">
        <v>32</v>
      </c>
      <c r="E37" s="1" t="s">
        <v>8</v>
      </c>
    </row>
    <row r="38" spans="1:5" x14ac:dyDescent="0.25">
      <c r="A38" s="1">
        <v>1770</v>
      </c>
      <c r="B38" s="1">
        <v>6</v>
      </c>
      <c r="C38" s="1" t="s">
        <v>30</v>
      </c>
      <c r="D38" s="1" t="s">
        <v>32</v>
      </c>
      <c r="E38" s="1" t="s">
        <v>8</v>
      </c>
    </row>
    <row r="39" spans="1:5" x14ac:dyDescent="0.25">
      <c r="A39" s="1">
        <v>1800</v>
      </c>
      <c r="B39" s="1">
        <v>6</v>
      </c>
      <c r="C39" s="1" t="s">
        <v>30</v>
      </c>
      <c r="D39" s="1" t="s">
        <v>32</v>
      </c>
      <c r="E39" s="1" t="s">
        <v>8</v>
      </c>
    </row>
    <row r="40" spans="1:5" x14ac:dyDescent="0.25">
      <c r="A40" s="1">
        <v>1980</v>
      </c>
      <c r="B40" s="1">
        <v>6</v>
      </c>
      <c r="C40" s="1" t="s">
        <v>30</v>
      </c>
      <c r="D40" s="1" t="s">
        <v>32</v>
      </c>
      <c r="E40" s="1" t="s">
        <v>8</v>
      </c>
    </row>
    <row r="41" spans="1:5" x14ac:dyDescent="0.25">
      <c r="A41" s="1">
        <v>2650</v>
      </c>
      <c r="B41" s="1">
        <v>8</v>
      </c>
      <c r="C41" s="1" t="s">
        <v>30</v>
      </c>
      <c r="D41" s="1" t="s">
        <v>33</v>
      </c>
      <c r="E41" s="1" t="s">
        <v>6</v>
      </c>
    </row>
    <row r="42" spans="1:5" x14ac:dyDescent="0.25">
      <c r="A42" s="1">
        <v>3000</v>
      </c>
      <c r="B42" s="1">
        <v>8</v>
      </c>
      <c r="C42" s="1" t="s">
        <v>30</v>
      </c>
      <c r="D42" s="1" t="s">
        <v>33</v>
      </c>
      <c r="E42" s="1" t="s">
        <v>6</v>
      </c>
    </row>
    <row r="43" spans="1:5" x14ac:dyDescent="0.25">
      <c r="A43" s="1">
        <v>3100</v>
      </c>
      <c r="B43" s="1">
        <v>9</v>
      </c>
      <c r="C43" s="1" t="s">
        <v>30</v>
      </c>
      <c r="D43" s="1" t="s">
        <v>33</v>
      </c>
      <c r="E43" s="1" t="s">
        <v>6</v>
      </c>
    </row>
    <row r="44" spans="1:5" x14ac:dyDescent="0.25">
      <c r="A44" s="1">
        <v>3245</v>
      </c>
      <c r="B44" s="1">
        <v>9</v>
      </c>
      <c r="C44" s="1" t="s">
        <v>30</v>
      </c>
      <c r="D44" s="1" t="s">
        <v>33</v>
      </c>
      <c r="E44" s="1" t="s">
        <v>6</v>
      </c>
    </row>
    <row r="45" spans="1:5" x14ac:dyDescent="0.25">
      <c r="A45" s="1">
        <v>3456</v>
      </c>
      <c r="B45" s="1">
        <v>9</v>
      </c>
      <c r="C45" s="1" t="s">
        <v>30</v>
      </c>
      <c r="D45" s="1" t="s">
        <v>33</v>
      </c>
      <c r="E45" s="1" t="s">
        <v>6</v>
      </c>
    </row>
    <row r="46" spans="1:5" x14ac:dyDescent="0.25">
      <c r="A46" s="1">
        <v>4768</v>
      </c>
      <c r="B46" s="1">
        <v>10</v>
      </c>
      <c r="C46" s="1" t="s">
        <v>30</v>
      </c>
      <c r="D46" s="1" t="s">
        <v>33</v>
      </c>
      <c r="E46" s="1" t="s">
        <v>8</v>
      </c>
    </row>
    <row r="47" spans="1:5" x14ac:dyDescent="0.25">
      <c r="A47" s="1">
        <v>4800</v>
      </c>
      <c r="B47" s="1">
        <v>11</v>
      </c>
      <c r="C47" s="1" t="s">
        <v>30</v>
      </c>
      <c r="D47" s="1" t="s">
        <v>33</v>
      </c>
      <c r="E47" s="1" t="s">
        <v>8</v>
      </c>
    </row>
    <row r="48" spans="1:5" x14ac:dyDescent="0.25">
      <c r="A48" s="1">
        <v>5000</v>
      </c>
      <c r="B48" s="1">
        <v>11</v>
      </c>
      <c r="C48" s="1" t="s">
        <v>30</v>
      </c>
      <c r="D48" s="1" t="s">
        <v>33</v>
      </c>
      <c r="E48" s="1" t="s">
        <v>8</v>
      </c>
    </row>
    <row r="49" spans="1:5" x14ac:dyDescent="0.25">
      <c r="A49" s="1">
        <v>8000</v>
      </c>
      <c r="B49" s="1">
        <v>13</v>
      </c>
      <c r="C49" s="1" t="s">
        <v>30</v>
      </c>
      <c r="D49" s="1" t="s">
        <v>34</v>
      </c>
      <c r="E49" s="1" t="s">
        <v>6</v>
      </c>
    </row>
    <row r="50" spans="1:5" x14ac:dyDescent="0.25">
      <c r="A50" s="1">
        <v>8900</v>
      </c>
      <c r="B50" s="1">
        <v>14</v>
      </c>
      <c r="C50" s="1" t="s">
        <v>30</v>
      </c>
      <c r="D50" s="1" t="s">
        <v>34</v>
      </c>
      <c r="E50" s="1" t="s">
        <v>6</v>
      </c>
    </row>
    <row r="51" spans="1:5" x14ac:dyDescent="0.25">
      <c r="A51" s="1">
        <v>9356</v>
      </c>
      <c r="B51" s="1">
        <v>14</v>
      </c>
      <c r="C51" s="1" t="s">
        <v>30</v>
      </c>
      <c r="D51" s="1" t="s">
        <v>34</v>
      </c>
      <c r="E51" s="1" t="s">
        <v>8</v>
      </c>
    </row>
    <row r="52" spans="1:5" x14ac:dyDescent="0.25">
      <c r="A52" s="1">
        <v>9456</v>
      </c>
      <c r="B52" s="1">
        <v>14</v>
      </c>
      <c r="C52" s="1" t="s">
        <v>30</v>
      </c>
      <c r="D52" s="1" t="s">
        <v>34</v>
      </c>
      <c r="E52" s="1" t="s">
        <v>8</v>
      </c>
    </row>
    <row r="53" spans="1:5" x14ac:dyDescent="0.25">
      <c r="A53" s="1">
        <v>9700</v>
      </c>
      <c r="B53" s="1">
        <v>14</v>
      </c>
      <c r="C53" s="1" t="s">
        <v>30</v>
      </c>
      <c r="D53" s="1" t="s">
        <v>34</v>
      </c>
      <c r="E53" s="1" t="s">
        <v>8</v>
      </c>
    </row>
    <row r="54" spans="1:5" x14ac:dyDescent="0.25">
      <c r="A54" s="1">
        <v>9876</v>
      </c>
      <c r="B54" s="1">
        <v>15</v>
      </c>
      <c r="C54" s="1" t="s">
        <v>30</v>
      </c>
      <c r="D54" s="1" t="s">
        <v>34</v>
      </c>
      <c r="E54" s="1" t="s">
        <v>8</v>
      </c>
    </row>
    <row r="55" spans="1:5" ht="16.5" thickBot="1" x14ac:dyDescent="0.3">
      <c r="A55" s="3">
        <v>10000</v>
      </c>
      <c r="B55" s="3">
        <v>15</v>
      </c>
      <c r="C55" s="3" t="s">
        <v>30</v>
      </c>
      <c r="D55" s="3" t="s">
        <v>34</v>
      </c>
      <c r="E55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ACE0-86CB-4F91-B630-1AB6AA0544D8}">
  <dimension ref="A1:XEY93"/>
  <sheetViews>
    <sheetView tabSelected="1" zoomScaleNormal="100" workbookViewId="0">
      <selection activeCell="I4" sqref="I4"/>
    </sheetView>
  </sheetViews>
  <sheetFormatPr baseColWidth="10" defaultRowHeight="15.75" x14ac:dyDescent="0.25"/>
  <cols>
    <col min="1" max="2" width="15.7109375" style="1" customWidth="1"/>
    <col min="3" max="3" width="16.28515625" style="1" customWidth="1"/>
    <col min="4" max="6" width="11.42578125" style="1"/>
    <col min="7" max="7" width="31.42578125" style="1" customWidth="1"/>
    <col min="8" max="8" width="23.85546875" style="1" customWidth="1"/>
    <col min="9" max="9" width="26.28515625" style="1" customWidth="1"/>
    <col min="10" max="10" width="25" style="1" customWidth="1"/>
    <col min="11" max="11" width="15.42578125" style="1" customWidth="1"/>
    <col min="12" max="12" width="21" style="1" customWidth="1"/>
    <col min="13" max="16379" width="11.42578125" style="1"/>
  </cols>
  <sheetData>
    <row r="1" spans="1:15" ht="16.5" thickBot="1" x14ac:dyDescent="0.3">
      <c r="A1" s="4" t="s">
        <v>1</v>
      </c>
      <c r="B1" s="10" t="s">
        <v>50</v>
      </c>
      <c r="C1" s="4" t="s">
        <v>3</v>
      </c>
      <c r="D1" s="7" t="s">
        <v>39</v>
      </c>
      <c r="E1" s="7" t="s">
        <v>40</v>
      </c>
      <c r="G1" s="9" t="s">
        <v>48</v>
      </c>
    </row>
    <row r="2" spans="1:15" x14ac:dyDescent="0.25">
      <c r="A2" s="1">
        <v>450</v>
      </c>
      <c r="B2" s="1">
        <v>450</v>
      </c>
      <c r="C2" s="1" t="s">
        <v>31</v>
      </c>
      <c r="D2" s="1">
        <v>0</v>
      </c>
      <c r="E2" s="1">
        <v>1</v>
      </c>
      <c r="G2" s="1" t="s">
        <v>41</v>
      </c>
      <c r="H2" s="1" t="s">
        <v>42</v>
      </c>
    </row>
    <row r="3" spans="1:15" x14ac:dyDescent="0.25">
      <c r="A3" s="1">
        <v>550</v>
      </c>
      <c r="B3" s="1">
        <v>550</v>
      </c>
      <c r="C3" s="1" t="s">
        <v>31</v>
      </c>
      <c r="D3" s="1">
        <v>0</v>
      </c>
      <c r="E3" s="1">
        <v>1</v>
      </c>
    </row>
    <row r="4" spans="1:15" x14ac:dyDescent="0.25">
      <c r="A4" s="1">
        <v>580</v>
      </c>
      <c r="B4" s="1">
        <v>580</v>
      </c>
      <c r="C4" s="1" t="s">
        <v>31</v>
      </c>
      <c r="D4" s="1">
        <v>0</v>
      </c>
      <c r="E4" s="1">
        <v>1</v>
      </c>
      <c r="G4" s="9" t="s">
        <v>43</v>
      </c>
    </row>
    <row r="5" spans="1:15" x14ac:dyDescent="0.25">
      <c r="A5" s="1">
        <v>700</v>
      </c>
      <c r="B5" s="1">
        <v>700</v>
      </c>
      <c r="C5" s="1" t="s">
        <v>31</v>
      </c>
      <c r="D5" s="1">
        <v>0</v>
      </c>
      <c r="E5" s="1">
        <v>1</v>
      </c>
      <c r="G5" s="1" t="s">
        <v>39</v>
      </c>
      <c r="H5" s="1">
        <v>1</v>
      </c>
    </row>
    <row r="6" spans="1:15" x14ac:dyDescent="0.25">
      <c r="A6" s="1">
        <v>750</v>
      </c>
      <c r="B6" s="1">
        <v>750</v>
      </c>
      <c r="C6" s="1" t="s">
        <v>31</v>
      </c>
      <c r="D6" s="1">
        <v>0</v>
      </c>
      <c r="E6" s="1">
        <v>1</v>
      </c>
      <c r="G6" s="1" t="s">
        <v>40</v>
      </c>
      <c r="H6" s="1">
        <v>0</v>
      </c>
    </row>
    <row r="7" spans="1:15" x14ac:dyDescent="0.25">
      <c r="A7" s="1">
        <v>800</v>
      </c>
      <c r="B7" s="1">
        <v>800</v>
      </c>
      <c r="C7" s="1" t="s">
        <v>31</v>
      </c>
      <c r="D7" s="1">
        <v>0</v>
      </c>
      <c r="E7" s="1">
        <v>1</v>
      </c>
      <c r="G7" s="9" t="s">
        <v>44</v>
      </c>
    </row>
    <row r="8" spans="1:15" x14ac:dyDescent="0.25">
      <c r="A8" s="1">
        <v>1200</v>
      </c>
      <c r="B8" s="1">
        <v>1200</v>
      </c>
      <c r="C8" s="1" t="s">
        <v>31</v>
      </c>
      <c r="D8" s="1">
        <v>0</v>
      </c>
      <c r="E8" s="1">
        <v>1</v>
      </c>
      <c r="G8" s="1" t="s">
        <v>40</v>
      </c>
      <c r="H8" s="1">
        <v>1</v>
      </c>
    </row>
    <row r="9" spans="1:15" x14ac:dyDescent="0.25">
      <c r="A9" s="1">
        <v>1300</v>
      </c>
      <c r="B9" s="1">
        <v>1300</v>
      </c>
      <c r="C9" s="1" t="s">
        <v>31</v>
      </c>
      <c r="D9" s="1">
        <v>0</v>
      </c>
      <c r="E9" s="1">
        <v>1</v>
      </c>
      <c r="G9" s="1" t="s">
        <v>39</v>
      </c>
      <c r="H9" s="1">
        <v>0</v>
      </c>
    </row>
    <row r="10" spans="1:15" x14ac:dyDescent="0.25">
      <c r="A10" s="1">
        <v>2000</v>
      </c>
      <c r="B10" s="1">
        <v>2000</v>
      </c>
      <c r="C10" s="1" t="s">
        <v>31</v>
      </c>
      <c r="D10" s="1">
        <v>0</v>
      </c>
      <c r="E10" s="1">
        <v>1</v>
      </c>
    </row>
    <row r="11" spans="1:15" x14ac:dyDescent="0.25">
      <c r="A11" s="1">
        <v>2050</v>
      </c>
      <c r="B11" s="1">
        <v>2050</v>
      </c>
      <c r="C11" s="1" t="s">
        <v>31</v>
      </c>
      <c r="D11" s="1">
        <v>0</v>
      </c>
      <c r="E11" s="1">
        <v>1</v>
      </c>
      <c r="G11" s="9" t="s">
        <v>45</v>
      </c>
      <c r="J11" s="9" t="s">
        <v>45</v>
      </c>
    </row>
    <row r="12" spans="1:15" x14ac:dyDescent="0.25">
      <c r="A12" s="1">
        <v>2200</v>
      </c>
      <c r="B12" s="1">
        <v>2200</v>
      </c>
      <c r="C12" s="1" t="s">
        <v>31</v>
      </c>
      <c r="D12" s="1">
        <v>0</v>
      </c>
      <c r="E12" s="1">
        <v>1</v>
      </c>
      <c r="G12" s="1">
        <v>1</v>
      </c>
      <c r="H12" s="8" t="s">
        <v>46</v>
      </c>
      <c r="J12" t="s">
        <v>79</v>
      </c>
    </row>
    <row r="13" spans="1:15" x14ac:dyDescent="0.25">
      <c r="A13" s="1">
        <v>2300</v>
      </c>
      <c r="B13" s="1">
        <v>2300</v>
      </c>
      <c r="C13" s="1" t="s">
        <v>31</v>
      </c>
      <c r="D13" s="1">
        <v>0</v>
      </c>
      <c r="E13" s="1">
        <v>1</v>
      </c>
      <c r="G13" s="1">
        <v>2</v>
      </c>
      <c r="H13" s="8" t="s">
        <v>47</v>
      </c>
      <c r="J13" s="23" t="s">
        <v>78</v>
      </c>
    </row>
    <row r="14" spans="1:15" x14ac:dyDescent="0.25">
      <c r="A14" s="1">
        <v>2590</v>
      </c>
      <c r="B14" s="1">
        <v>2590</v>
      </c>
      <c r="C14" s="1" t="s">
        <v>31</v>
      </c>
      <c r="D14" s="1">
        <v>0</v>
      </c>
      <c r="E14" s="1">
        <v>1</v>
      </c>
      <c r="J14" s="22" t="s">
        <v>76</v>
      </c>
    </row>
    <row r="15" spans="1:15" x14ac:dyDescent="0.25">
      <c r="A15" s="1">
        <v>2600</v>
      </c>
      <c r="B15" s="1">
        <v>2600</v>
      </c>
      <c r="C15" s="1" t="s">
        <v>31</v>
      </c>
      <c r="D15" s="1">
        <v>0</v>
      </c>
      <c r="E15" s="1">
        <v>1</v>
      </c>
      <c r="G15" s="9" t="s">
        <v>49</v>
      </c>
      <c r="J15" s="22" t="s">
        <v>77</v>
      </c>
    </row>
    <row r="16" spans="1:15" x14ac:dyDescent="0.25">
      <c r="A16" s="1">
        <v>2670</v>
      </c>
      <c r="B16" s="1">
        <v>2670</v>
      </c>
      <c r="C16" s="1" t="s">
        <v>31</v>
      </c>
      <c r="D16" s="1">
        <v>0</v>
      </c>
      <c r="E16" s="1">
        <v>1</v>
      </c>
      <c r="G16" t="s">
        <v>51</v>
      </c>
      <c r="H16"/>
      <c r="I16"/>
      <c r="J16"/>
      <c r="K16"/>
      <c r="L16"/>
      <c r="M16"/>
      <c r="N16"/>
      <c r="O16"/>
    </row>
    <row r="17" spans="1:15" ht="16.5" thickBot="1" x14ac:dyDescent="0.3">
      <c r="A17" s="1">
        <v>2900</v>
      </c>
      <c r="B17" s="1">
        <v>2900</v>
      </c>
      <c r="C17" s="1" t="s">
        <v>31</v>
      </c>
      <c r="D17" s="1">
        <v>0</v>
      </c>
      <c r="E17" s="1">
        <v>1</v>
      </c>
      <c r="G17"/>
      <c r="H17"/>
      <c r="I17"/>
      <c r="J17"/>
      <c r="K17"/>
      <c r="L17"/>
      <c r="M17"/>
      <c r="N17"/>
      <c r="O17"/>
    </row>
    <row r="18" spans="1:15" x14ac:dyDescent="0.25">
      <c r="A18" s="1">
        <v>3000</v>
      </c>
      <c r="B18" s="1">
        <v>3000</v>
      </c>
      <c r="C18" s="1" t="s">
        <v>31</v>
      </c>
      <c r="D18" s="1">
        <v>0</v>
      </c>
      <c r="E18" s="1">
        <v>1</v>
      </c>
      <c r="G18" s="13" t="s">
        <v>52</v>
      </c>
      <c r="H18" s="13"/>
      <c r="I18"/>
      <c r="J18"/>
      <c r="K18"/>
      <c r="L18"/>
      <c r="M18"/>
      <c r="N18"/>
      <c r="O18"/>
    </row>
    <row r="19" spans="1:15" x14ac:dyDescent="0.25">
      <c r="A19" s="1">
        <v>3010</v>
      </c>
      <c r="B19" s="1">
        <v>3010</v>
      </c>
      <c r="C19" s="1" t="s">
        <v>31</v>
      </c>
      <c r="D19" s="1">
        <v>0</v>
      </c>
      <c r="E19" s="1">
        <v>1</v>
      </c>
      <c r="G19" t="s">
        <v>53</v>
      </c>
      <c r="H19">
        <v>0.14616870173598243</v>
      </c>
      <c r="I19"/>
      <c r="J19"/>
      <c r="K19"/>
      <c r="L19"/>
      <c r="M19"/>
      <c r="N19"/>
      <c r="O19"/>
    </row>
    <row r="20" spans="1:15" x14ac:dyDescent="0.25">
      <c r="A20" s="1">
        <v>4500</v>
      </c>
      <c r="B20" s="1">
        <v>4500</v>
      </c>
      <c r="C20" s="1" t="s">
        <v>31</v>
      </c>
      <c r="D20" s="1">
        <v>0</v>
      </c>
      <c r="E20" s="1">
        <v>1</v>
      </c>
      <c r="G20" t="s">
        <v>54</v>
      </c>
      <c r="H20">
        <v>2.1365289367182589E-2</v>
      </c>
      <c r="I20"/>
      <c r="K20"/>
      <c r="L20"/>
      <c r="M20"/>
      <c r="N20"/>
      <c r="O20"/>
    </row>
    <row r="21" spans="1:15" x14ac:dyDescent="0.25">
      <c r="A21" s="1">
        <v>4800</v>
      </c>
      <c r="B21" s="1">
        <v>4800</v>
      </c>
      <c r="C21" s="1" t="s">
        <v>31</v>
      </c>
      <c r="D21" s="1">
        <v>0</v>
      </c>
      <c r="E21" s="1">
        <v>1</v>
      </c>
      <c r="G21" t="s">
        <v>55</v>
      </c>
      <c r="H21">
        <v>2.5453910857822525E-3</v>
      </c>
      <c r="I21"/>
      <c r="K21"/>
      <c r="L21"/>
      <c r="M21"/>
      <c r="N21"/>
      <c r="O21"/>
    </row>
    <row r="22" spans="1:15" x14ac:dyDescent="0.25">
      <c r="A22" s="1">
        <v>5000</v>
      </c>
      <c r="B22" s="1">
        <v>5000</v>
      </c>
      <c r="C22" s="1" t="s">
        <v>31</v>
      </c>
      <c r="D22" s="1">
        <v>0</v>
      </c>
      <c r="E22" s="1">
        <v>1</v>
      </c>
      <c r="G22" t="s">
        <v>56</v>
      </c>
      <c r="H22">
        <v>2942.0941585142032</v>
      </c>
      <c r="I22"/>
      <c r="K22"/>
      <c r="L22"/>
      <c r="M22"/>
      <c r="N22"/>
      <c r="O22"/>
    </row>
    <row r="23" spans="1:15" ht="16.5" thickBot="1" x14ac:dyDescent="0.3">
      <c r="A23" s="1">
        <v>5300</v>
      </c>
      <c r="B23" s="1">
        <v>5300</v>
      </c>
      <c r="C23" s="1" t="s">
        <v>31</v>
      </c>
      <c r="D23" s="1">
        <v>0</v>
      </c>
      <c r="E23" s="1">
        <v>1</v>
      </c>
      <c r="G23" s="11" t="s">
        <v>57</v>
      </c>
      <c r="H23" s="11">
        <v>54</v>
      </c>
      <c r="I23"/>
      <c r="K23"/>
      <c r="L23"/>
      <c r="M23"/>
      <c r="N23"/>
      <c r="O23"/>
    </row>
    <row r="24" spans="1:15" x14ac:dyDescent="0.25">
      <c r="A24" s="1">
        <v>6000</v>
      </c>
      <c r="B24" s="1">
        <v>6000</v>
      </c>
      <c r="C24" s="1" t="s">
        <v>31</v>
      </c>
      <c r="D24" s="1">
        <v>0</v>
      </c>
      <c r="E24" s="1">
        <v>1</v>
      </c>
      <c r="G24"/>
      <c r="H24"/>
      <c r="I24"/>
      <c r="J24"/>
      <c r="K24"/>
      <c r="L24"/>
      <c r="M24"/>
      <c r="N24"/>
      <c r="O24"/>
    </row>
    <row r="25" spans="1:15" ht="16.5" thickBot="1" x14ac:dyDescent="0.3">
      <c r="A25" s="1">
        <v>6890</v>
      </c>
      <c r="B25" s="1">
        <v>6890</v>
      </c>
      <c r="C25" s="1" t="s">
        <v>31</v>
      </c>
      <c r="D25" s="1">
        <v>0</v>
      </c>
      <c r="E25" s="1">
        <v>1</v>
      </c>
      <c r="G25" t="s">
        <v>58</v>
      </c>
      <c r="H25"/>
      <c r="I25"/>
      <c r="J25"/>
      <c r="K25"/>
      <c r="L25"/>
      <c r="M25"/>
      <c r="N25"/>
      <c r="O25"/>
    </row>
    <row r="26" spans="1:15" x14ac:dyDescent="0.25">
      <c r="A26" s="1">
        <v>7500</v>
      </c>
      <c r="B26" s="1">
        <v>7500</v>
      </c>
      <c r="C26" s="1" t="s">
        <v>31</v>
      </c>
      <c r="D26" s="1">
        <v>0</v>
      </c>
      <c r="E26" s="1">
        <v>1</v>
      </c>
      <c r="G26" s="12"/>
      <c r="H26" s="12" t="s">
        <v>62</v>
      </c>
      <c r="I26" s="12" t="s">
        <v>63</v>
      </c>
      <c r="J26" s="12" t="s">
        <v>64</v>
      </c>
      <c r="K26" s="12" t="s">
        <v>65</v>
      </c>
      <c r="L26" s="12" t="s">
        <v>66</v>
      </c>
      <c r="M26"/>
      <c r="N26"/>
      <c r="O26"/>
    </row>
    <row r="27" spans="1:15" x14ac:dyDescent="0.25">
      <c r="A27" s="1">
        <v>7567</v>
      </c>
      <c r="B27" s="1">
        <v>7567</v>
      </c>
      <c r="C27" s="1" t="s">
        <v>31</v>
      </c>
      <c r="D27" s="1">
        <v>0</v>
      </c>
      <c r="E27" s="1">
        <v>1</v>
      </c>
      <c r="G27" t="s">
        <v>49</v>
      </c>
      <c r="H27">
        <v>1</v>
      </c>
      <c r="I27">
        <v>9826630.8800366521</v>
      </c>
      <c r="J27">
        <v>9826630.8800366521</v>
      </c>
      <c r="K27">
        <v>1.1352499916696099</v>
      </c>
      <c r="L27">
        <v>0.291580651700452</v>
      </c>
      <c r="M27"/>
      <c r="N27">
        <f>_xlfn.F.DIST.RT(K27,2-1,54-2)</f>
        <v>0.29158065170045172</v>
      </c>
      <c r="O27" t="str">
        <f ca="1">_xlfn.FORMULATEXT(N27)</f>
        <v>=DISTR.F.CD(K27;2-1;54-2)</v>
      </c>
    </row>
    <row r="28" spans="1:15" x14ac:dyDescent="0.25">
      <c r="A28" s="1">
        <v>7689</v>
      </c>
      <c r="B28" s="1">
        <v>7689</v>
      </c>
      <c r="C28" s="1" t="s">
        <v>31</v>
      </c>
      <c r="D28" s="1">
        <v>0</v>
      </c>
      <c r="E28" s="1">
        <v>1</v>
      </c>
      <c r="G28" t="s">
        <v>59</v>
      </c>
      <c r="H28">
        <v>52</v>
      </c>
      <c r="I28">
        <v>450107737.95329672</v>
      </c>
      <c r="J28">
        <v>8655918.0375633985</v>
      </c>
      <c r="K28"/>
      <c r="L28"/>
      <c r="M28"/>
      <c r="N28"/>
      <c r="O28"/>
    </row>
    <row r="29" spans="1:15" ht="16.5" thickBot="1" x14ac:dyDescent="0.3">
      <c r="A29" s="1">
        <v>7893</v>
      </c>
      <c r="B29" s="1">
        <v>7893</v>
      </c>
      <c r="C29" s="1" t="s">
        <v>31</v>
      </c>
      <c r="D29" s="1">
        <v>0</v>
      </c>
      <c r="E29" s="1">
        <v>1</v>
      </c>
      <c r="G29" s="11" t="s">
        <v>60</v>
      </c>
      <c r="H29" s="11">
        <v>53</v>
      </c>
      <c r="I29" s="11">
        <v>459934368.83333337</v>
      </c>
      <c r="J29" s="11"/>
      <c r="K29" s="11"/>
      <c r="L29" s="11"/>
      <c r="M29"/>
      <c r="N29"/>
      <c r="O29"/>
    </row>
    <row r="30" spans="1:15" ht="16.5" thickBot="1" x14ac:dyDescent="0.3">
      <c r="A30" s="1">
        <v>900</v>
      </c>
      <c r="B30" s="1">
        <v>900</v>
      </c>
      <c r="C30" s="1" t="s">
        <v>30</v>
      </c>
      <c r="D30" s="1">
        <v>1</v>
      </c>
      <c r="E30" s="1">
        <v>0</v>
      </c>
      <c r="G30"/>
      <c r="H30"/>
      <c r="I30"/>
      <c r="J30"/>
      <c r="K30"/>
      <c r="L30"/>
      <c r="M30"/>
      <c r="N30"/>
      <c r="O30"/>
    </row>
    <row r="31" spans="1:15" x14ac:dyDescent="0.25">
      <c r="A31" s="1">
        <v>950</v>
      </c>
      <c r="B31" s="1">
        <v>950</v>
      </c>
      <c r="C31" s="1" t="s">
        <v>30</v>
      </c>
      <c r="D31" s="1">
        <v>1</v>
      </c>
      <c r="E31" s="1">
        <v>0</v>
      </c>
      <c r="G31" s="12"/>
      <c r="H31" s="16" t="s">
        <v>67</v>
      </c>
      <c r="I31" s="19" t="s">
        <v>56</v>
      </c>
      <c r="J31" s="19" t="s">
        <v>68</v>
      </c>
      <c r="K31" s="12" t="s">
        <v>69</v>
      </c>
      <c r="L31" s="12" t="s">
        <v>70</v>
      </c>
      <c r="M31" s="12" t="s">
        <v>71</v>
      </c>
      <c r="N31" s="12" t="s">
        <v>72</v>
      </c>
      <c r="O31" s="12" t="s">
        <v>73</v>
      </c>
    </row>
    <row r="32" spans="1:15" x14ac:dyDescent="0.25">
      <c r="A32" s="1">
        <v>1000</v>
      </c>
      <c r="B32" s="1">
        <v>1000</v>
      </c>
      <c r="C32" s="1" t="s">
        <v>30</v>
      </c>
      <c r="D32" s="1">
        <v>1</v>
      </c>
      <c r="E32" s="1">
        <v>0</v>
      </c>
      <c r="G32" s="14" t="s">
        <v>61</v>
      </c>
      <c r="H32" s="17">
        <v>3385.3214285714289</v>
      </c>
      <c r="I32" s="14">
        <v>556.00353408317335</v>
      </c>
      <c r="J32" s="14">
        <v>6.0886689041530691</v>
      </c>
      <c r="K32" s="20">
        <v>1.3943661844650439E-7</v>
      </c>
      <c r="L32">
        <v>2269.6187133004228</v>
      </c>
      <c r="M32">
        <v>4501.0241438424346</v>
      </c>
      <c r="N32">
        <v>2269.6187133004228</v>
      </c>
      <c r="O32">
        <v>4501.0241438424346</v>
      </c>
    </row>
    <row r="33" spans="1:15" ht="16.5" thickBot="1" x14ac:dyDescent="0.3">
      <c r="A33" s="1">
        <v>1150</v>
      </c>
      <c r="B33" s="1">
        <v>1150</v>
      </c>
      <c r="C33" s="1" t="s">
        <v>30</v>
      </c>
      <c r="D33" s="1">
        <v>1</v>
      </c>
      <c r="E33" s="1">
        <v>0</v>
      </c>
      <c r="G33" s="15" t="s">
        <v>39</v>
      </c>
      <c r="H33" s="18">
        <v>853.75549450549386</v>
      </c>
      <c r="I33" s="15">
        <v>801.28637479658119</v>
      </c>
      <c r="J33" s="15">
        <v>1.0654811080772872</v>
      </c>
      <c r="K33" s="21">
        <v>0.29158065170045294</v>
      </c>
      <c r="L33" s="11">
        <v>-754.14324941952657</v>
      </c>
      <c r="M33" s="11">
        <v>2461.6542384305144</v>
      </c>
      <c r="N33" s="11">
        <v>-754.14324941952657</v>
      </c>
      <c r="O33" s="11">
        <v>2461.6542384305144</v>
      </c>
    </row>
    <row r="34" spans="1:15" x14ac:dyDescent="0.25">
      <c r="A34" s="1">
        <v>1150</v>
      </c>
      <c r="B34" s="1">
        <v>1150</v>
      </c>
      <c r="C34" s="1" t="s">
        <v>30</v>
      </c>
      <c r="D34" s="1">
        <v>1</v>
      </c>
      <c r="E34" s="1">
        <v>0</v>
      </c>
      <c r="G34"/>
      <c r="H34"/>
      <c r="I34"/>
      <c r="J34"/>
      <c r="K34"/>
      <c r="L34"/>
      <c r="M34"/>
      <c r="N34"/>
      <c r="O34"/>
    </row>
    <row r="35" spans="1:15" x14ac:dyDescent="0.25">
      <c r="A35" s="1">
        <v>1200</v>
      </c>
      <c r="B35" s="1">
        <v>1200</v>
      </c>
      <c r="C35" s="1" t="s">
        <v>30</v>
      </c>
      <c r="D35" s="1">
        <v>1</v>
      </c>
      <c r="E35" s="1">
        <v>0</v>
      </c>
      <c r="G35"/>
      <c r="H35"/>
      <c r="I35"/>
      <c r="J35" s="14">
        <f>H32/I32</f>
        <v>6.0886689041530691</v>
      </c>
      <c r="K35" s="20">
        <f>_xlfn.T.DIST.2T(J32,52)</f>
        <v>1.3943661844650439E-7</v>
      </c>
      <c r="L35" t="str">
        <f ca="1">_xlfn.FORMULATEXT(K35)</f>
        <v>=DISTR.T.2C(J32;52)</v>
      </c>
      <c r="M35"/>
      <c r="N35"/>
      <c r="O35"/>
    </row>
    <row r="36" spans="1:15" x14ac:dyDescent="0.25">
      <c r="A36" s="1">
        <v>1300</v>
      </c>
      <c r="B36" s="1">
        <v>1300</v>
      </c>
      <c r="C36" s="1" t="s">
        <v>30</v>
      </c>
      <c r="D36" s="1">
        <v>1</v>
      </c>
      <c r="E36" s="1">
        <v>0</v>
      </c>
      <c r="G36"/>
      <c r="H36"/>
      <c r="I36"/>
      <c r="J36" s="14">
        <f>H33/I33</f>
        <v>1.0654811080772872</v>
      </c>
      <c r="K36" s="20">
        <f>_xlfn.T.DIST.2T(J33,54-2)</f>
        <v>0.29158065170045294</v>
      </c>
      <c r="L36" t="str">
        <f ca="1">_xlfn.FORMULATEXT(K36)</f>
        <v>=DISTR.T.2C(J33;54-2)</v>
      </c>
      <c r="M36"/>
      <c r="N36"/>
      <c r="O36"/>
    </row>
    <row r="37" spans="1:15" x14ac:dyDescent="0.25">
      <c r="A37" s="1">
        <v>1709</v>
      </c>
      <c r="B37" s="1">
        <v>1709</v>
      </c>
      <c r="C37" s="1" t="s">
        <v>30</v>
      </c>
      <c r="D37" s="1">
        <v>1</v>
      </c>
      <c r="E37" s="1">
        <v>0</v>
      </c>
      <c r="G37" t="s">
        <v>74</v>
      </c>
      <c r="H37"/>
      <c r="I37"/>
      <c r="J37"/>
      <c r="K37"/>
      <c r="L37"/>
      <c r="M37"/>
      <c r="N37"/>
      <c r="O37"/>
    </row>
    <row r="38" spans="1:15" ht="16.5" thickBot="1" x14ac:dyDescent="0.3">
      <c r="A38" s="1">
        <v>1770</v>
      </c>
      <c r="B38" s="1">
        <v>1770</v>
      </c>
      <c r="C38" s="1" t="s">
        <v>30</v>
      </c>
      <c r="D38" s="1">
        <v>1</v>
      </c>
      <c r="E38" s="1">
        <v>0</v>
      </c>
      <c r="G38"/>
      <c r="H38"/>
      <c r="I38"/>
      <c r="J38"/>
      <c r="K38" s="1">
        <f>_xlfn.T.INV.2T(K32,54-2)</f>
        <v>6.0886689041530682</v>
      </c>
      <c r="L38" s="1" t="str">
        <f ca="1">_xlfn.FORMULATEXT(K38)</f>
        <v>=INV.T.2C(K32;54-2)</v>
      </c>
      <c r="M38"/>
      <c r="N38"/>
      <c r="O38"/>
    </row>
    <row r="39" spans="1:15" x14ac:dyDescent="0.25">
      <c r="A39" s="1">
        <v>1800</v>
      </c>
      <c r="B39" s="1">
        <v>1800</v>
      </c>
      <c r="C39" s="1" t="s">
        <v>30</v>
      </c>
      <c r="D39" s="1">
        <v>1</v>
      </c>
      <c r="E39" s="1">
        <v>0</v>
      </c>
      <c r="G39" s="12" t="s">
        <v>0</v>
      </c>
      <c r="H39" s="12" t="s">
        <v>75</v>
      </c>
      <c r="I39" s="12" t="s">
        <v>59</v>
      </c>
      <c r="J39"/>
      <c r="K39" s="1">
        <f>_xlfn.T.INV.2T(K33,54-2)</f>
        <v>1.0654811080772852</v>
      </c>
      <c r="L39" s="1" t="str">
        <f ca="1">_xlfn.FORMULATEXT(K39)</f>
        <v>=INV.T.2C(K33;54-2)</v>
      </c>
      <c r="M39"/>
      <c r="N39"/>
      <c r="O39"/>
    </row>
    <row r="40" spans="1:15" x14ac:dyDescent="0.25">
      <c r="A40" s="1">
        <v>1980</v>
      </c>
      <c r="B40" s="1">
        <v>1980</v>
      </c>
      <c r="C40" s="1" t="s">
        <v>30</v>
      </c>
      <c r="D40" s="1">
        <v>1</v>
      </c>
      <c r="E40" s="1">
        <v>0</v>
      </c>
      <c r="G40">
        <v>1</v>
      </c>
      <c r="H40">
        <v>3385.3214285714289</v>
      </c>
      <c r="I40">
        <v>-2935.3214285714289</v>
      </c>
      <c r="J40"/>
      <c r="L40"/>
      <c r="M40"/>
      <c r="N40"/>
      <c r="O40"/>
    </row>
    <row r="41" spans="1:15" x14ac:dyDescent="0.25">
      <c r="A41" s="1">
        <v>2650</v>
      </c>
      <c r="B41" s="1">
        <v>2650</v>
      </c>
      <c r="C41" s="1" t="s">
        <v>30</v>
      </c>
      <c r="D41" s="1">
        <v>1</v>
      </c>
      <c r="E41" s="1">
        <v>0</v>
      </c>
      <c r="G41">
        <v>2</v>
      </c>
      <c r="H41">
        <v>3385.3214285714289</v>
      </c>
      <c r="I41">
        <v>-2835.3214285714289</v>
      </c>
      <c r="J41"/>
      <c r="L41"/>
      <c r="M41"/>
      <c r="N41"/>
      <c r="O41"/>
    </row>
    <row r="42" spans="1:15" x14ac:dyDescent="0.25">
      <c r="A42" s="1">
        <v>3000</v>
      </c>
      <c r="B42" s="1">
        <v>3000</v>
      </c>
      <c r="C42" s="1" t="s">
        <v>30</v>
      </c>
      <c r="D42" s="1">
        <v>1</v>
      </c>
      <c r="E42" s="1">
        <v>0</v>
      </c>
      <c r="G42">
        <v>3</v>
      </c>
      <c r="H42">
        <v>3385.3214285714289</v>
      </c>
      <c r="I42">
        <v>-2805.3214285714289</v>
      </c>
      <c r="J42"/>
      <c r="K42"/>
      <c r="L42"/>
      <c r="M42"/>
      <c r="N42"/>
      <c r="O42"/>
    </row>
    <row r="43" spans="1:15" x14ac:dyDescent="0.25">
      <c r="A43" s="1">
        <v>3100</v>
      </c>
      <c r="B43" s="1">
        <v>3100</v>
      </c>
      <c r="C43" s="1" t="s">
        <v>30</v>
      </c>
      <c r="D43" s="1">
        <v>1</v>
      </c>
      <c r="E43" s="1">
        <v>0</v>
      </c>
      <c r="G43">
        <v>4</v>
      </c>
      <c r="H43">
        <v>3385.3214285714289</v>
      </c>
      <c r="I43">
        <v>-2685.3214285714289</v>
      </c>
      <c r="J43"/>
      <c r="K43"/>
      <c r="L43"/>
      <c r="M43"/>
      <c r="N43"/>
      <c r="O43"/>
    </row>
    <row r="44" spans="1:15" x14ac:dyDescent="0.25">
      <c r="A44" s="1">
        <v>3245</v>
      </c>
      <c r="B44" s="1">
        <v>3245</v>
      </c>
      <c r="C44" s="1" t="s">
        <v>30</v>
      </c>
      <c r="D44" s="1">
        <v>1</v>
      </c>
      <c r="E44" s="1">
        <v>0</v>
      </c>
      <c r="G44">
        <v>5</v>
      </c>
      <c r="H44">
        <v>3385.3214285714289</v>
      </c>
      <c r="I44">
        <v>-2635.3214285714289</v>
      </c>
      <c r="J44"/>
      <c r="K44"/>
      <c r="L44"/>
      <c r="M44"/>
      <c r="N44"/>
      <c r="O44"/>
    </row>
    <row r="45" spans="1:15" x14ac:dyDescent="0.25">
      <c r="A45" s="1">
        <v>3456</v>
      </c>
      <c r="B45" s="1">
        <v>3456</v>
      </c>
      <c r="C45" s="1" t="s">
        <v>30</v>
      </c>
      <c r="D45" s="1">
        <v>1</v>
      </c>
      <c r="E45" s="1">
        <v>0</v>
      </c>
      <c r="G45">
        <v>6</v>
      </c>
      <c r="H45">
        <v>3385.3214285714289</v>
      </c>
      <c r="I45">
        <v>-2585.3214285714289</v>
      </c>
      <c r="J45"/>
      <c r="K45"/>
      <c r="L45"/>
      <c r="M45"/>
      <c r="N45"/>
      <c r="O45"/>
    </row>
    <row r="46" spans="1:15" x14ac:dyDescent="0.25">
      <c r="A46" s="1">
        <v>4768</v>
      </c>
      <c r="B46" s="1">
        <v>4768</v>
      </c>
      <c r="C46" s="1" t="s">
        <v>30</v>
      </c>
      <c r="D46" s="1">
        <v>1</v>
      </c>
      <c r="E46" s="1">
        <v>0</v>
      </c>
      <c r="G46">
        <v>7</v>
      </c>
      <c r="H46">
        <v>3385.3214285714289</v>
      </c>
      <c r="I46">
        <v>-2185.3214285714289</v>
      </c>
      <c r="J46"/>
      <c r="K46"/>
      <c r="L46"/>
      <c r="M46"/>
      <c r="N46"/>
      <c r="O46"/>
    </row>
    <row r="47" spans="1:15" x14ac:dyDescent="0.25">
      <c r="A47" s="1">
        <v>4800</v>
      </c>
      <c r="B47" s="1">
        <v>4800</v>
      </c>
      <c r="C47" s="1" t="s">
        <v>30</v>
      </c>
      <c r="D47" s="1">
        <v>1</v>
      </c>
      <c r="E47" s="1">
        <v>0</v>
      </c>
      <c r="G47">
        <v>8</v>
      </c>
      <c r="H47">
        <v>3385.3214285714289</v>
      </c>
      <c r="I47">
        <v>-2085.3214285714289</v>
      </c>
      <c r="J47"/>
      <c r="K47"/>
      <c r="L47"/>
      <c r="M47"/>
      <c r="N47"/>
      <c r="O47"/>
    </row>
    <row r="48" spans="1:15" x14ac:dyDescent="0.25">
      <c r="A48" s="1">
        <v>5000</v>
      </c>
      <c r="B48" s="1">
        <v>5000</v>
      </c>
      <c r="C48" s="1" t="s">
        <v>30</v>
      </c>
      <c r="D48" s="1">
        <v>1</v>
      </c>
      <c r="E48" s="1">
        <v>0</v>
      </c>
      <c r="G48">
        <v>9</v>
      </c>
      <c r="H48">
        <v>3385.3214285714289</v>
      </c>
      <c r="I48">
        <v>-1385.3214285714289</v>
      </c>
      <c r="J48"/>
      <c r="K48"/>
      <c r="L48"/>
      <c r="M48"/>
      <c r="N48"/>
      <c r="O48"/>
    </row>
    <row r="49" spans="1:15" x14ac:dyDescent="0.25">
      <c r="A49" s="1">
        <v>8000</v>
      </c>
      <c r="B49" s="1">
        <v>8000</v>
      </c>
      <c r="C49" s="1" t="s">
        <v>30</v>
      </c>
      <c r="D49" s="1">
        <v>1</v>
      </c>
      <c r="E49" s="1">
        <v>0</v>
      </c>
      <c r="G49">
        <v>10</v>
      </c>
      <c r="H49">
        <v>3385.3214285714289</v>
      </c>
      <c r="I49">
        <v>-1335.3214285714289</v>
      </c>
      <c r="J49"/>
      <c r="K49"/>
      <c r="L49"/>
      <c r="M49"/>
      <c r="N49"/>
      <c r="O49"/>
    </row>
    <row r="50" spans="1:15" x14ac:dyDescent="0.25">
      <c r="A50" s="1">
        <v>8900</v>
      </c>
      <c r="B50" s="1">
        <v>8900</v>
      </c>
      <c r="C50" s="1" t="s">
        <v>30</v>
      </c>
      <c r="D50" s="1">
        <v>1</v>
      </c>
      <c r="E50" s="1">
        <v>0</v>
      </c>
      <c r="G50">
        <v>11</v>
      </c>
      <c r="H50">
        <v>3385.3214285714289</v>
      </c>
      <c r="I50">
        <v>-1185.3214285714289</v>
      </c>
      <c r="J50"/>
      <c r="K50"/>
      <c r="L50"/>
      <c r="M50"/>
      <c r="N50"/>
      <c r="O50"/>
    </row>
    <row r="51" spans="1:15" x14ac:dyDescent="0.25">
      <c r="A51" s="1">
        <v>9356</v>
      </c>
      <c r="B51" s="1">
        <v>9356</v>
      </c>
      <c r="C51" s="1" t="s">
        <v>30</v>
      </c>
      <c r="D51" s="1">
        <v>1</v>
      </c>
      <c r="E51" s="1">
        <v>0</v>
      </c>
      <c r="G51">
        <v>12</v>
      </c>
      <c r="H51">
        <v>3385.3214285714289</v>
      </c>
      <c r="I51">
        <v>-1085.3214285714289</v>
      </c>
      <c r="J51"/>
      <c r="K51"/>
      <c r="L51"/>
      <c r="M51"/>
      <c r="N51"/>
      <c r="O51"/>
    </row>
    <row r="52" spans="1:15" x14ac:dyDescent="0.25">
      <c r="A52" s="1">
        <v>9456</v>
      </c>
      <c r="B52" s="1">
        <v>9456</v>
      </c>
      <c r="C52" s="1" t="s">
        <v>30</v>
      </c>
      <c r="D52" s="1">
        <v>1</v>
      </c>
      <c r="E52" s="1">
        <v>0</v>
      </c>
      <c r="G52">
        <v>13</v>
      </c>
      <c r="H52">
        <v>3385.3214285714289</v>
      </c>
      <c r="I52">
        <v>-795.3214285714289</v>
      </c>
      <c r="J52"/>
      <c r="K52"/>
      <c r="L52"/>
      <c r="M52"/>
      <c r="N52"/>
      <c r="O52"/>
    </row>
    <row r="53" spans="1:15" x14ac:dyDescent="0.25">
      <c r="A53" s="1">
        <v>9700</v>
      </c>
      <c r="B53" s="1">
        <v>9700</v>
      </c>
      <c r="C53" s="1" t="s">
        <v>30</v>
      </c>
      <c r="D53" s="1">
        <v>1</v>
      </c>
      <c r="E53" s="1">
        <v>0</v>
      </c>
      <c r="G53">
        <v>14</v>
      </c>
      <c r="H53">
        <v>3385.3214285714289</v>
      </c>
      <c r="I53">
        <v>-785.3214285714289</v>
      </c>
      <c r="J53"/>
      <c r="K53"/>
      <c r="L53"/>
      <c r="M53"/>
      <c r="N53"/>
      <c r="O53"/>
    </row>
    <row r="54" spans="1:15" x14ac:dyDescent="0.25">
      <c r="A54" s="1">
        <v>9876</v>
      </c>
      <c r="B54" s="1">
        <v>9876</v>
      </c>
      <c r="C54" s="1" t="s">
        <v>30</v>
      </c>
      <c r="D54" s="1">
        <v>1</v>
      </c>
      <c r="E54" s="1">
        <v>0</v>
      </c>
      <c r="G54">
        <v>15</v>
      </c>
      <c r="H54">
        <v>3385.3214285714289</v>
      </c>
      <c r="I54">
        <v>-715.3214285714289</v>
      </c>
      <c r="J54"/>
      <c r="K54"/>
      <c r="L54"/>
      <c r="M54"/>
      <c r="N54"/>
      <c r="O54"/>
    </row>
    <row r="55" spans="1:15" ht="16.5" thickBot="1" x14ac:dyDescent="0.3">
      <c r="A55" s="3">
        <v>10000</v>
      </c>
      <c r="B55" s="3">
        <v>10000</v>
      </c>
      <c r="C55" s="3" t="s">
        <v>30</v>
      </c>
      <c r="D55" s="3">
        <v>1</v>
      </c>
      <c r="E55" s="3">
        <v>0</v>
      </c>
      <c r="G55">
        <v>16</v>
      </c>
      <c r="H55">
        <v>3385.3214285714289</v>
      </c>
      <c r="I55">
        <v>-485.3214285714289</v>
      </c>
      <c r="J55"/>
      <c r="K55"/>
      <c r="L55"/>
      <c r="M55"/>
      <c r="N55"/>
      <c r="O55"/>
    </row>
    <row r="56" spans="1:15" x14ac:dyDescent="0.25">
      <c r="G56">
        <v>17</v>
      </c>
      <c r="H56">
        <v>3385.3214285714289</v>
      </c>
      <c r="I56">
        <v>-385.3214285714289</v>
      </c>
      <c r="J56"/>
      <c r="K56"/>
      <c r="L56"/>
      <c r="M56"/>
      <c r="N56"/>
      <c r="O56"/>
    </row>
    <row r="57" spans="1:15" x14ac:dyDescent="0.25">
      <c r="G57">
        <v>18</v>
      </c>
      <c r="H57">
        <v>3385.3214285714289</v>
      </c>
      <c r="I57">
        <v>-375.3214285714289</v>
      </c>
      <c r="J57"/>
      <c r="K57"/>
      <c r="L57"/>
      <c r="M57"/>
      <c r="N57"/>
      <c r="O57"/>
    </row>
    <row r="58" spans="1:15" x14ac:dyDescent="0.25">
      <c r="G58">
        <v>19</v>
      </c>
      <c r="H58">
        <v>3385.3214285714289</v>
      </c>
      <c r="I58">
        <v>1114.6785714285711</v>
      </c>
      <c r="J58"/>
      <c r="K58"/>
      <c r="L58"/>
      <c r="M58"/>
      <c r="N58"/>
      <c r="O58"/>
    </row>
    <row r="59" spans="1:15" x14ac:dyDescent="0.25">
      <c r="G59">
        <v>20</v>
      </c>
      <c r="H59">
        <v>3385.3214285714289</v>
      </c>
      <c r="I59">
        <v>1414.6785714285711</v>
      </c>
      <c r="J59"/>
      <c r="K59"/>
      <c r="L59"/>
      <c r="M59"/>
      <c r="N59"/>
      <c r="O59"/>
    </row>
    <row r="60" spans="1:15" x14ac:dyDescent="0.25">
      <c r="G60">
        <v>21</v>
      </c>
      <c r="H60">
        <v>3385.3214285714289</v>
      </c>
      <c r="I60">
        <v>1614.6785714285711</v>
      </c>
      <c r="J60"/>
      <c r="K60"/>
      <c r="L60"/>
      <c r="M60"/>
      <c r="N60"/>
      <c r="O60"/>
    </row>
    <row r="61" spans="1:15" x14ac:dyDescent="0.25">
      <c r="G61">
        <v>22</v>
      </c>
      <c r="H61">
        <v>3385.3214285714289</v>
      </c>
      <c r="I61">
        <v>1914.6785714285711</v>
      </c>
      <c r="J61"/>
      <c r="K61"/>
      <c r="L61"/>
      <c r="M61"/>
      <c r="N61"/>
      <c r="O61"/>
    </row>
    <row r="62" spans="1:15" x14ac:dyDescent="0.25">
      <c r="G62">
        <v>23</v>
      </c>
      <c r="H62">
        <v>3385.3214285714289</v>
      </c>
      <c r="I62">
        <v>2614.6785714285711</v>
      </c>
      <c r="J62"/>
      <c r="K62"/>
      <c r="L62"/>
      <c r="M62"/>
      <c r="N62"/>
      <c r="O62"/>
    </row>
    <row r="63" spans="1:15" x14ac:dyDescent="0.25">
      <c r="G63">
        <v>24</v>
      </c>
      <c r="H63">
        <v>3385.3214285714289</v>
      </c>
      <c r="I63">
        <v>3504.6785714285711</v>
      </c>
      <c r="J63"/>
      <c r="K63"/>
      <c r="L63"/>
      <c r="M63"/>
      <c r="N63"/>
      <c r="O63"/>
    </row>
    <row r="64" spans="1:15" x14ac:dyDescent="0.25">
      <c r="G64">
        <v>25</v>
      </c>
      <c r="H64">
        <v>3385.3214285714289</v>
      </c>
      <c r="I64">
        <v>4114.6785714285706</v>
      </c>
      <c r="J64"/>
      <c r="K64"/>
      <c r="L64"/>
      <c r="M64"/>
      <c r="N64"/>
      <c r="O64"/>
    </row>
    <row r="65" spans="7:15" x14ac:dyDescent="0.25">
      <c r="G65">
        <v>26</v>
      </c>
      <c r="H65">
        <v>3385.3214285714289</v>
      </c>
      <c r="I65">
        <v>4181.6785714285706</v>
      </c>
      <c r="J65"/>
      <c r="K65"/>
      <c r="L65"/>
      <c r="M65"/>
      <c r="N65"/>
      <c r="O65"/>
    </row>
    <row r="66" spans="7:15" x14ac:dyDescent="0.25">
      <c r="G66">
        <v>27</v>
      </c>
      <c r="H66">
        <v>3385.3214285714289</v>
      </c>
      <c r="I66">
        <v>4303.6785714285706</v>
      </c>
      <c r="J66"/>
      <c r="K66"/>
      <c r="L66"/>
      <c r="M66"/>
      <c r="N66"/>
      <c r="O66"/>
    </row>
    <row r="67" spans="7:15" x14ac:dyDescent="0.25">
      <c r="G67">
        <v>28</v>
      </c>
      <c r="H67">
        <v>3385.3214285714289</v>
      </c>
      <c r="I67">
        <v>4507.6785714285706</v>
      </c>
      <c r="J67"/>
      <c r="K67"/>
      <c r="L67"/>
      <c r="M67"/>
      <c r="N67"/>
      <c r="O67"/>
    </row>
    <row r="68" spans="7:15" x14ac:dyDescent="0.25">
      <c r="G68">
        <v>29</v>
      </c>
      <c r="H68">
        <v>4239.0769230769229</v>
      </c>
      <c r="I68">
        <v>-3339.0769230769229</v>
      </c>
      <c r="J68"/>
      <c r="K68"/>
      <c r="L68"/>
      <c r="M68"/>
      <c r="N68"/>
      <c r="O68"/>
    </row>
    <row r="69" spans="7:15" x14ac:dyDescent="0.25">
      <c r="G69">
        <v>30</v>
      </c>
      <c r="H69">
        <v>4239.0769230769229</v>
      </c>
      <c r="I69">
        <v>-3289.0769230769229</v>
      </c>
      <c r="J69"/>
      <c r="K69"/>
      <c r="L69"/>
      <c r="M69"/>
      <c r="N69"/>
      <c r="O69"/>
    </row>
    <row r="70" spans="7:15" x14ac:dyDescent="0.25">
      <c r="G70">
        <v>31</v>
      </c>
      <c r="H70">
        <v>4239.0769230769229</v>
      </c>
      <c r="I70">
        <v>-3239.0769230769229</v>
      </c>
      <c r="J70"/>
      <c r="K70"/>
      <c r="L70"/>
      <c r="M70"/>
      <c r="N70"/>
      <c r="O70"/>
    </row>
    <row r="71" spans="7:15" x14ac:dyDescent="0.25">
      <c r="G71">
        <v>32</v>
      </c>
      <c r="H71">
        <v>4239.0769230769229</v>
      </c>
      <c r="I71">
        <v>-3089.0769230769229</v>
      </c>
      <c r="J71"/>
      <c r="K71"/>
      <c r="L71"/>
      <c r="M71"/>
      <c r="N71"/>
      <c r="O71"/>
    </row>
    <row r="72" spans="7:15" x14ac:dyDescent="0.25">
      <c r="G72">
        <v>33</v>
      </c>
      <c r="H72">
        <v>4239.0769230769229</v>
      </c>
      <c r="I72">
        <v>-3089.0769230769229</v>
      </c>
      <c r="J72"/>
      <c r="K72"/>
      <c r="L72"/>
      <c r="M72"/>
      <c r="N72"/>
      <c r="O72"/>
    </row>
    <row r="73" spans="7:15" x14ac:dyDescent="0.25">
      <c r="G73">
        <v>34</v>
      </c>
      <c r="H73">
        <v>4239.0769230769229</v>
      </c>
      <c r="I73">
        <v>-3039.0769230769229</v>
      </c>
      <c r="J73"/>
      <c r="K73"/>
      <c r="L73"/>
      <c r="M73"/>
      <c r="N73"/>
      <c r="O73"/>
    </row>
    <row r="74" spans="7:15" x14ac:dyDescent="0.25">
      <c r="G74">
        <v>35</v>
      </c>
      <c r="H74">
        <v>4239.0769230769229</v>
      </c>
      <c r="I74">
        <v>-2939.0769230769229</v>
      </c>
      <c r="J74"/>
      <c r="K74"/>
      <c r="L74"/>
      <c r="M74"/>
      <c r="N74"/>
      <c r="O74"/>
    </row>
    <row r="75" spans="7:15" x14ac:dyDescent="0.25">
      <c r="G75">
        <v>36</v>
      </c>
      <c r="H75">
        <v>4239.0769230769229</v>
      </c>
      <c r="I75">
        <v>-2530.0769230769229</v>
      </c>
      <c r="J75"/>
      <c r="K75"/>
      <c r="L75"/>
      <c r="M75"/>
      <c r="N75"/>
      <c r="O75"/>
    </row>
    <row r="76" spans="7:15" x14ac:dyDescent="0.25">
      <c r="G76">
        <v>37</v>
      </c>
      <c r="H76">
        <v>4239.0769230769229</v>
      </c>
      <c r="I76">
        <v>-2469.0769230769229</v>
      </c>
      <c r="J76"/>
      <c r="K76"/>
      <c r="L76"/>
      <c r="M76"/>
      <c r="N76"/>
      <c r="O76"/>
    </row>
    <row r="77" spans="7:15" x14ac:dyDescent="0.25">
      <c r="G77">
        <v>38</v>
      </c>
      <c r="H77">
        <v>4239.0769230769229</v>
      </c>
      <c r="I77">
        <v>-2439.0769230769229</v>
      </c>
      <c r="J77"/>
      <c r="K77"/>
      <c r="L77"/>
      <c r="M77"/>
      <c r="N77"/>
      <c r="O77"/>
    </row>
    <row r="78" spans="7:15" x14ac:dyDescent="0.25">
      <c r="G78">
        <v>39</v>
      </c>
      <c r="H78">
        <v>4239.0769230769229</v>
      </c>
      <c r="I78">
        <v>-2259.0769230769229</v>
      </c>
      <c r="J78"/>
      <c r="K78"/>
      <c r="L78"/>
      <c r="M78"/>
      <c r="N78"/>
      <c r="O78"/>
    </row>
    <row r="79" spans="7:15" x14ac:dyDescent="0.25">
      <c r="G79">
        <v>40</v>
      </c>
      <c r="H79">
        <v>4239.0769230769229</v>
      </c>
      <c r="I79">
        <v>-1589.0769230769229</v>
      </c>
      <c r="J79"/>
      <c r="K79"/>
      <c r="L79"/>
      <c r="M79"/>
      <c r="N79"/>
      <c r="O79"/>
    </row>
    <row r="80" spans="7:15" x14ac:dyDescent="0.25">
      <c r="G80">
        <v>41</v>
      </c>
      <c r="H80">
        <v>4239.0769230769229</v>
      </c>
      <c r="I80">
        <v>-1239.0769230769229</v>
      </c>
      <c r="J80"/>
      <c r="K80"/>
      <c r="L80"/>
      <c r="M80"/>
      <c r="N80"/>
      <c r="O80"/>
    </row>
    <row r="81" spans="7:15" x14ac:dyDescent="0.25">
      <c r="G81">
        <v>42</v>
      </c>
      <c r="H81">
        <v>4239.0769230769229</v>
      </c>
      <c r="I81">
        <v>-1139.0769230769229</v>
      </c>
      <c r="J81"/>
      <c r="K81"/>
      <c r="L81"/>
      <c r="M81"/>
      <c r="N81"/>
      <c r="O81"/>
    </row>
    <row r="82" spans="7:15" x14ac:dyDescent="0.25">
      <c r="G82">
        <v>43</v>
      </c>
      <c r="H82">
        <v>4239.0769230769229</v>
      </c>
      <c r="I82">
        <v>-994.07692307692287</v>
      </c>
      <c r="J82"/>
      <c r="K82"/>
      <c r="L82"/>
      <c r="M82"/>
      <c r="N82"/>
      <c r="O82"/>
    </row>
    <row r="83" spans="7:15" x14ac:dyDescent="0.25">
      <c r="G83">
        <v>44</v>
      </c>
      <c r="H83">
        <v>4239.0769230769229</v>
      </c>
      <c r="I83">
        <v>-783.07692307692287</v>
      </c>
      <c r="J83"/>
      <c r="K83"/>
      <c r="L83"/>
      <c r="M83"/>
      <c r="N83"/>
      <c r="O83"/>
    </row>
    <row r="84" spans="7:15" x14ac:dyDescent="0.25">
      <c r="G84">
        <v>45</v>
      </c>
      <c r="H84">
        <v>4239.0769230769229</v>
      </c>
      <c r="I84">
        <v>528.92307692307713</v>
      </c>
      <c r="J84"/>
      <c r="K84"/>
      <c r="L84"/>
      <c r="M84"/>
      <c r="N84"/>
      <c r="O84"/>
    </row>
    <row r="85" spans="7:15" x14ac:dyDescent="0.25">
      <c r="G85">
        <v>46</v>
      </c>
      <c r="H85">
        <v>4239.0769230769229</v>
      </c>
      <c r="I85">
        <v>560.92307692307713</v>
      </c>
      <c r="J85"/>
      <c r="K85"/>
      <c r="L85"/>
      <c r="M85"/>
      <c r="N85"/>
      <c r="O85"/>
    </row>
    <row r="86" spans="7:15" x14ac:dyDescent="0.25">
      <c r="G86">
        <v>47</v>
      </c>
      <c r="H86">
        <v>4239.0769230769229</v>
      </c>
      <c r="I86">
        <v>760.92307692307713</v>
      </c>
      <c r="J86"/>
      <c r="K86"/>
      <c r="L86"/>
      <c r="M86"/>
      <c r="N86"/>
      <c r="O86"/>
    </row>
    <row r="87" spans="7:15" x14ac:dyDescent="0.25">
      <c r="G87">
        <v>48</v>
      </c>
      <c r="H87">
        <v>4239.0769230769229</v>
      </c>
      <c r="I87">
        <v>3760.9230769230771</v>
      </c>
      <c r="J87"/>
      <c r="K87"/>
      <c r="L87"/>
      <c r="M87"/>
      <c r="N87"/>
      <c r="O87"/>
    </row>
    <row r="88" spans="7:15" x14ac:dyDescent="0.25">
      <c r="G88">
        <v>49</v>
      </c>
      <c r="H88">
        <v>4239.0769230769229</v>
      </c>
      <c r="I88">
        <v>4660.9230769230771</v>
      </c>
      <c r="J88"/>
      <c r="K88"/>
      <c r="L88"/>
      <c r="M88"/>
      <c r="N88"/>
      <c r="O88"/>
    </row>
    <row r="89" spans="7:15" x14ac:dyDescent="0.25">
      <c r="G89">
        <v>50</v>
      </c>
      <c r="H89">
        <v>4239.0769230769229</v>
      </c>
      <c r="I89">
        <v>5116.9230769230771</v>
      </c>
      <c r="J89"/>
      <c r="K89"/>
      <c r="L89"/>
      <c r="M89"/>
      <c r="N89"/>
      <c r="O89"/>
    </row>
    <row r="90" spans="7:15" x14ac:dyDescent="0.25">
      <c r="G90">
        <v>51</v>
      </c>
      <c r="H90">
        <v>4239.0769230769229</v>
      </c>
      <c r="I90">
        <v>5216.9230769230771</v>
      </c>
      <c r="J90"/>
      <c r="K90"/>
      <c r="L90"/>
      <c r="M90"/>
      <c r="N90"/>
      <c r="O90"/>
    </row>
    <row r="91" spans="7:15" x14ac:dyDescent="0.25">
      <c r="G91">
        <v>52</v>
      </c>
      <c r="H91">
        <v>4239.0769230769229</v>
      </c>
      <c r="I91">
        <v>5460.9230769230771</v>
      </c>
      <c r="J91"/>
      <c r="K91"/>
      <c r="L91"/>
      <c r="M91"/>
      <c r="N91"/>
      <c r="O91"/>
    </row>
    <row r="92" spans="7:15" x14ac:dyDescent="0.25">
      <c r="G92">
        <v>53</v>
      </c>
      <c r="H92">
        <v>4239.0769230769229</v>
      </c>
      <c r="I92">
        <v>5636.9230769230771</v>
      </c>
      <c r="J92"/>
      <c r="K92"/>
      <c r="L92"/>
      <c r="M92"/>
      <c r="N92"/>
      <c r="O92"/>
    </row>
    <row r="93" spans="7:15" ht="16.5" thickBot="1" x14ac:dyDescent="0.3">
      <c r="G93" s="11">
        <v>54</v>
      </c>
      <c r="H93" s="11">
        <v>4239.0769230769229</v>
      </c>
      <c r="I93" s="11">
        <v>5760.9230769230771</v>
      </c>
      <c r="J93"/>
      <c r="K93"/>
      <c r="L93"/>
      <c r="M93"/>
      <c r="N93"/>
      <c r="O9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descripción</vt:lpstr>
      <vt:lpstr>data1</vt:lpstr>
      <vt:lpstr>data2</vt:lpstr>
      <vt:lpstr>data3</vt:lpstr>
      <vt:lpstr>modelo1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Roly Ordoñez Leon</dc:creator>
  <cp:lastModifiedBy>Jhon Roly Ordoñez Leon</cp:lastModifiedBy>
  <dcterms:created xsi:type="dcterms:W3CDTF">2025-05-19T11:23:26Z</dcterms:created>
  <dcterms:modified xsi:type="dcterms:W3CDTF">2025-05-21T19:13:45Z</dcterms:modified>
</cp:coreProperties>
</file>