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a\Documents\04. CIT 594 Data Structures &amp; Software Design\Assignments\Group Project_Dec 9\"/>
    </mc:Choice>
  </mc:AlternateContent>
  <xr:revisionPtr revIDLastSave="0" documentId="13_ncr:1_{A0E378E7-828B-4024-AC42-855E19DEFA23}" xr6:coauthVersionLast="45" xr6:coauthVersionMax="45" xr10:uidLastSave="{00000000-0000-0000-0000-000000000000}"/>
  <bookViews>
    <workbookView xWindow="11424" yWindow="-96" windowWidth="23232" windowHeight="13152" activeTab="1" xr2:uid="{2B0E0694-3C10-4160-B597-46CBF8AAC01F}"/>
  </bookViews>
  <sheets>
    <sheet name="Excluded" sheetId="1" r:id="rId1"/>
    <sheet name="Population" sheetId="2" r:id="rId2"/>
    <sheet name="Residence Answers" sheetId="3" r:id="rId3"/>
  </sheets>
  <definedNames>
    <definedName name="_xlnm._FilterDatabase" localSheetId="1" hidden="1">Population!$A$3:$L$3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6" i="2" l="1"/>
  <c r="I56" i="2"/>
  <c r="L55" i="2"/>
  <c r="I55" i="2"/>
  <c r="E56" i="2"/>
  <c r="J56" i="2" s="1"/>
  <c r="D56" i="2"/>
  <c r="G56" i="2" s="1"/>
  <c r="E55" i="2"/>
  <c r="J55" i="2" s="1"/>
  <c r="D55" i="2"/>
  <c r="G55" i="2" s="1"/>
  <c r="E54" i="2"/>
  <c r="J54" i="2" s="1"/>
  <c r="L54" i="2" s="1"/>
  <c r="D54" i="2"/>
  <c r="G54" i="2" s="1"/>
  <c r="I54" i="2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2" i="3"/>
  <c r="B1" i="2"/>
  <c r="L30" i="2"/>
  <c r="L39" i="2"/>
  <c r="L29" i="2"/>
  <c r="L35" i="2"/>
  <c r="L47" i="2"/>
  <c r="L46" i="2"/>
  <c r="L40" i="2"/>
  <c r="L32" i="2"/>
  <c r="L43" i="2"/>
  <c r="L48" i="2"/>
  <c r="L31" i="2"/>
  <c r="L17" i="2"/>
  <c r="L22" i="2"/>
  <c r="L18" i="2"/>
  <c r="L36" i="2"/>
  <c r="L42" i="2"/>
  <c r="L9" i="2"/>
  <c r="L37" i="2"/>
  <c r="L45" i="2"/>
  <c r="L49" i="2"/>
  <c r="L21" i="2"/>
  <c r="L44" i="2"/>
  <c r="L33" i="2"/>
  <c r="L25" i="2"/>
  <c r="L38" i="2"/>
  <c r="L23" i="2"/>
  <c r="L13" i="2"/>
  <c r="L34" i="2"/>
  <c r="L24" i="2"/>
  <c r="L16" i="2"/>
  <c r="L28" i="2"/>
  <c r="L14" i="2"/>
  <c r="L12" i="2"/>
  <c r="L41" i="2"/>
  <c r="L27" i="2"/>
  <c r="L19" i="2"/>
  <c r="L20" i="2"/>
  <c r="L26" i="2"/>
  <c r="L50" i="2"/>
  <c r="L15" i="2"/>
  <c r="L7" i="2"/>
  <c r="L6" i="2"/>
  <c r="L8" i="2"/>
  <c r="I8" i="2"/>
  <c r="I6" i="2"/>
  <c r="I7" i="2"/>
  <c r="I15" i="2"/>
  <c r="I50" i="2"/>
  <c r="I26" i="2"/>
  <c r="I20" i="2"/>
  <c r="I19" i="2"/>
  <c r="I27" i="2"/>
  <c r="I41" i="2"/>
  <c r="I12" i="2"/>
  <c r="I14" i="2"/>
  <c r="I28" i="2"/>
  <c r="I16" i="2"/>
  <c r="I24" i="2"/>
  <c r="I34" i="2"/>
  <c r="I13" i="2"/>
  <c r="I23" i="2"/>
  <c r="I38" i="2"/>
  <c r="I25" i="2"/>
  <c r="I33" i="2"/>
  <c r="I44" i="2"/>
  <c r="I21" i="2"/>
  <c r="I49" i="2"/>
  <c r="I45" i="2"/>
  <c r="I37" i="2"/>
  <c r="I9" i="2"/>
  <c r="I42" i="2"/>
  <c r="I36" i="2"/>
  <c r="I18" i="2"/>
  <c r="I22" i="2"/>
  <c r="I17" i="2"/>
  <c r="I31" i="2"/>
  <c r="I48" i="2"/>
  <c r="I43" i="2"/>
  <c r="I32" i="2"/>
  <c r="I40" i="2"/>
  <c r="I46" i="2"/>
  <c r="I47" i="2"/>
  <c r="I35" i="2"/>
  <c r="I29" i="2"/>
  <c r="I39" i="2"/>
  <c r="I30" i="2"/>
  <c r="D5" i="2"/>
  <c r="G5" i="2" s="1"/>
  <c r="I5" i="2" s="1"/>
  <c r="E5" i="2"/>
  <c r="J5" i="2" s="1"/>
  <c r="L5" i="2" s="1"/>
  <c r="D6" i="2"/>
  <c r="G6" i="2" s="1"/>
  <c r="E6" i="2"/>
  <c r="J6" i="2" s="1"/>
  <c r="D7" i="2"/>
  <c r="G7" i="2" s="1"/>
  <c r="E7" i="2"/>
  <c r="J7" i="2" s="1"/>
  <c r="D8" i="2"/>
  <c r="G8" i="2" s="1"/>
  <c r="E8" i="2"/>
  <c r="J8" i="2" s="1"/>
  <c r="D9" i="2"/>
  <c r="G9" i="2" s="1"/>
  <c r="E9" i="2"/>
  <c r="J9" i="2" s="1"/>
  <c r="D10" i="2"/>
  <c r="G10" i="2" s="1"/>
  <c r="I10" i="2" s="1"/>
  <c r="E10" i="2"/>
  <c r="J10" i="2" s="1"/>
  <c r="L10" i="2" s="1"/>
  <c r="D11" i="2"/>
  <c r="G11" i="2" s="1"/>
  <c r="I11" i="2" s="1"/>
  <c r="E11" i="2"/>
  <c r="J11" i="2" s="1"/>
  <c r="L11" i="2" s="1"/>
  <c r="D12" i="2"/>
  <c r="G12" i="2" s="1"/>
  <c r="E12" i="2"/>
  <c r="J12" i="2" s="1"/>
  <c r="D13" i="2"/>
  <c r="G13" i="2" s="1"/>
  <c r="E13" i="2"/>
  <c r="J13" i="2" s="1"/>
  <c r="D14" i="2"/>
  <c r="G14" i="2" s="1"/>
  <c r="E14" i="2"/>
  <c r="J14" i="2" s="1"/>
  <c r="D15" i="2"/>
  <c r="G15" i="2" s="1"/>
  <c r="E15" i="2"/>
  <c r="J15" i="2" s="1"/>
  <c r="D16" i="2"/>
  <c r="G16" i="2" s="1"/>
  <c r="E16" i="2"/>
  <c r="J16" i="2" s="1"/>
  <c r="D17" i="2"/>
  <c r="G17" i="2" s="1"/>
  <c r="E17" i="2"/>
  <c r="J17" i="2" s="1"/>
  <c r="D18" i="2"/>
  <c r="G18" i="2" s="1"/>
  <c r="E18" i="2"/>
  <c r="J18" i="2" s="1"/>
  <c r="D19" i="2"/>
  <c r="G19" i="2" s="1"/>
  <c r="E19" i="2"/>
  <c r="J19" i="2" s="1"/>
  <c r="D20" i="2"/>
  <c r="G20" i="2" s="1"/>
  <c r="E20" i="2"/>
  <c r="J20" i="2" s="1"/>
  <c r="D21" i="2"/>
  <c r="G21" i="2" s="1"/>
  <c r="E21" i="2"/>
  <c r="J21" i="2" s="1"/>
  <c r="D22" i="2"/>
  <c r="G22" i="2" s="1"/>
  <c r="E22" i="2"/>
  <c r="J22" i="2" s="1"/>
  <c r="D23" i="2"/>
  <c r="G23" i="2" s="1"/>
  <c r="E23" i="2"/>
  <c r="J23" i="2" s="1"/>
  <c r="D24" i="2"/>
  <c r="G24" i="2" s="1"/>
  <c r="E24" i="2"/>
  <c r="J24" i="2" s="1"/>
  <c r="D25" i="2"/>
  <c r="G25" i="2" s="1"/>
  <c r="E25" i="2"/>
  <c r="J25" i="2" s="1"/>
  <c r="D26" i="2"/>
  <c r="G26" i="2" s="1"/>
  <c r="E26" i="2"/>
  <c r="J26" i="2" s="1"/>
  <c r="D27" i="2"/>
  <c r="G27" i="2" s="1"/>
  <c r="E27" i="2"/>
  <c r="J27" i="2" s="1"/>
  <c r="D28" i="2"/>
  <c r="G28" i="2" s="1"/>
  <c r="E28" i="2"/>
  <c r="J28" i="2" s="1"/>
  <c r="D29" i="2"/>
  <c r="G29" i="2" s="1"/>
  <c r="E29" i="2"/>
  <c r="J29" i="2" s="1"/>
  <c r="D30" i="2"/>
  <c r="G30" i="2" s="1"/>
  <c r="E30" i="2"/>
  <c r="J30" i="2" s="1"/>
  <c r="D31" i="2"/>
  <c r="G31" i="2" s="1"/>
  <c r="E31" i="2"/>
  <c r="J31" i="2" s="1"/>
  <c r="D32" i="2"/>
  <c r="G32" i="2" s="1"/>
  <c r="E32" i="2"/>
  <c r="J32" i="2" s="1"/>
  <c r="D33" i="2"/>
  <c r="G33" i="2" s="1"/>
  <c r="E33" i="2"/>
  <c r="J33" i="2" s="1"/>
  <c r="D34" i="2"/>
  <c r="G34" i="2" s="1"/>
  <c r="E34" i="2"/>
  <c r="J34" i="2" s="1"/>
  <c r="D35" i="2"/>
  <c r="G35" i="2" s="1"/>
  <c r="E35" i="2"/>
  <c r="J35" i="2" s="1"/>
  <c r="D36" i="2"/>
  <c r="G36" i="2" s="1"/>
  <c r="E36" i="2"/>
  <c r="J36" i="2" s="1"/>
  <c r="D37" i="2"/>
  <c r="G37" i="2" s="1"/>
  <c r="E37" i="2"/>
  <c r="J37" i="2" s="1"/>
  <c r="D38" i="2"/>
  <c r="G38" i="2" s="1"/>
  <c r="E38" i="2"/>
  <c r="J38" i="2" s="1"/>
  <c r="D39" i="2"/>
  <c r="G39" i="2" s="1"/>
  <c r="E39" i="2"/>
  <c r="J39" i="2" s="1"/>
  <c r="D40" i="2"/>
  <c r="G40" i="2" s="1"/>
  <c r="E40" i="2"/>
  <c r="J40" i="2" s="1"/>
  <c r="D41" i="2"/>
  <c r="G41" i="2" s="1"/>
  <c r="E41" i="2"/>
  <c r="J41" i="2" s="1"/>
  <c r="D42" i="2"/>
  <c r="G42" i="2" s="1"/>
  <c r="E42" i="2"/>
  <c r="J42" i="2" s="1"/>
  <c r="D43" i="2"/>
  <c r="G43" i="2" s="1"/>
  <c r="E43" i="2"/>
  <c r="J43" i="2" s="1"/>
  <c r="D44" i="2"/>
  <c r="G44" i="2" s="1"/>
  <c r="E44" i="2"/>
  <c r="J44" i="2" s="1"/>
  <c r="D45" i="2"/>
  <c r="G45" i="2" s="1"/>
  <c r="E45" i="2"/>
  <c r="J45" i="2" s="1"/>
  <c r="D46" i="2"/>
  <c r="G46" i="2" s="1"/>
  <c r="E46" i="2"/>
  <c r="J46" i="2" s="1"/>
  <c r="D47" i="2"/>
  <c r="G47" i="2" s="1"/>
  <c r="E47" i="2"/>
  <c r="J47" i="2" s="1"/>
  <c r="D48" i="2"/>
  <c r="G48" i="2" s="1"/>
  <c r="E48" i="2"/>
  <c r="J48" i="2" s="1"/>
  <c r="D49" i="2"/>
  <c r="G49" i="2" s="1"/>
  <c r="E49" i="2"/>
  <c r="J49" i="2" s="1"/>
  <c r="D50" i="2"/>
  <c r="G50" i="2" s="1"/>
  <c r="E50" i="2"/>
  <c r="J50" i="2" s="1"/>
  <c r="D51" i="2"/>
  <c r="G51" i="2" s="1"/>
  <c r="I51" i="2" s="1"/>
  <c r="E51" i="2"/>
  <c r="J51" i="2" s="1"/>
  <c r="L51" i="2" s="1"/>
  <c r="E4" i="2"/>
  <c r="J4" i="2" s="1"/>
  <c r="L4" i="2" s="1"/>
  <c r="D4" i="2"/>
  <c r="G4" i="2" s="1"/>
  <c r="I4" i="2" s="1"/>
  <c r="D1" i="2" l="1"/>
  <c r="E1" i="2"/>
</calcChain>
</file>

<file path=xl/sharedStrings.xml><?xml version="1.0" encoding="utf-8"?>
<sst xmlns="http://schemas.openxmlformats.org/spreadsheetml/2006/main" count="130" uniqueCount="21">
  <si>
    <t>104 lines excluded</t>
  </si>
  <si>
    <t>market_value</t>
  </si>
  <si>
    <t>total_livable_area</t>
  </si>
  <si>
    <t>zip_code</t>
  </si>
  <si>
    <t>objectid</t>
  </si>
  <si>
    <t>Zip</t>
  </si>
  <si>
    <t>Final Excl</t>
  </si>
  <si>
    <t>Yes</t>
  </si>
  <si>
    <t xml:space="preserve"> 1912 401</t>
  </si>
  <si>
    <t>1934 4819</t>
  </si>
  <si>
    <t>ZipCode</t>
  </si>
  <si>
    <t>Population</t>
  </si>
  <si>
    <t>Zip Code</t>
  </si>
  <si>
    <t>count object ID</t>
  </si>
  <si>
    <t>average market value</t>
  </si>
  <si>
    <t>average livable area</t>
  </si>
  <si>
    <t>mv rounddown</t>
  </si>
  <si>
    <t>code answer</t>
  </si>
  <si>
    <t>SPOT CHECK</t>
  </si>
  <si>
    <t>in pop file?</t>
  </si>
  <si>
    <t>not in pop file but in res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</si>
</sst>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2" borderId="1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164" fontId="0" fillId="3" borderId="0" xfId="1" applyNumberFormat="1" applyFont="1" applyFill="1"/>
    <xf numFmtId="0" fontId="0" fillId="0" borderId="0" xfId="0" applyFill="1"/>
    <xf numFmtId="0" fontId="0" fillId="6" borderId="0" xfId="0" applyFill="1"/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/>
    <xf numFmtId="0" fontId="0" fillId="0" borderId="3" xfId="0" applyFill="1" applyBorder="1" applyAlignment="1">
      <alignment horizontal="left"/>
    </xf>
    <xf numFmtId="164" fontId="0" fillId="4" borderId="4" xfId="1" applyNumberFormat="1" applyFont="1" applyFill="1" applyBorder="1"/>
    <xf numFmtId="1" fontId="0" fillId="5" borderId="4" xfId="0" applyNumberFormat="1" applyFill="1" applyBorder="1"/>
    <xf numFmtId="164" fontId="0" fillId="4" borderId="3" xfId="1" applyNumberFormat="1" applyFont="1" applyFill="1" applyBorder="1"/>
    <xf numFmtId="164" fontId="0" fillId="0" borderId="4" xfId="1" applyNumberFormat="1" applyFont="1" applyFill="1" applyBorder="1" applyAlignment="1">
      <alignment horizontal="left"/>
    </xf>
    <xf numFmtId="0" fontId="0" fillId="0" borderId="5" xfId="0" applyFill="1" applyBorder="1" applyAlignment="1">
      <alignment horizontal="left"/>
    </xf>
    <xf numFmtId="164" fontId="0" fillId="0" borderId="6" xfId="1" applyNumberFormat="1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164" fontId="0" fillId="0" borderId="8" xfId="1" applyNumberFormat="1" applyFont="1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0" fillId="0" borderId="10" xfId="1" applyNumberFormat="1" applyFont="1" applyFill="1" applyBorder="1" applyAlignment="1">
      <alignment horizontal="left"/>
    </xf>
    <xf numFmtId="164" fontId="0" fillId="4" borderId="9" xfId="1" applyNumberFormat="1" applyFont="1" applyFill="1" applyBorder="1"/>
    <xf numFmtId="164" fontId="0" fillId="4" borderId="10" xfId="1" applyNumberFormat="1" applyFont="1" applyFill="1" applyBorder="1"/>
    <xf numFmtId="164" fontId="0" fillId="4" borderId="5" xfId="1" applyNumberFormat="1" applyFont="1" applyFill="1" applyBorder="1"/>
    <xf numFmtId="164" fontId="0" fillId="4" borderId="6" xfId="1" applyNumberFormat="1" applyFont="1" applyFill="1" applyBorder="1"/>
    <xf numFmtId="164" fontId="0" fillId="4" borderId="7" xfId="1" applyNumberFormat="1" applyFont="1" applyFill="1" applyBorder="1"/>
    <xf numFmtId="164" fontId="0" fillId="4" borderId="8" xfId="1" applyNumberFormat="1" applyFont="1" applyFill="1" applyBorder="1"/>
    <xf numFmtId="164" fontId="0" fillId="5" borderId="9" xfId="0" applyNumberFormat="1" applyFill="1" applyBorder="1"/>
    <xf numFmtId="1" fontId="0" fillId="5" borderId="10" xfId="0" applyNumberFormat="1" applyFill="1" applyBorder="1"/>
    <xf numFmtId="164" fontId="0" fillId="5" borderId="5" xfId="0" applyNumberFormat="1" applyFill="1" applyBorder="1"/>
    <xf numFmtId="1" fontId="0" fillId="5" borderId="6" xfId="1" applyNumberFormat="1" applyFont="1" applyFill="1" applyBorder="1"/>
    <xf numFmtId="1" fontId="0" fillId="5" borderId="6" xfId="0" applyNumberFormat="1" applyFill="1" applyBorder="1"/>
    <xf numFmtId="164" fontId="0" fillId="5" borderId="7" xfId="0" applyNumberFormat="1" applyFill="1" applyBorder="1"/>
    <xf numFmtId="1" fontId="0" fillId="5" borderId="8" xfId="0" applyNumberFormat="1" applyFill="1" applyBorder="1"/>
    <xf numFmtId="164" fontId="0" fillId="0" borderId="0" xfId="1" applyNumberFormat="1" applyFont="1" applyFill="1"/>
    <xf numFmtId="1" fontId="0" fillId="0" borderId="0" xfId="0" applyNumberFormat="1" applyFill="1"/>
    <xf numFmtId="0" fontId="3" fillId="2" borderId="0" xfId="0" applyFont="1" applyFill="1" applyBorder="1"/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4FD3-F652-4B4E-B99A-6D9A2FA7E4F7}">
  <dimension ref="A1:F107"/>
  <sheetViews>
    <sheetView showGridLines="0" workbookViewId="0">
      <selection activeCell="H3" sqref="H3"/>
    </sheetView>
  </sheetViews>
  <sheetFormatPr defaultRowHeight="14.4" x14ac:dyDescent="0.55000000000000004"/>
  <cols>
    <col min="1" max="1" width="8.62890625" customWidth="1"/>
    <col min="2" max="2" width="10.83984375" customWidth="1"/>
    <col min="3" max="3" width="15.1015625" bestFit="1" customWidth="1"/>
    <col min="4" max="4" width="14.89453125" bestFit="1" customWidth="1"/>
    <col min="5" max="6" width="9.68359375" bestFit="1" customWidth="1"/>
  </cols>
  <sheetData>
    <row r="1" spans="1:6" x14ac:dyDescent="0.55000000000000004">
      <c r="A1" s="4" t="s">
        <v>0</v>
      </c>
      <c r="B1" s="4"/>
    </row>
    <row r="2" spans="1:6" x14ac:dyDescent="0.55000000000000004">
      <c r="A2" s="4"/>
      <c r="B2" s="4"/>
    </row>
    <row r="3" spans="1:6" x14ac:dyDescent="0.55000000000000004">
      <c r="A3" s="4" t="s">
        <v>5</v>
      </c>
      <c r="B3" s="4" t="s">
        <v>6</v>
      </c>
      <c r="C3" t="s">
        <v>1</v>
      </c>
      <c r="D3" t="s">
        <v>2</v>
      </c>
      <c r="E3" t="s">
        <v>3</v>
      </c>
      <c r="F3" t="s">
        <v>4</v>
      </c>
    </row>
    <row r="4" spans="1:6" x14ac:dyDescent="0.55000000000000004">
      <c r="A4" s="4">
        <v>19104</v>
      </c>
      <c r="B4" s="4" t="s">
        <v>7</v>
      </c>
      <c r="D4">
        <v>0</v>
      </c>
      <c r="E4">
        <v>191041636</v>
      </c>
      <c r="F4">
        <v>530323145</v>
      </c>
    </row>
    <row r="5" spans="1:6" x14ac:dyDescent="0.55000000000000004">
      <c r="A5" s="4">
        <v>19128</v>
      </c>
      <c r="B5" s="4" t="s">
        <v>7</v>
      </c>
      <c r="D5">
        <v>0</v>
      </c>
      <c r="E5">
        <v>191284505</v>
      </c>
      <c r="F5">
        <v>530323171</v>
      </c>
    </row>
    <row r="6" spans="1:6" x14ac:dyDescent="0.55000000000000004">
      <c r="A6" s="4">
        <v>19130</v>
      </c>
      <c r="B6" s="4" t="s">
        <v>7</v>
      </c>
      <c r="C6">
        <v>0</v>
      </c>
      <c r="E6">
        <v>191302600</v>
      </c>
      <c r="F6">
        <v>530345548</v>
      </c>
    </row>
    <row r="7" spans="1:6" x14ac:dyDescent="0.55000000000000004">
      <c r="A7" s="4">
        <v>19128</v>
      </c>
      <c r="B7" s="4" t="s">
        <v>7</v>
      </c>
      <c r="D7">
        <v>0</v>
      </c>
      <c r="E7">
        <v>191284505</v>
      </c>
      <c r="F7">
        <v>530324524</v>
      </c>
    </row>
    <row r="8" spans="1:6" x14ac:dyDescent="0.55000000000000004">
      <c r="A8" s="4">
        <v>19128</v>
      </c>
      <c r="B8" s="4" t="s">
        <v>7</v>
      </c>
      <c r="D8">
        <v>0</v>
      </c>
      <c r="E8">
        <v>191282447</v>
      </c>
      <c r="F8">
        <v>530324536</v>
      </c>
    </row>
    <row r="9" spans="1:6" x14ac:dyDescent="0.55000000000000004">
      <c r="A9" s="4">
        <v>19123</v>
      </c>
      <c r="B9" s="4" t="s">
        <v>7</v>
      </c>
      <c r="C9">
        <v>0</v>
      </c>
      <c r="E9">
        <v>19123</v>
      </c>
      <c r="F9">
        <v>530321491</v>
      </c>
    </row>
    <row r="10" spans="1:6" x14ac:dyDescent="0.55000000000000004">
      <c r="A10" s="4">
        <v>1912</v>
      </c>
      <c r="B10" s="4" t="s">
        <v>7</v>
      </c>
      <c r="C10">
        <v>556300</v>
      </c>
      <c r="D10">
        <v>2078</v>
      </c>
      <c r="E10">
        <v>1912</v>
      </c>
      <c r="F10">
        <v>530337270</v>
      </c>
    </row>
    <row r="11" spans="1:6" x14ac:dyDescent="0.55000000000000004">
      <c r="A11" s="4">
        <v>19147</v>
      </c>
      <c r="B11" s="4" t="s">
        <v>7</v>
      </c>
      <c r="C11">
        <v>639400</v>
      </c>
      <c r="E11">
        <v>191475935</v>
      </c>
      <c r="F11">
        <v>530337181</v>
      </c>
    </row>
    <row r="12" spans="1:6" x14ac:dyDescent="0.55000000000000004">
      <c r="A12" s="4">
        <v>19147</v>
      </c>
      <c r="B12" s="4" t="s">
        <v>7</v>
      </c>
      <c r="C12">
        <v>112200</v>
      </c>
      <c r="E12">
        <v>191474000</v>
      </c>
      <c r="F12">
        <v>530350453</v>
      </c>
    </row>
    <row r="13" spans="1:6" x14ac:dyDescent="0.55000000000000004">
      <c r="A13" s="4">
        <v>19119</v>
      </c>
      <c r="B13" s="4" t="s">
        <v>7</v>
      </c>
      <c r="D13">
        <v>0</v>
      </c>
      <c r="E13">
        <v>19119</v>
      </c>
      <c r="F13">
        <v>530350492</v>
      </c>
    </row>
    <row r="14" spans="1:6" x14ac:dyDescent="0.55000000000000004">
      <c r="A14" s="4"/>
      <c r="B14" s="4" t="s">
        <v>7</v>
      </c>
      <c r="C14">
        <v>0</v>
      </c>
      <c r="F14">
        <v>530350493</v>
      </c>
    </row>
    <row r="15" spans="1:6" x14ac:dyDescent="0.55000000000000004">
      <c r="A15" s="4">
        <v>19119</v>
      </c>
      <c r="B15" s="4" t="s">
        <v>7</v>
      </c>
      <c r="D15">
        <v>0</v>
      </c>
      <c r="E15">
        <v>19119</v>
      </c>
      <c r="F15">
        <v>530350494</v>
      </c>
    </row>
    <row r="16" spans="1:6" x14ac:dyDescent="0.55000000000000004">
      <c r="A16" s="4">
        <v>19119</v>
      </c>
      <c r="B16" s="4" t="s">
        <v>7</v>
      </c>
      <c r="D16">
        <v>0</v>
      </c>
      <c r="E16">
        <v>19119</v>
      </c>
      <c r="F16">
        <v>530350495</v>
      </c>
    </row>
    <row r="17" spans="1:6" x14ac:dyDescent="0.55000000000000004">
      <c r="A17" s="4">
        <v>19119</v>
      </c>
      <c r="B17" s="4" t="s">
        <v>7</v>
      </c>
      <c r="D17">
        <v>0</v>
      </c>
      <c r="E17">
        <v>19119</v>
      </c>
      <c r="F17">
        <v>530350496</v>
      </c>
    </row>
    <row r="18" spans="1:6" x14ac:dyDescent="0.55000000000000004">
      <c r="A18" s="4">
        <v>19119</v>
      </c>
      <c r="B18" s="4" t="s">
        <v>7</v>
      </c>
      <c r="D18">
        <v>0</v>
      </c>
      <c r="E18">
        <v>19119</v>
      </c>
      <c r="F18">
        <v>530350497</v>
      </c>
    </row>
    <row r="19" spans="1:6" x14ac:dyDescent="0.55000000000000004">
      <c r="A19" s="4">
        <v>19126</v>
      </c>
      <c r="B19" s="4" t="s">
        <v>7</v>
      </c>
      <c r="C19">
        <v>0</v>
      </c>
      <c r="E19">
        <v>191262904</v>
      </c>
      <c r="F19">
        <v>530348852</v>
      </c>
    </row>
    <row r="20" spans="1:6" x14ac:dyDescent="0.55000000000000004">
      <c r="A20" s="4">
        <v>19128</v>
      </c>
      <c r="B20" s="4" t="s">
        <v>7</v>
      </c>
      <c r="D20">
        <v>0</v>
      </c>
      <c r="E20">
        <v>191281625</v>
      </c>
      <c r="F20">
        <v>530351264</v>
      </c>
    </row>
    <row r="21" spans="1:6" x14ac:dyDescent="0.55000000000000004">
      <c r="A21" s="4">
        <v>19128</v>
      </c>
      <c r="B21" s="4" t="s">
        <v>7</v>
      </c>
      <c r="D21">
        <v>0</v>
      </c>
      <c r="E21">
        <v>191281625</v>
      </c>
      <c r="F21">
        <v>530351265</v>
      </c>
    </row>
    <row r="22" spans="1:6" x14ac:dyDescent="0.55000000000000004">
      <c r="A22" s="4">
        <v>19126</v>
      </c>
      <c r="B22" s="4" t="s">
        <v>7</v>
      </c>
      <c r="D22">
        <v>0</v>
      </c>
      <c r="E22">
        <v>191262108</v>
      </c>
      <c r="F22">
        <v>530351274</v>
      </c>
    </row>
    <row r="23" spans="1:6" x14ac:dyDescent="0.55000000000000004">
      <c r="A23" s="4">
        <v>19122</v>
      </c>
      <c r="B23" s="4" t="s">
        <v>7</v>
      </c>
      <c r="D23">
        <v>845</v>
      </c>
      <c r="E23">
        <v>19122</v>
      </c>
      <c r="F23">
        <v>530351275</v>
      </c>
    </row>
    <row r="24" spans="1:6" x14ac:dyDescent="0.55000000000000004">
      <c r="A24" s="4">
        <v>19122</v>
      </c>
      <c r="B24" s="4" t="s">
        <v>7</v>
      </c>
      <c r="D24">
        <v>887</v>
      </c>
      <c r="E24">
        <v>19122</v>
      </c>
      <c r="F24">
        <v>530351276</v>
      </c>
    </row>
    <row r="25" spans="1:6" x14ac:dyDescent="0.55000000000000004">
      <c r="A25" s="4">
        <v>19146</v>
      </c>
      <c r="B25" s="4" t="s">
        <v>7</v>
      </c>
      <c r="D25">
        <v>1507</v>
      </c>
      <c r="E25">
        <v>191463828</v>
      </c>
      <c r="F25">
        <v>530351277</v>
      </c>
    </row>
    <row r="26" spans="1:6" x14ac:dyDescent="0.55000000000000004">
      <c r="A26" s="4">
        <v>19146</v>
      </c>
      <c r="B26" s="4" t="s">
        <v>7</v>
      </c>
      <c r="D26">
        <v>1507</v>
      </c>
      <c r="E26">
        <v>191463828</v>
      </c>
      <c r="F26">
        <v>530351278</v>
      </c>
    </row>
    <row r="27" spans="1:6" x14ac:dyDescent="0.55000000000000004">
      <c r="A27" s="4">
        <v>19146</v>
      </c>
      <c r="B27" s="4" t="s">
        <v>7</v>
      </c>
      <c r="D27">
        <v>884</v>
      </c>
      <c r="E27">
        <v>191463828</v>
      </c>
      <c r="F27">
        <v>530351279</v>
      </c>
    </row>
    <row r="28" spans="1:6" x14ac:dyDescent="0.55000000000000004">
      <c r="A28" s="4">
        <v>19146</v>
      </c>
      <c r="B28" s="4" t="s">
        <v>7</v>
      </c>
      <c r="D28">
        <v>884</v>
      </c>
      <c r="E28">
        <v>191463828</v>
      </c>
      <c r="F28">
        <v>530351280</v>
      </c>
    </row>
    <row r="29" spans="1:6" x14ac:dyDescent="0.55000000000000004">
      <c r="A29" s="4">
        <v>19146</v>
      </c>
      <c r="B29" s="4" t="s">
        <v>7</v>
      </c>
      <c r="D29">
        <v>884</v>
      </c>
      <c r="E29">
        <v>191463828</v>
      </c>
      <c r="F29">
        <v>530351281</v>
      </c>
    </row>
    <row r="30" spans="1:6" x14ac:dyDescent="0.55000000000000004">
      <c r="A30" s="4">
        <v>19146</v>
      </c>
      <c r="B30" s="4" t="s">
        <v>7</v>
      </c>
      <c r="D30">
        <v>884</v>
      </c>
      <c r="E30">
        <v>191463828</v>
      </c>
      <c r="F30">
        <v>530351282</v>
      </c>
    </row>
    <row r="31" spans="1:6" x14ac:dyDescent="0.55000000000000004">
      <c r="A31" s="4">
        <v>19121</v>
      </c>
      <c r="B31" s="4" t="s">
        <v>7</v>
      </c>
      <c r="D31">
        <v>1604</v>
      </c>
      <c r="E31">
        <v>191215029</v>
      </c>
      <c r="F31">
        <v>530351283</v>
      </c>
    </row>
    <row r="32" spans="1:6" x14ac:dyDescent="0.55000000000000004">
      <c r="A32" s="4">
        <v>19121</v>
      </c>
      <c r="B32" s="4" t="s">
        <v>7</v>
      </c>
      <c r="D32">
        <v>1388</v>
      </c>
      <c r="E32">
        <v>191215029</v>
      </c>
      <c r="F32">
        <v>530351284</v>
      </c>
    </row>
    <row r="33" spans="1:6" x14ac:dyDescent="0.55000000000000004">
      <c r="A33" s="4">
        <v>19122</v>
      </c>
      <c r="B33" s="4" t="s">
        <v>7</v>
      </c>
      <c r="C33">
        <v>470000</v>
      </c>
      <c r="E33">
        <v>191223902</v>
      </c>
      <c r="F33">
        <v>530346991</v>
      </c>
    </row>
    <row r="34" spans="1:6" x14ac:dyDescent="0.55000000000000004">
      <c r="A34" s="4">
        <v>19123</v>
      </c>
      <c r="B34" s="4" t="s">
        <v>7</v>
      </c>
      <c r="D34">
        <v>0</v>
      </c>
      <c r="E34">
        <v>191232511</v>
      </c>
      <c r="F34">
        <v>530346999</v>
      </c>
    </row>
    <row r="35" spans="1:6" x14ac:dyDescent="0.55000000000000004">
      <c r="A35" s="4">
        <v>19123</v>
      </c>
      <c r="B35" s="4" t="s">
        <v>7</v>
      </c>
      <c r="D35">
        <v>0</v>
      </c>
      <c r="E35">
        <v>191232514</v>
      </c>
      <c r="F35">
        <v>530347870</v>
      </c>
    </row>
    <row r="36" spans="1:6" x14ac:dyDescent="0.55000000000000004">
      <c r="A36" s="4">
        <v>19123</v>
      </c>
      <c r="B36" s="4" t="s">
        <v>7</v>
      </c>
      <c r="D36">
        <v>0</v>
      </c>
      <c r="E36">
        <v>191232514</v>
      </c>
      <c r="F36">
        <v>530347871</v>
      </c>
    </row>
    <row r="37" spans="1:6" x14ac:dyDescent="0.55000000000000004">
      <c r="A37" s="4">
        <v>19111</v>
      </c>
      <c r="B37" s="4" t="s">
        <v>7</v>
      </c>
      <c r="C37">
        <v>0</v>
      </c>
      <c r="E37">
        <v>191113816</v>
      </c>
      <c r="F37">
        <v>530348294</v>
      </c>
    </row>
    <row r="38" spans="1:6" x14ac:dyDescent="0.55000000000000004">
      <c r="A38" s="4">
        <v>19122</v>
      </c>
      <c r="B38" s="4" t="s">
        <v>7</v>
      </c>
      <c r="D38">
        <v>0</v>
      </c>
      <c r="E38">
        <v>19122</v>
      </c>
      <c r="F38">
        <v>530347258</v>
      </c>
    </row>
    <row r="39" spans="1:6" x14ac:dyDescent="0.55000000000000004">
      <c r="A39" s="4">
        <v>19122</v>
      </c>
      <c r="B39" s="4" t="s">
        <v>7</v>
      </c>
      <c r="D39">
        <v>0</v>
      </c>
      <c r="E39">
        <v>19122</v>
      </c>
      <c r="F39">
        <v>530347259</v>
      </c>
    </row>
    <row r="40" spans="1:6" x14ac:dyDescent="0.55000000000000004">
      <c r="A40" s="4">
        <v>19122</v>
      </c>
      <c r="B40" s="4" t="s">
        <v>7</v>
      </c>
      <c r="D40">
        <v>0</v>
      </c>
      <c r="E40">
        <v>19122</v>
      </c>
      <c r="F40">
        <v>530347260</v>
      </c>
    </row>
    <row r="41" spans="1:6" x14ac:dyDescent="0.55000000000000004">
      <c r="A41" s="4">
        <v>19121</v>
      </c>
      <c r="B41" s="4" t="s">
        <v>7</v>
      </c>
      <c r="D41">
        <v>0</v>
      </c>
      <c r="E41">
        <v>191214615</v>
      </c>
      <c r="F41">
        <v>530347261</v>
      </c>
    </row>
    <row r="42" spans="1:6" x14ac:dyDescent="0.55000000000000004">
      <c r="A42" s="4">
        <v>19121</v>
      </c>
      <c r="B42" s="4" t="s">
        <v>7</v>
      </c>
      <c r="D42">
        <v>0</v>
      </c>
      <c r="E42">
        <v>191214615</v>
      </c>
      <c r="F42">
        <v>530347262</v>
      </c>
    </row>
    <row r="43" spans="1:6" x14ac:dyDescent="0.55000000000000004">
      <c r="A43" s="4">
        <v>19121</v>
      </c>
      <c r="B43" s="4" t="s">
        <v>7</v>
      </c>
      <c r="D43">
        <v>0</v>
      </c>
      <c r="E43">
        <v>191214640</v>
      </c>
      <c r="F43">
        <v>530347263</v>
      </c>
    </row>
    <row r="44" spans="1:6" x14ac:dyDescent="0.55000000000000004">
      <c r="A44" s="4">
        <v>19121</v>
      </c>
      <c r="B44" s="4" t="s">
        <v>7</v>
      </c>
      <c r="D44">
        <v>0</v>
      </c>
      <c r="E44">
        <v>191214640</v>
      </c>
      <c r="F44">
        <v>530347264</v>
      </c>
    </row>
    <row r="45" spans="1:6" x14ac:dyDescent="0.55000000000000004">
      <c r="A45" s="4">
        <v>19121</v>
      </c>
      <c r="B45" s="4" t="s">
        <v>7</v>
      </c>
      <c r="D45">
        <v>0</v>
      </c>
      <c r="E45">
        <v>191213829</v>
      </c>
      <c r="F45">
        <v>530347480</v>
      </c>
    </row>
    <row r="46" spans="1:6" x14ac:dyDescent="0.55000000000000004">
      <c r="A46" s="4">
        <v>19121</v>
      </c>
      <c r="B46" s="4" t="s">
        <v>7</v>
      </c>
      <c r="D46">
        <v>0</v>
      </c>
      <c r="E46">
        <v>191213829</v>
      </c>
      <c r="F46">
        <v>530347481</v>
      </c>
    </row>
    <row r="47" spans="1:6" x14ac:dyDescent="0.55000000000000004">
      <c r="A47" s="4">
        <v>19121</v>
      </c>
      <c r="B47" s="4" t="s">
        <v>7</v>
      </c>
      <c r="D47">
        <v>0</v>
      </c>
      <c r="E47">
        <v>191213829</v>
      </c>
      <c r="F47">
        <v>530347482</v>
      </c>
    </row>
    <row r="48" spans="1:6" x14ac:dyDescent="0.55000000000000004">
      <c r="A48" s="4">
        <v>19145</v>
      </c>
      <c r="B48" s="4" t="s">
        <v>7</v>
      </c>
      <c r="D48">
        <v>0</v>
      </c>
      <c r="E48">
        <v>191452315</v>
      </c>
      <c r="F48">
        <v>530347483</v>
      </c>
    </row>
    <row r="49" spans="1:6" x14ac:dyDescent="0.55000000000000004">
      <c r="A49" s="4">
        <v>19149</v>
      </c>
      <c r="B49" s="4" t="s">
        <v>7</v>
      </c>
      <c r="D49">
        <v>0</v>
      </c>
      <c r="E49">
        <v>191491106</v>
      </c>
      <c r="F49">
        <v>530347485</v>
      </c>
    </row>
    <row r="50" spans="1:6" x14ac:dyDescent="0.55000000000000004">
      <c r="A50" s="4">
        <v>19145</v>
      </c>
      <c r="B50" s="4" t="s">
        <v>7</v>
      </c>
      <c r="D50">
        <v>0</v>
      </c>
      <c r="E50">
        <v>191452315</v>
      </c>
      <c r="F50">
        <v>530347486</v>
      </c>
    </row>
    <row r="51" spans="1:6" x14ac:dyDescent="0.55000000000000004">
      <c r="A51" s="4">
        <v>19123</v>
      </c>
      <c r="B51" s="4" t="s">
        <v>7</v>
      </c>
      <c r="D51">
        <v>57800</v>
      </c>
      <c r="E51">
        <v>19123</v>
      </c>
      <c r="F51">
        <v>530347487</v>
      </c>
    </row>
    <row r="52" spans="1:6" x14ac:dyDescent="0.55000000000000004">
      <c r="A52" s="4">
        <v>19131</v>
      </c>
      <c r="B52" s="4" t="s">
        <v>7</v>
      </c>
      <c r="D52">
        <v>0</v>
      </c>
      <c r="E52">
        <v>19131</v>
      </c>
      <c r="F52">
        <v>530347281</v>
      </c>
    </row>
    <row r="53" spans="1:6" x14ac:dyDescent="0.55000000000000004">
      <c r="A53" s="4">
        <v>19122</v>
      </c>
      <c r="B53" s="4" t="s">
        <v>7</v>
      </c>
      <c r="D53">
        <v>1765</v>
      </c>
      <c r="E53">
        <v>191223504</v>
      </c>
      <c r="F53">
        <v>530347284</v>
      </c>
    </row>
    <row r="54" spans="1:6" x14ac:dyDescent="0.55000000000000004">
      <c r="A54" s="4">
        <v>19122</v>
      </c>
      <c r="B54" s="4" t="s">
        <v>7</v>
      </c>
      <c r="D54">
        <v>1508</v>
      </c>
      <c r="E54">
        <v>191223504</v>
      </c>
      <c r="F54">
        <v>530347285</v>
      </c>
    </row>
    <row r="55" spans="1:6" x14ac:dyDescent="0.55000000000000004">
      <c r="A55" s="4">
        <v>19122</v>
      </c>
      <c r="B55" s="4" t="s">
        <v>7</v>
      </c>
      <c r="D55">
        <v>1521</v>
      </c>
      <c r="E55">
        <v>191223504</v>
      </c>
      <c r="F55">
        <v>530347286</v>
      </c>
    </row>
    <row r="56" spans="1:6" x14ac:dyDescent="0.55000000000000004">
      <c r="A56" s="4">
        <v>19146</v>
      </c>
      <c r="B56" s="4" t="s">
        <v>7</v>
      </c>
      <c r="D56">
        <v>1324</v>
      </c>
      <c r="E56">
        <v>191462406</v>
      </c>
      <c r="F56">
        <v>530347287</v>
      </c>
    </row>
    <row r="57" spans="1:6" x14ac:dyDescent="0.55000000000000004">
      <c r="A57" s="4">
        <v>19146</v>
      </c>
      <c r="B57" s="4" t="s">
        <v>7</v>
      </c>
      <c r="D57">
        <v>1088</v>
      </c>
      <c r="E57">
        <v>191462406</v>
      </c>
      <c r="F57">
        <v>530347288</v>
      </c>
    </row>
    <row r="58" spans="1:6" x14ac:dyDescent="0.55000000000000004">
      <c r="A58" s="4">
        <v>19146</v>
      </c>
      <c r="B58" s="4" t="s">
        <v>7</v>
      </c>
      <c r="D58">
        <v>1183</v>
      </c>
      <c r="E58">
        <v>191462406</v>
      </c>
      <c r="F58">
        <v>530347289</v>
      </c>
    </row>
    <row r="59" spans="1:6" x14ac:dyDescent="0.55000000000000004">
      <c r="A59" s="4">
        <v>19146</v>
      </c>
      <c r="B59" s="4" t="s">
        <v>7</v>
      </c>
      <c r="D59">
        <v>1200</v>
      </c>
      <c r="E59">
        <v>191463731</v>
      </c>
      <c r="F59">
        <v>530347290</v>
      </c>
    </row>
    <row r="60" spans="1:6" x14ac:dyDescent="0.55000000000000004">
      <c r="A60" s="4">
        <v>19146</v>
      </c>
      <c r="B60" s="4" t="s">
        <v>7</v>
      </c>
      <c r="D60">
        <v>1405</v>
      </c>
      <c r="E60">
        <v>191463731</v>
      </c>
      <c r="F60">
        <v>530347291</v>
      </c>
    </row>
    <row r="61" spans="1:6" x14ac:dyDescent="0.55000000000000004">
      <c r="A61" s="4">
        <v>19123</v>
      </c>
      <c r="B61" s="4" t="s">
        <v>7</v>
      </c>
      <c r="D61">
        <v>0</v>
      </c>
      <c r="E61">
        <v>19123</v>
      </c>
      <c r="F61">
        <v>530347292</v>
      </c>
    </row>
    <row r="62" spans="1:6" x14ac:dyDescent="0.55000000000000004">
      <c r="A62" s="4">
        <v>19123</v>
      </c>
      <c r="B62" s="4" t="s">
        <v>7</v>
      </c>
      <c r="D62">
        <v>0</v>
      </c>
      <c r="E62">
        <v>19123</v>
      </c>
      <c r="F62">
        <v>530347293</v>
      </c>
    </row>
    <row r="63" spans="1:6" x14ac:dyDescent="0.55000000000000004">
      <c r="A63" s="4">
        <v>19122</v>
      </c>
      <c r="B63" s="4" t="s">
        <v>7</v>
      </c>
      <c r="D63">
        <v>15120</v>
      </c>
      <c r="E63">
        <v>191224027</v>
      </c>
      <c r="F63">
        <v>530348198</v>
      </c>
    </row>
    <row r="64" spans="1:6" x14ac:dyDescent="0.55000000000000004">
      <c r="A64" s="4">
        <v>19122</v>
      </c>
      <c r="B64" s="4" t="s">
        <v>7</v>
      </c>
      <c r="D64">
        <v>0</v>
      </c>
      <c r="E64">
        <v>191224027</v>
      </c>
      <c r="F64">
        <v>530348197</v>
      </c>
    </row>
    <row r="65" spans="1:6" x14ac:dyDescent="0.55000000000000004">
      <c r="A65" s="4">
        <v>19114</v>
      </c>
      <c r="B65" s="4" t="s">
        <v>7</v>
      </c>
      <c r="D65">
        <v>203177</v>
      </c>
      <c r="E65">
        <v>191142309</v>
      </c>
      <c r="F65">
        <v>530348202</v>
      </c>
    </row>
    <row r="66" spans="1:6" x14ac:dyDescent="0.55000000000000004">
      <c r="A66" s="4">
        <v>19114</v>
      </c>
      <c r="B66" s="4" t="s">
        <v>7</v>
      </c>
      <c r="D66">
        <v>105370</v>
      </c>
      <c r="E66">
        <v>19114</v>
      </c>
      <c r="F66">
        <v>530348203</v>
      </c>
    </row>
    <row r="67" spans="1:6" x14ac:dyDescent="0.55000000000000004">
      <c r="A67" s="4">
        <v>19122</v>
      </c>
      <c r="B67" s="4" t="s">
        <v>7</v>
      </c>
      <c r="D67">
        <v>1610</v>
      </c>
      <c r="E67">
        <v>191222927</v>
      </c>
      <c r="F67">
        <v>530348205</v>
      </c>
    </row>
    <row r="68" spans="1:6" x14ac:dyDescent="0.55000000000000004">
      <c r="A68" s="4">
        <v>19122</v>
      </c>
      <c r="B68" s="4" t="s">
        <v>7</v>
      </c>
      <c r="D68">
        <v>2359</v>
      </c>
      <c r="E68">
        <v>191222927</v>
      </c>
      <c r="F68">
        <v>530348206</v>
      </c>
    </row>
    <row r="69" spans="1:6" x14ac:dyDescent="0.55000000000000004">
      <c r="A69" s="4">
        <v>1912</v>
      </c>
      <c r="B69" s="4" t="s">
        <v>7</v>
      </c>
      <c r="C69">
        <v>52900</v>
      </c>
      <c r="D69">
        <v>0</v>
      </c>
      <c r="E69" t="s">
        <v>8</v>
      </c>
      <c r="F69">
        <v>530346932</v>
      </c>
    </row>
    <row r="70" spans="1:6" x14ac:dyDescent="0.55000000000000004">
      <c r="A70" s="4">
        <v>19127</v>
      </c>
      <c r="B70" s="4" t="s">
        <v>7</v>
      </c>
      <c r="D70">
        <v>0</v>
      </c>
      <c r="E70">
        <v>19127</v>
      </c>
      <c r="F70">
        <v>530347576</v>
      </c>
    </row>
    <row r="71" spans="1:6" x14ac:dyDescent="0.55000000000000004">
      <c r="A71" s="4">
        <v>19106</v>
      </c>
      <c r="B71" s="4" t="s">
        <v>7</v>
      </c>
      <c r="D71">
        <v>0</v>
      </c>
      <c r="E71">
        <v>191063939</v>
      </c>
      <c r="F71">
        <v>530347577</v>
      </c>
    </row>
    <row r="72" spans="1:6" x14ac:dyDescent="0.55000000000000004">
      <c r="A72" s="4">
        <v>19106</v>
      </c>
      <c r="B72" s="4" t="s">
        <v>7</v>
      </c>
      <c r="D72">
        <v>0</v>
      </c>
      <c r="E72">
        <v>191063939</v>
      </c>
      <c r="F72">
        <v>530347578</v>
      </c>
    </row>
    <row r="73" spans="1:6" x14ac:dyDescent="0.55000000000000004">
      <c r="A73" s="4"/>
      <c r="B73" s="4" t="s">
        <v>7</v>
      </c>
      <c r="D73">
        <v>0</v>
      </c>
      <c r="F73">
        <v>530347580</v>
      </c>
    </row>
    <row r="74" spans="1:6" x14ac:dyDescent="0.55000000000000004">
      <c r="A74" s="4">
        <v>19121</v>
      </c>
      <c r="B74" s="4" t="s">
        <v>7</v>
      </c>
      <c r="D74">
        <v>0</v>
      </c>
      <c r="E74">
        <v>19121</v>
      </c>
      <c r="F74">
        <v>530347582</v>
      </c>
    </row>
    <row r="75" spans="1:6" x14ac:dyDescent="0.55000000000000004">
      <c r="A75" s="4">
        <v>19121</v>
      </c>
      <c r="B75" s="4" t="s">
        <v>7</v>
      </c>
      <c r="D75">
        <v>0</v>
      </c>
      <c r="E75">
        <v>19121</v>
      </c>
      <c r="F75">
        <v>530347583</v>
      </c>
    </row>
    <row r="76" spans="1:6" x14ac:dyDescent="0.55000000000000004">
      <c r="A76" s="4">
        <v>19153</v>
      </c>
      <c r="B76" s="4" t="s">
        <v>7</v>
      </c>
      <c r="C76">
        <v>12670300</v>
      </c>
      <c r="E76">
        <v>19153</v>
      </c>
      <c r="F76">
        <v>530347816</v>
      </c>
    </row>
    <row r="77" spans="1:6" x14ac:dyDescent="0.55000000000000004">
      <c r="A77" s="4">
        <v>19119</v>
      </c>
      <c r="B77" s="4" t="s">
        <v>7</v>
      </c>
      <c r="D77">
        <v>0</v>
      </c>
      <c r="E77">
        <v>191193339</v>
      </c>
      <c r="F77">
        <v>530346955</v>
      </c>
    </row>
    <row r="78" spans="1:6" x14ac:dyDescent="0.55000000000000004">
      <c r="A78" s="4">
        <v>19123</v>
      </c>
      <c r="B78" s="4" t="s">
        <v>7</v>
      </c>
      <c r="D78">
        <v>0</v>
      </c>
      <c r="E78">
        <v>19123</v>
      </c>
      <c r="F78">
        <v>530346960</v>
      </c>
    </row>
    <row r="79" spans="1:6" x14ac:dyDescent="0.55000000000000004">
      <c r="A79" s="4">
        <v>19107</v>
      </c>
      <c r="B79" s="4" t="s">
        <v>7</v>
      </c>
      <c r="D79">
        <v>0</v>
      </c>
      <c r="E79">
        <v>191074941</v>
      </c>
      <c r="F79">
        <v>530346962</v>
      </c>
    </row>
    <row r="80" spans="1:6" x14ac:dyDescent="0.55000000000000004">
      <c r="A80" s="4">
        <v>19107</v>
      </c>
      <c r="B80" s="4" t="s">
        <v>7</v>
      </c>
      <c r="D80">
        <v>0</v>
      </c>
      <c r="E80">
        <v>191074941</v>
      </c>
      <c r="F80">
        <v>530346963</v>
      </c>
    </row>
    <row r="81" spans="1:6" x14ac:dyDescent="0.55000000000000004">
      <c r="A81" s="4">
        <v>19107</v>
      </c>
      <c r="B81" s="4" t="s">
        <v>7</v>
      </c>
      <c r="D81">
        <v>0</v>
      </c>
      <c r="E81">
        <v>191074941</v>
      </c>
      <c r="F81">
        <v>530346964</v>
      </c>
    </row>
    <row r="82" spans="1:6" x14ac:dyDescent="0.55000000000000004">
      <c r="A82" s="4">
        <v>19134</v>
      </c>
      <c r="B82" s="4" t="s">
        <v>7</v>
      </c>
      <c r="D82">
        <v>0</v>
      </c>
      <c r="E82">
        <v>19134</v>
      </c>
      <c r="F82">
        <v>530346965</v>
      </c>
    </row>
    <row r="83" spans="1:6" x14ac:dyDescent="0.55000000000000004">
      <c r="A83" s="4">
        <v>19107</v>
      </c>
      <c r="B83" s="4" t="s">
        <v>7</v>
      </c>
      <c r="D83">
        <v>0</v>
      </c>
      <c r="E83">
        <v>191074941</v>
      </c>
      <c r="F83">
        <v>530346969</v>
      </c>
    </row>
    <row r="84" spans="1:6" x14ac:dyDescent="0.55000000000000004">
      <c r="A84" s="4">
        <v>1934</v>
      </c>
      <c r="B84" s="4" t="s">
        <v>7</v>
      </c>
      <c r="C84">
        <v>366400</v>
      </c>
      <c r="D84">
        <v>1923</v>
      </c>
      <c r="E84" t="s">
        <v>9</v>
      </c>
      <c r="F84">
        <v>530344408</v>
      </c>
    </row>
    <row r="85" spans="1:6" x14ac:dyDescent="0.55000000000000004">
      <c r="A85" s="4">
        <v>19146</v>
      </c>
      <c r="B85" s="4" t="s">
        <v>7</v>
      </c>
      <c r="D85">
        <v>1080</v>
      </c>
      <c r="E85">
        <v>191463913</v>
      </c>
      <c r="F85">
        <v>530355980</v>
      </c>
    </row>
    <row r="86" spans="1:6" x14ac:dyDescent="0.55000000000000004">
      <c r="A86" s="4">
        <v>19128</v>
      </c>
      <c r="B86" s="4" t="s">
        <v>7</v>
      </c>
      <c r="D86">
        <v>0</v>
      </c>
      <c r="E86">
        <v>19128</v>
      </c>
      <c r="F86">
        <v>530355983</v>
      </c>
    </row>
    <row r="87" spans="1:6" x14ac:dyDescent="0.55000000000000004">
      <c r="A87" s="4">
        <v>19128</v>
      </c>
      <c r="B87" s="4" t="s">
        <v>7</v>
      </c>
      <c r="D87">
        <v>0</v>
      </c>
      <c r="E87">
        <v>19128</v>
      </c>
      <c r="F87">
        <v>530355984</v>
      </c>
    </row>
    <row r="88" spans="1:6" x14ac:dyDescent="0.55000000000000004">
      <c r="A88" s="4">
        <v>19128</v>
      </c>
      <c r="B88" s="4" t="s">
        <v>7</v>
      </c>
      <c r="D88">
        <v>0</v>
      </c>
      <c r="E88">
        <v>19128</v>
      </c>
      <c r="F88">
        <v>530355985</v>
      </c>
    </row>
    <row r="89" spans="1:6" x14ac:dyDescent="0.55000000000000004">
      <c r="A89" s="4">
        <v>19128</v>
      </c>
      <c r="B89" s="4" t="s">
        <v>7</v>
      </c>
      <c r="D89">
        <v>0</v>
      </c>
      <c r="E89">
        <v>19128</v>
      </c>
      <c r="F89">
        <v>530355986</v>
      </c>
    </row>
    <row r="90" spans="1:6" x14ac:dyDescent="0.55000000000000004">
      <c r="A90" s="4">
        <v>19128</v>
      </c>
      <c r="B90" s="4" t="s">
        <v>7</v>
      </c>
      <c r="D90">
        <v>0</v>
      </c>
      <c r="E90">
        <v>19128</v>
      </c>
      <c r="F90">
        <v>530355987</v>
      </c>
    </row>
    <row r="91" spans="1:6" x14ac:dyDescent="0.55000000000000004">
      <c r="A91" s="4">
        <v>19128</v>
      </c>
      <c r="B91" s="4" t="s">
        <v>7</v>
      </c>
      <c r="D91">
        <v>0</v>
      </c>
      <c r="E91">
        <v>19128</v>
      </c>
      <c r="F91">
        <v>530355988</v>
      </c>
    </row>
    <row r="92" spans="1:6" x14ac:dyDescent="0.55000000000000004">
      <c r="A92" s="4">
        <v>19123</v>
      </c>
      <c r="B92" s="4" t="s">
        <v>7</v>
      </c>
      <c r="D92">
        <v>0</v>
      </c>
      <c r="E92">
        <v>191231523</v>
      </c>
      <c r="F92">
        <v>530355992</v>
      </c>
    </row>
    <row r="93" spans="1:6" x14ac:dyDescent="0.55000000000000004">
      <c r="A93" s="4"/>
      <c r="B93" s="4" t="s">
        <v>7</v>
      </c>
      <c r="C93">
        <v>120700</v>
      </c>
      <c r="D93">
        <v>2872</v>
      </c>
      <c r="F93">
        <v>530356201</v>
      </c>
    </row>
    <row r="94" spans="1:6" x14ac:dyDescent="0.55000000000000004">
      <c r="A94" s="4">
        <v>19103</v>
      </c>
      <c r="B94" s="4" t="s">
        <v>7</v>
      </c>
      <c r="D94">
        <v>0</v>
      </c>
      <c r="E94">
        <v>19103</v>
      </c>
      <c r="F94">
        <v>530355926</v>
      </c>
    </row>
    <row r="95" spans="1:6" x14ac:dyDescent="0.55000000000000004">
      <c r="A95" s="4">
        <v>19103</v>
      </c>
      <c r="B95" s="4" t="s">
        <v>7</v>
      </c>
      <c r="D95">
        <v>0</v>
      </c>
      <c r="E95">
        <v>19103</v>
      </c>
      <c r="F95">
        <v>530355930</v>
      </c>
    </row>
    <row r="96" spans="1:6" x14ac:dyDescent="0.55000000000000004">
      <c r="A96" s="4">
        <v>19103</v>
      </c>
      <c r="B96" s="4" t="s">
        <v>7</v>
      </c>
      <c r="D96">
        <v>0</v>
      </c>
      <c r="E96">
        <v>19103</v>
      </c>
      <c r="F96">
        <v>530355931</v>
      </c>
    </row>
    <row r="97" spans="1:6" x14ac:dyDescent="0.55000000000000004">
      <c r="A97" s="4">
        <v>19103</v>
      </c>
      <c r="B97" s="4" t="s">
        <v>7</v>
      </c>
      <c r="D97">
        <v>0</v>
      </c>
      <c r="E97">
        <v>19103</v>
      </c>
      <c r="F97">
        <v>530355932</v>
      </c>
    </row>
    <row r="98" spans="1:6" x14ac:dyDescent="0.55000000000000004">
      <c r="A98" s="4">
        <v>19103</v>
      </c>
      <c r="B98" s="4" t="s">
        <v>7</v>
      </c>
      <c r="D98">
        <v>0</v>
      </c>
      <c r="E98">
        <v>19103</v>
      </c>
      <c r="F98">
        <v>530355933</v>
      </c>
    </row>
    <row r="99" spans="1:6" x14ac:dyDescent="0.55000000000000004">
      <c r="A99" s="4">
        <v>19103</v>
      </c>
      <c r="B99" s="4" t="s">
        <v>7</v>
      </c>
      <c r="D99">
        <v>0</v>
      </c>
      <c r="E99">
        <v>19103</v>
      </c>
      <c r="F99">
        <v>530355934</v>
      </c>
    </row>
    <row r="100" spans="1:6" x14ac:dyDescent="0.55000000000000004">
      <c r="A100" s="4">
        <v>19128</v>
      </c>
      <c r="B100" s="4" t="s">
        <v>7</v>
      </c>
      <c r="D100">
        <v>0</v>
      </c>
      <c r="E100">
        <v>191283602</v>
      </c>
      <c r="F100">
        <v>530355936</v>
      </c>
    </row>
    <row r="101" spans="1:6" x14ac:dyDescent="0.55000000000000004">
      <c r="A101" s="4">
        <v>19128</v>
      </c>
      <c r="B101" s="4" t="s">
        <v>7</v>
      </c>
      <c r="D101">
        <v>0</v>
      </c>
      <c r="E101">
        <v>191282615</v>
      </c>
      <c r="F101">
        <v>530355938</v>
      </c>
    </row>
    <row r="102" spans="1:6" x14ac:dyDescent="0.55000000000000004">
      <c r="A102" s="4">
        <v>19128</v>
      </c>
      <c r="B102" s="4" t="s">
        <v>7</v>
      </c>
      <c r="D102">
        <v>0</v>
      </c>
      <c r="E102">
        <v>191282615</v>
      </c>
      <c r="F102">
        <v>530355939</v>
      </c>
    </row>
    <row r="103" spans="1:6" x14ac:dyDescent="0.55000000000000004">
      <c r="A103" s="4">
        <v>19139</v>
      </c>
      <c r="B103" s="4" t="s">
        <v>7</v>
      </c>
      <c r="D103">
        <v>20351</v>
      </c>
      <c r="E103">
        <v>191393030</v>
      </c>
      <c r="F103">
        <v>530355940</v>
      </c>
    </row>
    <row r="104" spans="1:6" x14ac:dyDescent="0.55000000000000004">
      <c r="A104" s="4">
        <v>19138</v>
      </c>
      <c r="B104" s="4" t="s">
        <v>7</v>
      </c>
      <c r="D104">
        <v>0</v>
      </c>
      <c r="E104">
        <v>191381522</v>
      </c>
      <c r="F104">
        <v>530355944</v>
      </c>
    </row>
    <row r="105" spans="1:6" x14ac:dyDescent="0.55000000000000004">
      <c r="A105" s="4">
        <v>19134</v>
      </c>
      <c r="B105" s="4" t="s">
        <v>7</v>
      </c>
      <c r="D105">
        <v>0</v>
      </c>
      <c r="E105">
        <v>191344734</v>
      </c>
      <c r="F105">
        <v>530355743</v>
      </c>
    </row>
    <row r="106" spans="1:6" x14ac:dyDescent="0.55000000000000004">
      <c r="A106" s="4">
        <v>19146</v>
      </c>
      <c r="B106" s="4" t="s">
        <v>7</v>
      </c>
      <c r="D106">
        <v>972</v>
      </c>
      <c r="E106">
        <v>191463913</v>
      </c>
      <c r="F106">
        <v>530355978</v>
      </c>
    </row>
    <row r="107" spans="1:6" x14ac:dyDescent="0.55000000000000004">
      <c r="A107" s="4">
        <v>19146</v>
      </c>
      <c r="B107" s="4" t="s">
        <v>7</v>
      </c>
      <c r="D107">
        <v>1080</v>
      </c>
      <c r="E107">
        <v>191463913</v>
      </c>
      <c r="F107">
        <v>530355979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2374-DFD0-4004-965F-B79522534DAC}">
  <dimension ref="A1:L56"/>
  <sheetViews>
    <sheetView showGridLines="0" tabSelected="1" zoomScale="130" zoomScaleNormal="130" workbookViewId="0">
      <selection activeCell="G15" sqref="G15"/>
    </sheetView>
  </sheetViews>
  <sheetFormatPr defaultRowHeight="14.4" x14ac:dyDescent="0.55000000000000004"/>
  <cols>
    <col min="1" max="1" width="7.05078125" style="6" bestFit="1" customWidth="1"/>
    <col min="2" max="2" width="10.3671875" style="6" bestFit="1" customWidth="1"/>
    <col min="3" max="3" width="1.734375" customWidth="1"/>
    <col min="4" max="4" width="18.9453125" style="36" bestFit="1" customWidth="1"/>
    <col min="5" max="5" width="17.62890625" style="36" bestFit="1" customWidth="1"/>
    <col min="6" max="6" width="2.7890625" style="6" customWidth="1"/>
    <col min="7" max="7" width="12.7890625" style="6" bestFit="1" customWidth="1"/>
    <col min="8" max="8" width="12.26171875" style="37" bestFit="1" customWidth="1"/>
    <col min="9" max="9" width="2.7890625" style="6" customWidth="1"/>
    <col min="10" max="10" width="12.7890625" style="6" bestFit="1" customWidth="1"/>
    <col min="11" max="11" width="10.62890625" style="37" bestFit="1" customWidth="1"/>
    <col min="12" max="12" width="2.7890625" style="6" customWidth="1"/>
  </cols>
  <sheetData>
    <row r="1" spans="1:12" x14ac:dyDescent="0.55000000000000004">
      <c r="A1"/>
      <c r="B1" s="3">
        <f>SUM(B4:B51)</f>
        <v>1526206</v>
      </c>
      <c r="D1" s="3">
        <f>SUM(D4:D51)</f>
        <v>27174827.104750015</v>
      </c>
      <c r="E1" s="3">
        <f>SUM(E4:E51)</f>
        <v>224678.94820480183</v>
      </c>
      <c r="F1"/>
      <c r="G1" s="8" t="s">
        <v>18</v>
      </c>
      <c r="H1" s="9"/>
      <c r="I1" s="9"/>
      <c r="J1" s="9"/>
      <c r="K1" s="9"/>
      <c r="L1" s="10"/>
    </row>
    <row r="2" spans="1:12" x14ac:dyDescent="0.55000000000000004">
      <c r="A2"/>
      <c r="B2"/>
      <c r="D2"/>
      <c r="E2"/>
      <c r="F2"/>
      <c r="G2"/>
      <c r="H2"/>
      <c r="I2"/>
      <c r="J2"/>
      <c r="K2"/>
      <c r="L2"/>
    </row>
    <row r="3" spans="1:12" x14ac:dyDescent="0.55000000000000004">
      <c r="A3" s="12" t="s">
        <v>10</v>
      </c>
      <c r="B3" s="16" t="s">
        <v>11</v>
      </c>
      <c r="D3" s="15" t="s">
        <v>14</v>
      </c>
      <c r="E3" s="13" t="s">
        <v>15</v>
      </c>
      <c r="F3"/>
      <c r="G3" s="11" t="s">
        <v>16</v>
      </c>
      <c r="H3" s="14" t="s">
        <v>17</v>
      </c>
      <c r="I3" s="7"/>
      <c r="J3" s="11" t="s">
        <v>16</v>
      </c>
      <c r="K3" s="14" t="s">
        <v>17</v>
      </c>
      <c r="L3" s="7"/>
    </row>
    <row r="4" spans="1:12" x14ac:dyDescent="0.55000000000000004">
      <c r="A4" s="21">
        <v>19102</v>
      </c>
      <c r="B4" s="22">
        <v>4705</v>
      </c>
      <c r="D4" s="23">
        <f>VLOOKUP(A4,'Residence Answers'!A:F,5,0)</f>
        <v>2142855.1532033426</v>
      </c>
      <c r="E4" s="24">
        <f>VLOOKUP(A4,'Residence Answers'!A:F,6,0)</f>
        <v>10551.815691736305</v>
      </c>
      <c r="F4"/>
      <c r="G4" s="29">
        <f>ROUNDDOWN(D4,0)</f>
        <v>2142855</v>
      </c>
      <c r="H4" s="30">
        <v>2142855</v>
      </c>
      <c r="I4" s="7" t="str">
        <f>IF(H4="","",IF(H4=G4,"","Check"))</f>
        <v/>
      </c>
      <c r="J4" s="29">
        <f>ROUNDDOWN(E4,0)</f>
        <v>10551</v>
      </c>
      <c r="K4" s="30">
        <v>10551</v>
      </c>
      <c r="L4" s="7" t="str">
        <f>IF(K4="","",IF(K4=J4,"","Check"))</f>
        <v/>
      </c>
    </row>
    <row r="5" spans="1:12" x14ac:dyDescent="0.55000000000000004">
      <c r="A5" s="17">
        <v>19103</v>
      </c>
      <c r="B5" s="18">
        <v>21908</v>
      </c>
      <c r="D5" s="25">
        <f>VLOOKUP(A5,'Residence Answers'!A:F,5,0)</f>
        <v>2043110.5895894617</v>
      </c>
      <c r="E5" s="26">
        <f>VLOOKUP(A5,'Residence Answers'!A:F,6,0)</f>
        <v>7796.9875943215247</v>
      </c>
      <c r="F5"/>
      <c r="G5" s="31">
        <f>ROUNDDOWN(D5,0)</f>
        <v>2043110</v>
      </c>
      <c r="H5" s="32">
        <v>2043110</v>
      </c>
      <c r="I5" s="7" t="str">
        <f>IF(H5="","",IF(H5=G5,"","Check"))</f>
        <v/>
      </c>
      <c r="J5" s="31">
        <f>ROUNDDOWN(E5,0)</f>
        <v>7796</v>
      </c>
      <c r="K5" s="32">
        <v>7796</v>
      </c>
      <c r="L5" s="7" t="str">
        <f>IF(K5="","",IF(K5=J5,"","Check"))</f>
        <v/>
      </c>
    </row>
    <row r="6" spans="1:12" x14ac:dyDescent="0.55000000000000004">
      <c r="A6" s="17">
        <v>19104</v>
      </c>
      <c r="B6" s="18">
        <v>51808</v>
      </c>
      <c r="D6" s="25">
        <f>VLOOKUP(A6,'Residence Answers'!A:F,5,0)</f>
        <v>959825.18131219433</v>
      </c>
      <c r="E6" s="26">
        <f>VLOOKUP(A6,'Residence Answers'!A:F,6,0)</f>
        <v>5295.6304604486422</v>
      </c>
      <c r="F6"/>
      <c r="G6" s="31">
        <f>ROUNDDOWN(D6,0)</f>
        <v>959825</v>
      </c>
      <c r="H6" s="33"/>
      <c r="I6" s="7" t="str">
        <f>IF(H6="","",IF(H6=G6,"","Check"))</f>
        <v/>
      </c>
      <c r="J6" s="31">
        <f>ROUNDDOWN(E6,0)</f>
        <v>5295</v>
      </c>
      <c r="K6" s="33"/>
      <c r="L6" s="7" t="str">
        <f>IF(K6="","",IF(K6=J6,"","Check"))</f>
        <v/>
      </c>
    </row>
    <row r="7" spans="1:12" x14ac:dyDescent="0.55000000000000004">
      <c r="A7" s="17">
        <v>19106</v>
      </c>
      <c r="B7" s="18">
        <v>11740</v>
      </c>
      <c r="D7" s="25">
        <f>VLOOKUP(A7,'Residence Answers'!A:F,5,0)</f>
        <v>1083641.4175295318</v>
      </c>
      <c r="E7" s="26">
        <f>VLOOKUP(A7,'Residence Answers'!A:F,6,0)</f>
        <v>4519.6074084876773</v>
      </c>
      <c r="F7"/>
      <c r="G7" s="31">
        <f>ROUNDDOWN(D7,0)</f>
        <v>1083641</v>
      </c>
      <c r="H7" s="33"/>
      <c r="I7" s="7" t="str">
        <f>IF(H7="","",IF(H7=G7,"","Check"))</f>
        <v/>
      </c>
      <c r="J7" s="31">
        <f>ROUNDDOWN(E7,0)</f>
        <v>4519</v>
      </c>
      <c r="K7" s="33"/>
      <c r="L7" s="7" t="str">
        <f>IF(K7="","",IF(K7=J7,"","Check"))</f>
        <v/>
      </c>
    </row>
    <row r="8" spans="1:12" x14ac:dyDescent="0.55000000000000004">
      <c r="A8" s="17">
        <v>19107</v>
      </c>
      <c r="B8" s="18">
        <v>14875</v>
      </c>
      <c r="D8" s="25">
        <f>VLOOKUP(A8,'Residence Answers'!A:F,5,0)</f>
        <v>1707875.8464524478</v>
      </c>
      <c r="E8" s="26">
        <f>VLOOKUP(A8,'Residence Answers'!A:F,6,0)</f>
        <v>9153.1205520810872</v>
      </c>
      <c r="F8"/>
      <c r="G8" s="31">
        <f>ROUNDDOWN(D8,0)</f>
        <v>1707875</v>
      </c>
      <c r="H8" s="33"/>
      <c r="I8" s="7" t="str">
        <f>IF(H8="","",IF(H8=G8,"","Check"))</f>
        <v/>
      </c>
      <c r="J8" s="31">
        <f>ROUNDDOWN(E8,0)</f>
        <v>9153</v>
      </c>
      <c r="K8" s="33"/>
      <c r="L8" s="7" t="str">
        <f>IF(K8="","",IF(K8=J8,"","Check"))</f>
        <v/>
      </c>
    </row>
    <row r="9" spans="1:12" x14ac:dyDescent="0.55000000000000004">
      <c r="A9" s="17">
        <v>19111</v>
      </c>
      <c r="B9" s="18">
        <v>63090</v>
      </c>
      <c r="D9" s="25">
        <f>VLOOKUP(A9,'Residence Answers'!A:F,5,0)</f>
        <v>224337.05808739181</v>
      </c>
      <c r="E9" s="26">
        <f>VLOOKUP(A9,'Residence Answers'!A:F,6,0)</f>
        <v>1831.7808947752633</v>
      </c>
      <c r="F9"/>
      <c r="G9" s="31">
        <f>ROUNDDOWN(D9,0)</f>
        <v>224337</v>
      </c>
      <c r="H9" s="33"/>
      <c r="I9" s="7" t="str">
        <f>IF(H9="","",IF(H9=G9,"","Check"))</f>
        <v/>
      </c>
      <c r="J9" s="31">
        <f>ROUNDDOWN(E9,0)</f>
        <v>1831</v>
      </c>
      <c r="K9" s="33"/>
      <c r="L9" s="7" t="str">
        <f>IF(K9="","",IF(K9=J9,"","Check"))</f>
        <v/>
      </c>
    </row>
    <row r="10" spans="1:12" x14ac:dyDescent="0.55000000000000004">
      <c r="A10" s="17">
        <v>19112</v>
      </c>
      <c r="B10" s="18">
        <v>13</v>
      </c>
      <c r="D10" s="25">
        <f>VLOOKUP(A10,'Residence Answers'!A:F,5,0)</f>
        <v>8439003.8961038962</v>
      </c>
      <c r="E10" s="26">
        <f>VLOOKUP(A10,'Residence Answers'!A:F,6,0)</f>
        <v>98541.324675324679</v>
      </c>
      <c r="F10"/>
      <c r="G10" s="31">
        <f>ROUNDDOWN(D10,0)</f>
        <v>8439003</v>
      </c>
      <c r="H10" s="32">
        <v>8439003</v>
      </c>
      <c r="I10" s="7" t="str">
        <f>IF(H10="","",IF(H10=G10,"","Check"))</f>
        <v/>
      </c>
      <c r="J10" s="31">
        <f>ROUNDDOWN(E10,0)</f>
        <v>98541</v>
      </c>
      <c r="K10" s="32">
        <v>98541</v>
      </c>
      <c r="L10" s="7" t="str">
        <f>IF(K10="","",IF(K10=J10,"","Check"))</f>
        <v/>
      </c>
    </row>
    <row r="11" spans="1:12" x14ac:dyDescent="0.55000000000000004">
      <c r="A11" s="17">
        <v>19113</v>
      </c>
      <c r="B11" s="18">
        <v>120</v>
      </c>
      <c r="D11" s="25">
        <f>VLOOKUP(A11,'Residence Answers'!A:F,5,0)</f>
        <v>231850</v>
      </c>
      <c r="E11" s="26">
        <f>VLOOKUP(A11,'Residence Answers'!A:F,6,0)</f>
        <v>510</v>
      </c>
      <c r="F11"/>
      <c r="G11" s="31">
        <f>ROUNDDOWN(D11,0)</f>
        <v>231850</v>
      </c>
      <c r="H11" s="33">
        <v>231850</v>
      </c>
      <c r="I11" s="7" t="str">
        <f>IF(H11="","",IF(H11=G11,"","Check"))</f>
        <v/>
      </c>
      <c r="J11" s="31">
        <f>ROUNDDOWN(E11,0)</f>
        <v>510</v>
      </c>
      <c r="K11" s="33">
        <v>510</v>
      </c>
      <c r="L11" s="7" t="str">
        <f>IF(K11="","",IF(K11=J11,"","Check"))</f>
        <v/>
      </c>
    </row>
    <row r="12" spans="1:12" x14ac:dyDescent="0.55000000000000004">
      <c r="A12" s="17">
        <v>19114</v>
      </c>
      <c r="B12" s="18">
        <v>30907</v>
      </c>
      <c r="D12" s="25">
        <f>VLOOKUP(A12,'Residence Answers'!A:F,5,0)</f>
        <v>313029.49806949805</v>
      </c>
      <c r="E12" s="26">
        <f>VLOOKUP(A12,'Residence Answers'!A:F,6,0)</f>
        <v>2647.3720077220078</v>
      </c>
      <c r="F12"/>
      <c r="G12" s="31">
        <f>ROUNDDOWN(D12,0)</f>
        <v>313029</v>
      </c>
      <c r="H12" s="33"/>
      <c r="I12" s="7" t="str">
        <f>IF(H12="","",IF(H12=G12,"","Check"))</f>
        <v/>
      </c>
      <c r="J12" s="31">
        <f>ROUNDDOWN(E12,0)</f>
        <v>2647</v>
      </c>
      <c r="K12" s="33"/>
      <c r="L12" s="7" t="str">
        <f>IF(K12="","",IF(K12=J12,"","Check"))</f>
        <v/>
      </c>
    </row>
    <row r="13" spans="1:12" x14ac:dyDescent="0.55000000000000004">
      <c r="A13" s="17">
        <v>19115</v>
      </c>
      <c r="B13" s="18">
        <v>33207</v>
      </c>
      <c r="D13" s="25">
        <f>VLOOKUP(A13,'Residence Answers'!A:F,5,0)</f>
        <v>315765.07318000379</v>
      </c>
      <c r="E13" s="26">
        <f>VLOOKUP(A13,'Residence Answers'!A:F,6,0)</f>
        <v>2287.5016156624215</v>
      </c>
      <c r="F13"/>
      <c r="G13" s="31">
        <f>ROUNDDOWN(D13,0)</f>
        <v>315765</v>
      </c>
      <c r="H13" s="33"/>
      <c r="I13" s="7" t="str">
        <f>IF(H13="","",IF(H13=G13,"","Check"))</f>
        <v/>
      </c>
      <c r="J13" s="31">
        <f>ROUNDDOWN(E13,0)</f>
        <v>2287</v>
      </c>
      <c r="K13" s="33"/>
      <c r="L13" s="7" t="str">
        <f>IF(K13="","",IF(K13=J13,"","Check"))</f>
        <v/>
      </c>
    </row>
    <row r="14" spans="1:12" x14ac:dyDescent="0.55000000000000004">
      <c r="A14" s="17">
        <v>19116</v>
      </c>
      <c r="B14" s="18">
        <v>33112</v>
      </c>
      <c r="D14" s="25">
        <f>VLOOKUP(A14,'Residence Answers'!A:F,5,0)</f>
        <v>337787.54085752741</v>
      </c>
      <c r="E14" s="26">
        <f>VLOOKUP(A14,'Residence Answers'!A:F,6,0)</f>
        <v>2473.1849644299173</v>
      </c>
      <c r="F14"/>
      <c r="G14" s="31">
        <f>ROUNDDOWN(D14,0)</f>
        <v>337787</v>
      </c>
      <c r="H14" s="33"/>
      <c r="I14" s="7" t="str">
        <f>IF(H14="","",IF(H14=G14,"","Check"))</f>
        <v/>
      </c>
      <c r="J14" s="31">
        <f>ROUNDDOWN(E14,0)</f>
        <v>2473</v>
      </c>
      <c r="K14" s="33"/>
      <c r="L14" s="7" t="str">
        <f>IF(K14="","",IF(K14=J14,"","Check"))</f>
        <v/>
      </c>
    </row>
    <row r="15" spans="1:12" x14ac:dyDescent="0.55000000000000004">
      <c r="A15" s="17">
        <v>19118</v>
      </c>
      <c r="B15" s="18">
        <v>9808</v>
      </c>
      <c r="D15" s="25">
        <f>VLOOKUP(A15,'Residence Answers'!A:F,5,0)</f>
        <v>740095.02186343761</v>
      </c>
      <c r="E15" s="26">
        <f>VLOOKUP(A15,'Residence Answers'!A:F,6,0)</f>
        <v>4122.8442650521356</v>
      </c>
      <c r="F15"/>
      <c r="G15" s="31">
        <f>ROUNDDOWN(D15,0)</f>
        <v>740095</v>
      </c>
      <c r="H15" s="33"/>
      <c r="I15" s="7" t="str">
        <f>IF(H15="","",IF(H15=G15,"","Check"))</f>
        <v/>
      </c>
      <c r="J15" s="31">
        <f>ROUNDDOWN(E15,0)</f>
        <v>4122</v>
      </c>
      <c r="K15" s="33"/>
      <c r="L15" s="7" t="str">
        <f>IF(K15="","",IF(K15=J15,"","Check"))</f>
        <v/>
      </c>
    </row>
    <row r="16" spans="1:12" x14ac:dyDescent="0.55000000000000004">
      <c r="A16" s="17">
        <v>19119</v>
      </c>
      <c r="B16" s="18">
        <v>27035</v>
      </c>
      <c r="D16" s="25">
        <f>VLOOKUP(A16,'Residence Answers'!A:F,5,0)</f>
        <v>311638.47652245231</v>
      </c>
      <c r="E16" s="26">
        <f>VLOOKUP(A16,'Residence Answers'!A:F,6,0)</f>
        <v>2359.9224933360674</v>
      </c>
      <c r="F16"/>
      <c r="G16" s="31">
        <f>ROUNDDOWN(D16,0)</f>
        <v>311638</v>
      </c>
      <c r="H16" s="33"/>
      <c r="I16" s="7" t="str">
        <f>IF(H16="","",IF(H16=G16,"","Check"))</f>
        <v/>
      </c>
      <c r="J16" s="31">
        <f>ROUNDDOWN(E16,0)</f>
        <v>2359</v>
      </c>
      <c r="K16" s="33"/>
      <c r="L16" s="7" t="str">
        <f>IF(K16="","",IF(K16=J16,"","Check"))</f>
        <v/>
      </c>
    </row>
    <row r="17" spans="1:12" x14ac:dyDescent="0.55000000000000004">
      <c r="A17" s="17">
        <v>19120</v>
      </c>
      <c r="B17" s="18">
        <v>68104</v>
      </c>
      <c r="D17" s="25">
        <f>VLOOKUP(A17,'Residence Answers'!A:F,5,0)</f>
        <v>119463.51601555267</v>
      </c>
      <c r="E17" s="26">
        <f>VLOOKUP(A17,'Residence Answers'!A:F,6,0)</f>
        <v>1757.234493612294</v>
      </c>
      <c r="F17"/>
      <c r="G17" s="31">
        <f>ROUNDDOWN(D17,0)</f>
        <v>119463</v>
      </c>
      <c r="H17" s="33"/>
      <c r="I17" s="7" t="str">
        <f>IF(H17="","",IF(H17=G17,"","Check"))</f>
        <v/>
      </c>
      <c r="J17" s="31">
        <f>ROUNDDOWN(E17,0)</f>
        <v>1757</v>
      </c>
      <c r="K17" s="33"/>
      <c r="L17" s="7" t="str">
        <f>IF(K17="","",IF(K17=J17,"","Check"))</f>
        <v/>
      </c>
    </row>
    <row r="18" spans="1:12" x14ac:dyDescent="0.55000000000000004">
      <c r="A18" s="17">
        <v>19121</v>
      </c>
      <c r="B18" s="18">
        <v>36572</v>
      </c>
      <c r="D18" s="25">
        <f>VLOOKUP(A18,'Residence Answers'!A:F,5,0)</f>
        <v>163449.69295605057</v>
      </c>
      <c r="E18" s="26">
        <f>VLOOKUP(A18,'Residence Answers'!A:F,6,0)</f>
        <v>1796.8328717639977</v>
      </c>
      <c r="F18"/>
      <c r="G18" s="31">
        <f>ROUNDDOWN(D18,0)</f>
        <v>163449</v>
      </c>
      <c r="H18" s="33"/>
      <c r="I18" s="7" t="str">
        <f>IF(H18="","",IF(H18=G18,"","Check"))</f>
        <v/>
      </c>
      <c r="J18" s="31">
        <f>ROUNDDOWN(E18,0)</f>
        <v>1796</v>
      </c>
      <c r="K18" s="33"/>
      <c r="L18" s="7" t="str">
        <f>IF(K18="","",IF(K18=J18,"","Check"))</f>
        <v/>
      </c>
    </row>
    <row r="19" spans="1:12" x14ac:dyDescent="0.55000000000000004">
      <c r="A19" s="17">
        <v>19122</v>
      </c>
      <c r="B19" s="18">
        <v>21653</v>
      </c>
      <c r="D19" s="25">
        <f>VLOOKUP(A19,'Residence Answers'!A:F,5,0)</f>
        <v>332669.04347826086</v>
      </c>
      <c r="E19" s="26">
        <f>VLOOKUP(A19,'Residence Answers'!A:F,6,0)</f>
        <v>2922.4388405797104</v>
      </c>
      <c r="F19"/>
      <c r="G19" s="31">
        <f>ROUNDDOWN(D19,0)</f>
        <v>332669</v>
      </c>
      <c r="H19" s="33"/>
      <c r="I19" s="7" t="str">
        <f>IF(H19="","",IF(H19=G19,"","Check"))</f>
        <v/>
      </c>
      <c r="J19" s="31">
        <f>ROUNDDOWN(E19,0)</f>
        <v>2922</v>
      </c>
      <c r="K19" s="33"/>
      <c r="L19" s="7" t="str">
        <f>IF(K19="","",IF(K19=J19,"","Check"))</f>
        <v/>
      </c>
    </row>
    <row r="20" spans="1:12" x14ac:dyDescent="0.55000000000000004">
      <c r="A20" s="17">
        <v>19123</v>
      </c>
      <c r="B20" s="18">
        <v>13416</v>
      </c>
      <c r="D20" s="25">
        <f>VLOOKUP(A20,'Residence Answers'!A:F,5,0)</f>
        <v>567204.48717948713</v>
      </c>
      <c r="E20" s="26">
        <f>VLOOKUP(A20,'Residence Answers'!A:F,6,0)</f>
        <v>3337.3483642793985</v>
      </c>
      <c r="F20"/>
      <c r="G20" s="31">
        <f>ROUNDDOWN(D20,0)</f>
        <v>567204</v>
      </c>
      <c r="H20" s="33"/>
      <c r="I20" s="7" t="str">
        <f>IF(H20="","",IF(H20=G20,"","Check"))</f>
        <v/>
      </c>
      <c r="J20" s="31">
        <f>ROUNDDOWN(E20,0)</f>
        <v>3337</v>
      </c>
      <c r="K20" s="33"/>
      <c r="L20" s="7" t="str">
        <f>IF(K20="","",IF(K20=J20,"","Check"))</f>
        <v/>
      </c>
    </row>
    <row r="21" spans="1:12" x14ac:dyDescent="0.55000000000000004">
      <c r="A21" s="17">
        <v>19124</v>
      </c>
      <c r="B21" s="18">
        <v>66691</v>
      </c>
      <c r="D21" s="25">
        <f>VLOOKUP(A21,'Residence Answers'!A:F,5,0)</f>
        <v>135088.84764782045</v>
      </c>
      <c r="E21" s="26">
        <f>VLOOKUP(A21,'Residence Answers'!A:F,6,0)</f>
        <v>1916.9790677600345</v>
      </c>
      <c r="F21"/>
      <c r="G21" s="31">
        <f>ROUNDDOWN(D21,0)</f>
        <v>135088</v>
      </c>
      <c r="H21" s="33"/>
      <c r="I21" s="7" t="str">
        <f>IF(H21="","",IF(H21=G21,"","Check"))</f>
        <v/>
      </c>
      <c r="J21" s="31">
        <f>ROUNDDOWN(E21,0)</f>
        <v>1916</v>
      </c>
      <c r="K21" s="33"/>
      <c r="L21" s="7" t="str">
        <f>IF(K21="","",IF(K21=J21,"","Check"))</f>
        <v/>
      </c>
    </row>
    <row r="22" spans="1:12" x14ac:dyDescent="0.55000000000000004">
      <c r="A22" s="17">
        <v>19125</v>
      </c>
      <c r="B22" s="18">
        <v>22958</v>
      </c>
      <c r="D22" s="25">
        <f>VLOOKUP(A22,'Residence Answers'!A:F,5,0)</f>
        <v>291386.47880653566</v>
      </c>
      <c r="E22" s="26">
        <f>VLOOKUP(A22,'Residence Answers'!A:F,6,0)</f>
        <v>1768.6009156208067</v>
      </c>
      <c r="F22"/>
      <c r="G22" s="31">
        <f>ROUNDDOWN(D22,0)</f>
        <v>291386</v>
      </c>
      <c r="H22" s="33"/>
      <c r="I22" s="7" t="str">
        <f>IF(H22="","",IF(H22=G22,"","Check"))</f>
        <v/>
      </c>
      <c r="J22" s="31">
        <f>ROUNDDOWN(E22,0)</f>
        <v>1768</v>
      </c>
      <c r="K22" s="33"/>
      <c r="L22" s="7" t="str">
        <f>IF(K22="","",IF(K22=J22,"","Check"))</f>
        <v/>
      </c>
    </row>
    <row r="23" spans="1:12" x14ac:dyDescent="0.55000000000000004">
      <c r="A23" s="17">
        <v>19126</v>
      </c>
      <c r="B23" s="18">
        <v>15758</v>
      </c>
      <c r="D23" s="25">
        <f>VLOOKUP(A23,'Residence Answers'!A:F,5,0)</f>
        <v>193344.86774575603</v>
      </c>
      <c r="E23" s="26">
        <f>VLOOKUP(A23,'Residence Answers'!A:F,6,0)</f>
        <v>2112.1727200947494</v>
      </c>
      <c r="F23"/>
      <c r="G23" s="31">
        <f>ROUNDDOWN(D23,0)</f>
        <v>193344</v>
      </c>
      <c r="H23" s="33"/>
      <c r="I23" s="7" t="str">
        <f>IF(H23="","",IF(H23=G23,"","Check"))</f>
        <v/>
      </c>
      <c r="J23" s="31">
        <f>ROUNDDOWN(E23,0)</f>
        <v>2112</v>
      </c>
      <c r="K23" s="33"/>
      <c r="L23" s="7" t="str">
        <f>IF(K23="","",IF(K23=J23,"","Check"))</f>
        <v/>
      </c>
    </row>
    <row r="24" spans="1:12" x14ac:dyDescent="0.55000000000000004">
      <c r="A24" s="17">
        <v>19127</v>
      </c>
      <c r="B24" s="18">
        <v>5913</v>
      </c>
      <c r="D24" s="25">
        <f>VLOOKUP(A24,'Residence Answers'!A:F,5,0)</f>
        <v>312455.57003257331</v>
      </c>
      <c r="E24" s="26">
        <f>VLOOKUP(A24,'Residence Answers'!A:F,6,0)</f>
        <v>2352.7508143322475</v>
      </c>
      <c r="F24"/>
      <c r="G24" s="31">
        <f>ROUNDDOWN(D24,0)</f>
        <v>312455</v>
      </c>
      <c r="H24" s="33"/>
      <c r="I24" s="7" t="str">
        <f>IF(H24="","",IF(H24=G24,"","Check"))</f>
        <v/>
      </c>
      <c r="J24" s="31">
        <f>ROUNDDOWN(E24,0)</f>
        <v>2352</v>
      </c>
      <c r="K24" s="33"/>
      <c r="L24" s="7" t="str">
        <f>IF(K24="","",IF(K24=J24,"","Check"))</f>
        <v/>
      </c>
    </row>
    <row r="25" spans="1:12" x14ac:dyDescent="0.55000000000000004">
      <c r="A25" s="17">
        <v>19128</v>
      </c>
      <c r="B25" s="18">
        <v>35239</v>
      </c>
      <c r="D25" s="25">
        <f>VLOOKUP(A25,'Residence Answers'!A:F,5,0)</f>
        <v>329384.86813346931</v>
      </c>
      <c r="E25" s="26">
        <f>VLOOKUP(A25,'Residence Answers'!A:F,6,0)</f>
        <v>2064.0007285443685</v>
      </c>
      <c r="F25"/>
      <c r="G25" s="31">
        <f>ROUNDDOWN(D25,0)</f>
        <v>329384</v>
      </c>
      <c r="H25" s="33"/>
      <c r="I25" s="7" t="str">
        <f>IF(H25="","",IF(H25=G25,"","Check"))</f>
        <v/>
      </c>
      <c r="J25" s="31">
        <f>ROUNDDOWN(E25,0)</f>
        <v>2064</v>
      </c>
      <c r="K25" s="33"/>
      <c r="L25" s="7" t="str">
        <f>IF(K25="","",IF(K25=J25,"","Check"))</f>
        <v/>
      </c>
    </row>
    <row r="26" spans="1:12" x14ac:dyDescent="0.55000000000000004">
      <c r="A26" s="17">
        <v>19129</v>
      </c>
      <c r="B26" s="18">
        <v>10975</v>
      </c>
      <c r="D26" s="25">
        <f>VLOOKUP(A26,'Residence Answers'!A:F,5,0)</f>
        <v>414617.67810026387</v>
      </c>
      <c r="E26" s="26">
        <f>VLOOKUP(A26,'Residence Answers'!A:F,6,0)</f>
        <v>3441.0256656272486</v>
      </c>
      <c r="F26"/>
      <c r="G26" s="31">
        <f>ROUNDDOWN(D26,0)</f>
        <v>414617</v>
      </c>
      <c r="H26" s="33"/>
      <c r="I26" s="7" t="str">
        <f>IF(H26="","",IF(H26=G26,"","Check"))</f>
        <v/>
      </c>
      <c r="J26" s="31">
        <f>ROUNDDOWN(E26,0)</f>
        <v>3441</v>
      </c>
      <c r="K26" s="33"/>
      <c r="L26" s="7" t="str">
        <f>IF(K26="","",IF(K26=J26,"","Check"))</f>
        <v/>
      </c>
    </row>
    <row r="27" spans="1:12" x14ac:dyDescent="0.55000000000000004">
      <c r="A27" s="17">
        <v>19130</v>
      </c>
      <c r="B27" s="18">
        <v>24870</v>
      </c>
      <c r="D27" s="25">
        <f>VLOOKUP(A27,'Residence Answers'!A:F,5,0)</f>
        <v>613566.76489547838</v>
      </c>
      <c r="E27" s="26">
        <f>VLOOKUP(A27,'Residence Answers'!A:F,6,0)</f>
        <v>2853.41062712957</v>
      </c>
      <c r="F27"/>
      <c r="G27" s="31">
        <f>ROUNDDOWN(D27,0)</f>
        <v>613566</v>
      </c>
      <c r="H27" s="33"/>
      <c r="I27" s="7" t="str">
        <f>IF(H27="","",IF(H27=G27,"","Check"))</f>
        <v/>
      </c>
      <c r="J27" s="31">
        <f>ROUNDDOWN(E27,0)</f>
        <v>2853</v>
      </c>
      <c r="K27" s="33"/>
      <c r="L27" s="7" t="str">
        <f>IF(K27="","",IF(K27=J27,"","Check"))</f>
        <v/>
      </c>
    </row>
    <row r="28" spans="1:12" x14ac:dyDescent="0.55000000000000004">
      <c r="A28" s="17">
        <v>19131</v>
      </c>
      <c r="B28" s="18">
        <v>43172</v>
      </c>
      <c r="D28" s="25">
        <f>VLOOKUP(A28,'Residence Answers'!A:F,5,0)</f>
        <v>192280.59821608209</v>
      </c>
      <c r="E28" s="26">
        <f>VLOOKUP(A28,'Residence Answers'!A:F,6,0)</f>
        <v>2455.2251358057811</v>
      </c>
      <c r="F28"/>
      <c r="G28" s="31">
        <f>ROUNDDOWN(D28,0)</f>
        <v>192280</v>
      </c>
      <c r="H28" s="33"/>
      <c r="I28" s="7" t="str">
        <f>IF(H28="","",IF(H28=G28,"","Check"))</f>
        <v/>
      </c>
      <c r="J28" s="31">
        <f>ROUNDDOWN(E28,0)</f>
        <v>2455</v>
      </c>
      <c r="K28" s="33"/>
      <c r="L28" s="7" t="str">
        <f>IF(K28="","",IF(K28=J28,"","Check"))</f>
        <v/>
      </c>
    </row>
    <row r="29" spans="1:12" x14ac:dyDescent="0.55000000000000004">
      <c r="A29" s="17">
        <v>19132</v>
      </c>
      <c r="B29" s="18">
        <v>36268</v>
      </c>
      <c r="D29" s="25">
        <f>VLOOKUP(A29,'Residence Answers'!A:F,5,0)</f>
        <v>53217.480893876367</v>
      </c>
      <c r="E29" s="26">
        <f>VLOOKUP(A29,'Residence Answers'!A:F,6,0)</f>
        <v>1472.8612266615073</v>
      </c>
      <c r="F29"/>
      <c r="G29" s="31">
        <f>ROUNDDOWN(D29,0)</f>
        <v>53217</v>
      </c>
      <c r="H29" s="33"/>
      <c r="I29" s="7" t="str">
        <f>IF(H29="","",IF(H29=G29,"","Check"))</f>
        <v/>
      </c>
      <c r="J29" s="31">
        <f>ROUNDDOWN(E29,0)</f>
        <v>1472</v>
      </c>
      <c r="K29" s="33"/>
      <c r="L29" s="7" t="str">
        <f>IF(K29="","",IF(K29=J29,"","Check"))</f>
        <v/>
      </c>
    </row>
    <row r="30" spans="1:12" x14ac:dyDescent="0.55000000000000004">
      <c r="A30" s="17">
        <v>19133</v>
      </c>
      <c r="B30" s="18">
        <v>26063</v>
      </c>
      <c r="D30" s="25">
        <f>VLOOKUP(A30,'Residence Answers'!A:F,5,0)</f>
        <v>49773.263768917146</v>
      </c>
      <c r="E30" s="26">
        <f>VLOOKUP(A30,'Residence Answers'!A:F,6,0)</f>
        <v>1231.9011816736922</v>
      </c>
      <c r="F30"/>
      <c r="G30" s="31">
        <f>ROUNDDOWN(D30,0)</f>
        <v>49773</v>
      </c>
      <c r="H30" s="33"/>
      <c r="I30" s="7" t="str">
        <f>IF(H30="","",IF(H30=G30,"","Check"))</f>
        <v/>
      </c>
      <c r="J30" s="31">
        <f>ROUNDDOWN(E30,0)</f>
        <v>1231</v>
      </c>
      <c r="K30" s="33"/>
      <c r="L30" s="7" t="str">
        <f>IF(K30="","",IF(K30=J30,"","Check"))</f>
        <v/>
      </c>
    </row>
    <row r="31" spans="1:12" x14ac:dyDescent="0.55000000000000004">
      <c r="A31" s="17">
        <v>19134</v>
      </c>
      <c r="B31" s="18">
        <v>60675</v>
      </c>
      <c r="D31" s="25">
        <f>VLOOKUP(A31,'Residence Answers'!A:F,5,0)</f>
        <v>103499.89088074825</v>
      </c>
      <c r="E31" s="26">
        <f>VLOOKUP(A31,'Residence Answers'!A:F,6,0)</f>
        <v>1726.7161730319563</v>
      </c>
      <c r="F31"/>
      <c r="G31" s="31">
        <f>ROUNDDOWN(D31,0)</f>
        <v>103499</v>
      </c>
      <c r="H31" s="33"/>
      <c r="I31" s="7" t="str">
        <f>IF(H31="","",IF(H31=G31,"","Check"))</f>
        <v/>
      </c>
      <c r="J31" s="31">
        <f>ROUNDDOWN(E31,0)</f>
        <v>1726</v>
      </c>
      <c r="K31" s="33"/>
      <c r="L31" s="7" t="str">
        <f>IF(K31="","",IF(K31=J31,"","Check"))</f>
        <v/>
      </c>
    </row>
    <row r="32" spans="1:12" x14ac:dyDescent="0.55000000000000004">
      <c r="A32" s="17">
        <v>19135</v>
      </c>
      <c r="B32" s="18">
        <v>33091</v>
      </c>
      <c r="D32" s="25">
        <f>VLOOKUP(A32,'Residence Answers'!A:F,5,0)</f>
        <v>151954.33402061855</v>
      </c>
      <c r="E32" s="26">
        <f>VLOOKUP(A32,'Residence Answers'!A:F,6,0)</f>
        <v>1675.9544742268042</v>
      </c>
      <c r="F32"/>
      <c r="G32" s="31">
        <f>ROUNDDOWN(D32,0)</f>
        <v>151954</v>
      </c>
      <c r="H32" s="33"/>
      <c r="I32" s="7" t="str">
        <f>IF(H32="","",IF(H32=G32,"","Check"))</f>
        <v/>
      </c>
      <c r="J32" s="31">
        <f>ROUNDDOWN(E32,0)</f>
        <v>1675</v>
      </c>
      <c r="K32" s="33"/>
      <c r="L32" s="7" t="str">
        <f>IF(K32="","",IF(K32=J32,"","Check"))</f>
        <v/>
      </c>
    </row>
    <row r="33" spans="1:12" x14ac:dyDescent="0.55000000000000004">
      <c r="A33" s="17">
        <v>19136</v>
      </c>
      <c r="B33" s="18">
        <v>40647</v>
      </c>
      <c r="D33" s="25">
        <f>VLOOKUP(A33,'Residence Answers'!A:F,5,0)</f>
        <v>211424.05513561584</v>
      </c>
      <c r="E33" s="26">
        <f>VLOOKUP(A33,'Residence Answers'!A:F,6,0)</f>
        <v>2005.6140506891952</v>
      </c>
      <c r="F33"/>
      <c r="G33" s="31">
        <f>ROUNDDOWN(D33,0)</f>
        <v>211424</v>
      </c>
      <c r="H33" s="33"/>
      <c r="I33" s="7" t="str">
        <f>IF(H33="","",IF(H33=G33,"","Check"))</f>
        <v/>
      </c>
      <c r="J33" s="31">
        <f>ROUNDDOWN(E33,0)</f>
        <v>2005</v>
      </c>
      <c r="K33" s="33"/>
      <c r="L33" s="7" t="str">
        <f>IF(K33="","",IF(K33=J33,"","Check"))</f>
        <v/>
      </c>
    </row>
    <row r="34" spans="1:12" x14ac:dyDescent="0.55000000000000004">
      <c r="A34" s="17">
        <v>19137</v>
      </c>
      <c r="B34" s="18">
        <v>8638</v>
      </c>
      <c r="D34" s="25">
        <f>VLOOKUP(A34,'Residence Answers'!A:F,5,0)</f>
        <v>220678.8813644344</v>
      </c>
      <c r="E34" s="26">
        <f>VLOOKUP(A34,'Residence Answers'!A:F,6,0)</f>
        <v>2316.67870579383</v>
      </c>
      <c r="F34"/>
      <c r="G34" s="31">
        <f>ROUNDDOWN(D34,0)</f>
        <v>220678</v>
      </c>
      <c r="H34" s="33"/>
      <c r="I34" s="7" t="str">
        <f>IF(H34="","",IF(H34=G34,"","Check"))</f>
        <v/>
      </c>
      <c r="J34" s="31">
        <f>ROUNDDOWN(E34,0)</f>
        <v>2316</v>
      </c>
      <c r="K34" s="33"/>
      <c r="L34" s="7" t="str">
        <f>IF(K34="","",IF(K34=J34,"","Check"))</f>
        <v/>
      </c>
    </row>
    <row r="35" spans="1:12" x14ac:dyDescent="0.55000000000000004">
      <c r="A35" s="17">
        <v>19138</v>
      </c>
      <c r="B35" s="18">
        <v>32273</v>
      </c>
      <c r="D35" s="25">
        <f>VLOOKUP(A35,'Residence Answers'!A:F,5,0)</f>
        <v>128583.51105535518</v>
      </c>
      <c r="E35" s="26">
        <f>VLOOKUP(A35,'Residence Answers'!A:F,6,0)</f>
        <v>1473.3541633997177</v>
      </c>
      <c r="F35"/>
      <c r="G35" s="31">
        <f>ROUNDDOWN(D35,0)</f>
        <v>128583</v>
      </c>
      <c r="H35" s="33"/>
      <c r="I35" s="7" t="str">
        <f>IF(H35="","",IF(H35=G35,"","Check"))</f>
        <v/>
      </c>
      <c r="J35" s="31">
        <f>ROUNDDOWN(E35,0)</f>
        <v>1473</v>
      </c>
      <c r="K35" s="33"/>
      <c r="L35" s="7" t="str">
        <f>IF(K35="","",IF(K35=J35,"","Check"))</f>
        <v/>
      </c>
    </row>
    <row r="36" spans="1:12" x14ac:dyDescent="0.55000000000000004">
      <c r="A36" s="17">
        <v>19139</v>
      </c>
      <c r="B36" s="18">
        <v>41271</v>
      </c>
      <c r="D36" s="25">
        <f>VLOOKUP(A36,'Residence Answers'!A:F,5,0)</f>
        <v>121910.2800899204</v>
      </c>
      <c r="E36" s="26">
        <f>VLOOKUP(A36,'Residence Answers'!A:F,6,0)</f>
        <v>1822.5581748587399</v>
      </c>
      <c r="F36"/>
      <c r="G36" s="31">
        <f>ROUNDDOWN(D36,0)</f>
        <v>121910</v>
      </c>
      <c r="H36" s="33"/>
      <c r="I36" s="7" t="str">
        <f>IF(H36="","",IF(H36=G36,"","Check"))</f>
        <v/>
      </c>
      <c r="J36" s="31">
        <f>ROUNDDOWN(E36,0)</f>
        <v>1822</v>
      </c>
      <c r="K36" s="33"/>
      <c r="L36" s="7" t="str">
        <f>IF(K36="","",IF(K36=J36,"","Check"))</f>
        <v/>
      </c>
    </row>
    <row r="37" spans="1:12" x14ac:dyDescent="0.55000000000000004">
      <c r="A37" s="17">
        <v>19140</v>
      </c>
      <c r="B37" s="18">
        <v>54133</v>
      </c>
      <c r="D37" s="25">
        <f>VLOOKUP(A37,'Residence Answers'!A:F,5,0)</f>
        <v>95037.756264236901</v>
      </c>
      <c r="E37" s="26">
        <f>VLOOKUP(A37,'Residence Answers'!A:F,6,0)</f>
        <v>1834.5913790082354</v>
      </c>
      <c r="F37"/>
      <c r="G37" s="31">
        <f>ROUNDDOWN(D37,0)</f>
        <v>95037</v>
      </c>
      <c r="H37" s="33"/>
      <c r="I37" s="7" t="str">
        <f>IF(H37="","",IF(H37=G37,"","Check"))</f>
        <v/>
      </c>
      <c r="J37" s="31">
        <f>ROUNDDOWN(E37,0)</f>
        <v>1834</v>
      </c>
      <c r="K37" s="33"/>
      <c r="L37" s="7" t="str">
        <f>IF(K37="","",IF(K37=J37,"","Check"))</f>
        <v/>
      </c>
    </row>
    <row r="38" spans="1:12" x14ac:dyDescent="0.55000000000000004">
      <c r="A38" s="17">
        <v>19141</v>
      </c>
      <c r="B38" s="18">
        <v>31376</v>
      </c>
      <c r="D38" s="25">
        <f>VLOOKUP(A38,'Residence Answers'!A:F,5,0)</f>
        <v>141423.9497874864</v>
      </c>
      <c r="E38" s="26">
        <f>VLOOKUP(A38,'Residence Answers'!A:F,6,0)</f>
        <v>2108.5582682613422</v>
      </c>
      <c r="F38"/>
      <c r="G38" s="31">
        <f>ROUNDDOWN(D38,0)</f>
        <v>141423</v>
      </c>
      <c r="H38" s="33"/>
      <c r="I38" s="7" t="str">
        <f>IF(H38="","",IF(H38=G38,"","Check"))</f>
        <v/>
      </c>
      <c r="J38" s="31">
        <f>ROUNDDOWN(E38,0)</f>
        <v>2108</v>
      </c>
      <c r="K38" s="33"/>
      <c r="L38" s="7" t="str">
        <f>IF(K38="","",IF(K38=J38,"","Check"))</f>
        <v/>
      </c>
    </row>
    <row r="39" spans="1:12" x14ac:dyDescent="0.55000000000000004">
      <c r="A39" s="17">
        <v>19142</v>
      </c>
      <c r="B39" s="18">
        <v>29595</v>
      </c>
      <c r="D39" s="25">
        <f>VLOOKUP(A39,'Residence Answers'!A:F,5,0)</f>
        <v>90183.16849015317</v>
      </c>
      <c r="E39" s="26">
        <f>VLOOKUP(A39,'Residence Answers'!A:F,6,0)</f>
        <v>1392.6334354485778</v>
      </c>
      <c r="F39"/>
      <c r="G39" s="31">
        <f>ROUNDDOWN(D39,0)</f>
        <v>90183</v>
      </c>
      <c r="H39" s="33"/>
      <c r="I39" s="7" t="str">
        <f>IF(H39="","",IF(H39=G39,"","Check"))</f>
        <v/>
      </c>
      <c r="J39" s="31">
        <f>ROUNDDOWN(E39,0)</f>
        <v>1392</v>
      </c>
      <c r="K39" s="33"/>
      <c r="L39" s="7" t="str">
        <f>IF(K39="","",IF(K39=J39,"","Check"))</f>
        <v/>
      </c>
    </row>
    <row r="40" spans="1:12" x14ac:dyDescent="0.55000000000000004">
      <c r="A40" s="17">
        <v>19143</v>
      </c>
      <c r="B40" s="18">
        <v>64849</v>
      </c>
      <c r="D40" s="25">
        <f>VLOOKUP(A40,'Residence Answers'!A:F,5,0)</f>
        <v>118439.97018906409</v>
      </c>
      <c r="E40" s="26">
        <f>VLOOKUP(A40,'Residence Answers'!A:F,6,0)</f>
        <v>1645.6931434847415</v>
      </c>
      <c r="F40"/>
      <c r="G40" s="31">
        <f>ROUNDDOWN(D40,0)</f>
        <v>118439</v>
      </c>
      <c r="H40" s="33"/>
      <c r="I40" s="7" t="str">
        <f>IF(H40="","",IF(H40=G40,"","Check"))</f>
        <v/>
      </c>
      <c r="J40" s="31">
        <f>ROUNDDOWN(E40,0)</f>
        <v>1645</v>
      </c>
      <c r="K40" s="33"/>
      <c r="L40" s="7" t="str">
        <f>IF(K40="","",IF(K40=J40,"","Check"))</f>
        <v/>
      </c>
    </row>
    <row r="41" spans="1:12" x14ac:dyDescent="0.55000000000000004">
      <c r="A41" s="17">
        <v>19144</v>
      </c>
      <c r="B41" s="18">
        <v>43329</v>
      </c>
      <c r="D41" s="25">
        <f>VLOOKUP(A41,'Residence Answers'!A:F,5,0)</f>
        <v>206015.78168909924</v>
      </c>
      <c r="E41" s="26">
        <f>VLOOKUP(A41,'Residence Answers'!A:F,6,0)</f>
        <v>2796.4425380860821</v>
      </c>
      <c r="F41"/>
      <c r="G41" s="31">
        <f>ROUNDDOWN(D41,0)</f>
        <v>206015</v>
      </c>
      <c r="H41" s="33"/>
      <c r="I41" s="7" t="str">
        <f>IF(H41="","",IF(H41=G41,"","Check"))</f>
        <v/>
      </c>
      <c r="J41" s="31">
        <f>ROUNDDOWN(E41,0)</f>
        <v>2796</v>
      </c>
      <c r="K41" s="33"/>
      <c r="L41" s="7" t="str">
        <f>IF(K41="","",IF(K41=J41,"","Check"))</f>
        <v/>
      </c>
    </row>
    <row r="42" spans="1:12" x14ac:dyDescent="0.55000000000000004">
      <c r="A42" s="17">
        <v>19145</v>
      </c>
      <c r="B42" s="18">
        <v>47261</v>
      </c>
      <c r="D42" s="25">
        <f>VLOOKUP(A42,'Residence Answers'!A:F,5,0)</f>
        <v>226414.08940220298</v>
      </c>
      <c r="E42" s="26">
        <f>VLOOKUP(A42,'Residence Answers'!A:F,6,0)</f>
        <v>1824.5125655010158</v>
      </c>
      <c r="F42"/>
      <c r="G42" s="31">
        <f>ROUNDDOWN(D42,0)</f>
        <v>226414</v>
      </c>
      <c r="H42" s="33"/>
      <c r="I42" s="7" t="str">
        <f>IF(H42="","",IF(H42=G42,"","Check"))</f>
        <v/>
      </c>
      <c r="J42" s="31">
        <f>ROUNDDOWN(E42,0)</f>
        <v>1824</v>
      </c>
      <c r="K42" s="33"/>
      <c r="L42" s="7" t="str">
        <f>IF(K42="","",IF(K42=J42,"","Check"))</f>
        <v/>
      </c>
    </row>
    <row r="43" spans="1:12" x14ac:dyDescent="0.55000000000000004">
      <c r="A43" s="17">
        <v>19146</v>
      </c>
      <c r="B43" s="18">
        <v>35113</v>
      </c>
      <c r="D43" s="25">
        <f>VLOOKUP(A43,'Residence Answers'!A:F,5,0)</f>
        <v>331595.16790316283</v>
      </c>
      <c r="E43" s="26">
        <f>VLOOKUP(A43,'Residence Answers'!A:F,6,0)</f>
        <v>1696.8385396329559</v>
      </c>
      <c r="F43"/>
      <c r="G43" s="31">
        <f>ROUNDDOWN(D43,0)</f>
        <v>331595</v>
      </c>
      <c r="H43" s="33"/>
      <c r="I43" s="7" t="str">
        <f>IF(H43="","",IF(H43=G43,"","Check"))</f>
        <v/>
      </c>
      <c r="J43" s="31">
        <f>ROUNDDOWN(E43,0)</f>
        <v>1696</v>
      </c>
      <c r="K43" s="33"/>
      <c r="L43" s="7" t="str">
        <f>IF(K43="","",IF(K43=J43,"","Check"))</f>
        <v/>
      </c>
    </row>
    <row r="44" spans="1:12" x14ac:dyDescent="0.55000000000000004">
      <c r="A44" s="17">
        <v>19147</v>
      </c>
      <c r="B44" s="18">
        <v>36228</v>
      </c>
      <c r="D44" s="25">
        <f>VLOOKUP(A44,'Residence Answers'!A:F,5,0)</f>
        <v>458723.39753145311</v>
      </c>
      <c r="E44" s="26">
        <f>VLOOKUP(A44,'Residence Answers'!A:F,6,0)</f>
        <v>2005.5076024089201</v>
      </c>
      <c r="F44"/>
      <c r="G44" s="31">
        <f>ROUNDDOWN(D44,0)</f>
        <v>458723</v>
      </c>
      <c r="H44" s="33"/>
      <c r="I44" s="7" t="str">
        <f>IF(H44="","",IF(H44=G44,"","Check"))</f>
        <v/>
      </c>
      <c r="J44" s="31">
        <f>ROUNDDOWN(E44,0)</f>
        <v>2005</v>
      </c>
      <c r="K44" s="33"/>
      <c r="L44" s="7" t="str">
        <f>IF(K44="","",IF(K44=J44,"","Check"))</f>
        <v/>
      </c>
    </row>
    <row r="45" spans="1:12" x14ac:dyDescent="0.55000000000000004">
      <c r="A45" s="17">
        <v>19148</v>
      </c>
      <c r="B45" s="18">
        <v>49732</v>
      </c>
      <c r="D45" s="25">
        <f>VLOOKUP(A45,'Residence Answers'!A:F,5,0)</f>
        <v>312119.43247799214</v>
      </c>
      <c r="E45" s="26">
        <f>VLOOKUP(A45,'Residence Answers'!A:F,6,0)</f>
        <v>1854.6726915152651</v>
      </c>
      <c r="F45"/>
      <c r="G45" s="31">
        <f>ROUNDDOWN(D45,0)</f>
        <v>312119</v>
      </c>
      <c r="H45" s="33"/>
      <c r="I45" s="7" t="str">
        <f>IF(H45="","",IF(H45=G45,"","Check"))</f>
        <v/>
      </c>
      <c r="J45" s="31">
        <f>ROUNDDOWN(E45,0)</f>
        <v>1854</v>
      </c>
      <c r="K45" s="33"/>
      <c r="L45" s="7" t="str">
        <f>IF(K45="","",IF(K45=J45,"","Check"))</f>
        <v/>
      </c>
    </row>
    <row r="46" spans="1:12" x14ac:dyDescent="0.55000000000000004">
      <c r="A46" s="17">
        <v>19149</v>
      </c>
      <c r="B46" s="18">
        <v>55006</v>
      </c>
      <c r="D46" s="25">
        <f>VLOOKUP(A46,'Residence Answers'!A:F,5,0)</f>
        <v>165451.69784795068</v>
      </c>
      <c r="E46" s="26">
        <f>VLOOKUP(A46,'Residence Answers'!A:F,6,0)</f>
        <v>1504.8183735265491</v>
      </c>
      <c r="F46"/>
      <c r="G46" s="31">
        <f>ROUNDDOWN(D46,0)</f>
        <v>165451</v>
      </c>
      <c r="H46" s="33"/>
      <c r="I46" s="7" t="str">
        <f>IF(H46="","",IF(H46=G46,"","Check"))</f>
        <v/>
      </c>
      <c r="J46" s="31">
        <f>ROUNDDOWN(E46,0)</f>
        <v>1504</v>
      </c>
      <c r="K46" s="33"/>
      <c r="L46" s="7" t="str">
        <f>IF(K46="","",IF(K46=J46,"","Check"))</f>
        <v/>
      </c>
    </row>
    <row r="47" spans="1:12" x14ac:dyDescent="0.55000000000000004">
      <c r="A47" s="17">
        <v>19150</v>
      </c>
      <c r="B47" s="18">
        <v>23378</v>
      </c>
      <c r="D47" s="25">
        <f>VLOOKUP(A47,'Residence Answers'!A:F,5,0)</f>
        <v>165021.28327201903</v>
      </c>
      <c r="E47" s="26">
        <f>VLOOKUP(A47,'Residence Answers'!A:F,6,0)</f>
        <v>1490.5318112962561</v>
      </c>
      <c r="F47"/>
      <c r="G47" s="31">
        <f>ROUNDDOWN(D47,0)</f>
        <v>165021</v>
      </c>
      <c r="H47" s="33"/>
      <c r="I47" s="7" t="str">
        <f>IF(H47="","",IF(H47=G47,"","Check"))</f>
        <v/>
      </c>
      <c r="J47" s="31">
        <f>ROUNDDOWN(E47,0)</f>
        <v>1490</v>
      </c>
      <c r="K47" s="33"/>
      <c r="L47" s="7" t="str">
        <f>IF(K47="","",IF(K47=J47,"","Check"))</f>
        <v/>
      </c>
    </row>
    <row r="48" spans="1:12" x14ac:dyDescent="0.55000000000000004">
      <c r="A48" s="17">
        <v>19151</v>
      </c>
      <c r="B48" s="18">
        <v>29883</v>
      </c>
      <c r="D48" s="25">
        <f>VLOOKUP(A48,'Residence Answers'!A:F,5,0)</f>
        <v>165226.12826603325</v>
      </c>
      <c r="E48" s="26">
        <f>VLOOKUP(A48,'Residence Answers'!A:F,6,0)</f>
        <v>1713.2756224157649</v>
      </c>
      <c r="F48"/>
      <c r="G48" s="31">
        <f>ROUNDDOWN(D48,0)</f>
        <v>165226</v>
      </c>
      <c r="H48" s="33"/>
      <c r="I48" s="7" t="str">
        <f>IF(H48="","",IF(H48=G48,"","Check"))</f>
        <v/>
      </c>
      <c r="J48" s="31">
        <f>ROUNDDOWN(E48,0)</f>
        <v>1713</v>
      </c>
      <c r="K48" s="33"/>
      <c r="L48" s="7" t="str">
        <f>IF(K48="","",IF(K48=J48,"","Check"))</f>
        <v/>
      </c>
    </row>
    <row r="49" spans="1:12" x14ac:dyDescent="0.55000000000000004">
      <c r="A49" s="17">
        <v>19152</v>
      </c>
      <c r="B49" s="18">
        <v>33293</v>
      </c>
      <c r="D49" s="25">
        <f>VLOOKUP(A49,'Residence Answers'!A:F,5,0)</f>
        <v>262572.45326160052</v>
      </c>
      <c r="E49" s="26">
        <f>VLOOKUP(A49,'Residence Answers'!A:F,6,0)</f>
        <v>1890.0667691420886</v>
      </c>
      <c r="F49"/>
      <c r="G49" s="31">
        <f>ROUNDDOWN(D49,0)</f>
        <v>262572</v>
      </c>
      <c r="H49" s="33"/>
      <c r="I49" s="7" t="str">
        <f>IF(H49="","",IF(H49=G49,"","Check"))</f>
        <v/>
      </c>
      <c r="J49" s="31">
        <f>ROUNDDOWN(E49,0)</f>
        <v>1890</v>
      </c>
      <c r="K49" s="33"/>
      <c r="L49" s="7" t="str">
        <f>IF(K49="","",IF(K49=J49,"","Check"))</f>
        <v/>
      </c>
    </row>
    <row r="50" spans="1:12" x14ac:dyDescent="0.55000000000000004">
      <c r="A50" s="17">
        <v>19153</v>
      </c>
      <c r="B50" s="18">
        <v>12259</v>
      </c>
      <c r="D50" s="25">
        <f>VLOOKUP(A50,'Residence Answers'!A:F,5,0)</f>
        <v>535260.82425390813</v>
      </c>
      <c r="E50" s="26">
        <f>VLOOKUP(A50,'Residence Answers'!A:F,6,0)</f>
        <v>3692.6248223590715</v>
      </c>
      <c r="F50"/>
      <c r="G50" s="31">
        <f>ROUNDDOWN(D50,0)</f>
        <v>535260</v>
      </c>
      <c r="H50" s="33"/>
      <c r="I50" s="7" t="str">
        <f>IF(H50="","",IF(H50=G50,"","Check"))</f>
        <v/>
      </c>
      <c r="J50" s="31">
        <f>ROUNDDOWN(E50,0)</f>
        <v>3692</v>
      </c>
      <c r="K50" s="33"/>
      <c r="L50" s="7" t="str">
        <f>IF(K50="","",IF(K50=J50,"","Check"))</f>
        <v/>
      </c>
    </row>
    <row r="51" spans="1:12" x14ac:dyDescent="0.55000000000000004">
      <c r="A51" s="19">
        <v>19154</v>
      </c>
      <c r="B51" s="20">
        <v>34196</v>
      </c>
      <c r="D51" s="27">
        <f>VLOOKUP(A51,'Residence Answers'!A:F,5,0)</f>
        <v>344573.14092563704</v>
      </c>
      <c r="E51" s="28">
        <f>VLOOKUP(A51,'Residence Answers'!A:F,6,0)</f>
        <v>2633.4296238516208</v>
      </c>
      <c r="F51"/>
      <c r="G51" s="34">
        <f>ROUNDDOWN(D51,0)</f>
        <v>344573</v>
      </c>
      <c r="H51" s="35">
        <v>344573</v>
      </c>
      <c r="I51" s="7" t="str">
        <f>IF(H51="","",IF(H51=G51,"","Check"))</f>
        <v/>
      </c>
      <c r="J51" s="34">
        <f>ROUNDDOWN(E51,0)</f>
        <v>2633</v>
      </c>
      <c r="K51" s="35">
        <v>2633</v>
      </c>
      <c r="L51" s="7" t="str">
        <f>IF(K51="","",IF(K51=J51,"","Check"))</f>
        <v/>
      </c>
    </row>
    <row r="53" spans="1:12" x14ac:dyDescent="0.55000000000000004">
      <c r="A53" s="6" t="s">
        <v>20</v>
      </c>
    </row>
    <row r="54" spans="1:12" x14ac:dyDescent="0.55000000000000004">
      <c r="A54" s="39">
        <v>19108</v>
      </c>
      <c r="D54" s="27">
        <f>VLOOKUP(A54,'Residence Answers'!A:F,5,0)</f>
        <v>62818725</v>
      </c>
      <c r="E54" s="28">
        <f>VLOOKUP(A54,'Residence Answers'!A:F,6,0)</f>
        <v>324201</v>
      </c>
      <c r="G54" s="34">
        <f t="shared" ref="G54:G56" si="0">ROUNDDOWN(D54,0)</f>
        <v>62818725</v>
      </c>
      <c r="H54" s="35">
        <v>62818725</v>
      </c>
      <c r="I54" s="7" t="str">
        <f t="shared" ref="I54:I56" si="1">IF(H54="","",IF(H54=G54,"","Check"))</f>
        <v/>
      </c>
      <c r="J54" s="34">
        <f t="shared" ref="J54:J56" si="2">ROUNDDOWN(E54,0)</f>
        <v>324201</v>
      </c>
      <c r="K54" s="35">
        <v>324201</v>
      </c>
      <c r="L54" s="7" t="str">
        <f t="shared" ref="L54:L56" si="3">IF(K54="","",IF(K54=J54,"","Check"))</f>
        <v/>
      </c>
    </row>
    <row r="55" spans="1:12" x14ac:dyDescent="0.55000000000000004">
      <c r="A55" s="39">
        <v>19109</v>
      </c>
      <c r="D55" s="27">
        <f>VLOOKUP(A55,'Residence Answers'!A:F,5,0)</f>
        <v>36019625</v>
      </c>
      <c r="E55" s="28">
        <f>VLOOKUP(A55,'Residence Answers'!A:F,6,0)</f>
        <v>0</v>
      </c>
      <c r="G55" s="34">
        <f t="shared" si="0"/>
        <v>36019625</v>
      </c>
      <c r="H55" s="35"/>
      <c r="I55" s="7" t="str">
        <f t="shared" si="1"/>
        <v/>
      </c>
      <c r="J55" s="34">
        <f t="shared" si="2"/>
        <v>0</v>
      </c>
      <c r="K55" s="35"/>
      <c r="L55" s="7" t="str">
        <f t="shared" si="3"/>
        <v/>
      </c>
    </row>
    <row r="56" spans="1:12" x14ac:dyDescent="0.55000000000000004">
      <c r="A56" s="39">
        <v>19110</v>
      </c>
      <c r="D56" s="27">
        <f>VLOOKUP(A56,'Residence Answers'!A:F,5,0)</f>
        <v>32410350</v>
      </c>
      <c r="E56" s="28">
        <f>VLOOKUP(A56,'Residence Answers'!A:F,6,0)</f>
        <v>242264</v>
      </c>
      <c r="G56" s="34">
        <f t="shared" si="0"/>
        <v>32410350</v>
      </c>
      <c r="H56" s="35"/>
      <c r="I56" s="7" t="str">
        <f t="shared" si="1"/>
        <v/>
      </c>
      <c r="J56" s="34">
        <f t="shared" si="2"/>
        <v>242264</v>
      </c>
      <c r="K56" s="35"/>
      <c r="L56" s="7" t="str">
        <f t="shared" si="3"/>
        <v/>
      </c>
    </row>
  </sheetData>
  <mergeCells count="1">
    <mergeCell ref="G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68DA-ABB8-4F9C-9CAF-0B90E64862E4}">
  <dimension ref="A1:G53"/>
  <sheetViews>
    <sheetView showGridLines="0" workbookViewId="0">
      <selection activeCell="A7" sqref="A7:A9"/>
    </sheetView>
  </sheetViews>
  <sheetFormatPr defaultRowHeight="14.4" x14ac:dyDescent="0.55000000000000004"/>
  <cols>
    <col min="1" max="1" width="7.734375" bestFit="1" customWidth="1"/>
    <col min="2" max="2" width="13" bestFit="1" customWidth="1"/>
    <col min="3" max="3" width="15.41796875" bestFit="1" customWidth="1"/>
    <col min="4" max="4" width="14.3125" bestFit="1" customWidth="1"/>
    <col min="5" max="5" width="18.9453125" style="5" bestFit="1" customWidth="1"/>
    <col min="6" max="6" width="17.62890625" style="5" bestFit="1" customWidth="1"/>
  </cols>
  <sheetData>
    <row r="1" spans="1:7" x14ac:dyDescent="0.55000000000000004">
      <c r="A1" s="1" t="s">
        <v>12</v>
      </c>
      <c r="B1" s="1" t="s">
        <v>13</v>
      </c>
      <c r="C1" s="1" t="s">
        <v>2</v>
      </c>
      <c r="D1" s="1" t="s">
        <v>1</v>
      </c>
      <c r="E1" s="5" t="s">
        <v>14</v>
      </c>
      <c r="F1" s="5" t="s">
        <v>15</v>
      </c>
      <c r="G1" s="38" t="s">
        <v>19</v>
      </c>
    </row>
    <row r="2" spans="1:7" x14ac:dyDescent="0.55000000000000004">
      <c r="A2" s="2">
        <v>19102</v>
      </c>
      <c r="B2" s="3">
        <v>2154</v>
      </c>
      <c r="C2" s="3">
        <v>22728611</v>
      </c>
      <c r="D2" s="3">
        <v>4615710000</v>
      </c>
      <c r="E2" s="5">
        <v>2142855.1532033426</v>
      </c>
      <c r="F2" s="5">
        <v>10551.815691736305</v>
      </c>
      <c r="G2">
        <f>IFERROR(VLOOKUP(A2,Population!A:A,1,0),"")</f>
        <v>19102</v>
      </c>
    </row>
    <row r="3" spans="1:7" x14ac:dyDescent="0.55000000000000004">
      <c r="A3" s="2">
        <v>19103</v>
      </c>
      <c r="B3" s="3">
        <v>7819</v>
      </c>
      <c r="C3" s="3">
        <v>60964646</v>
      </c>
      <c r="D3" s="3">
        <v>15975081700</v>
      </c>
      <c r="E3" s="5">
        <v>2043110.5895894617</v>
      </c>
      <c r="F3" s="5">
        <v>7796.9875943215247</v>
      </c>
      <c r="G3">
        <f>IFERROR(VLOOKUP(A3,Population!A:A,1,0),"")</f>
        <v>19103</v>
      </c>
    </row>
    <row r="4" spans="1:7" x14ac:dyDescent="0.55000000000000004">
      <c r="A4" s="2">
        <v>19104</v>
      </c>
      <c r="B4" s="3">
        <v>11858</v>
      </c>
      <c r="C4" s="3">
        <v>62795586</v>
      </c>
      <c r="D4" s="3">
        <v>11381607000</v>
      </c>
      <c r="E4" s="5">
        <v>959825.18131219433</v>
      </c>
      <c r="F4" s="5">
        <v>5295.6304604486422</v>
      </c>
      <c r="G4">
        <f>IFERROR(VLOOKUP(A4,Population!A:A,1,0),"")</f>
        <v>19104</v>
      </c>
    </row>
    <row r="5" spans="1:7" x14ac:dyDescent="0.55000000000000004">
      <c r="A5" s="2">
        <v>19106</v>
      </c>
      <c r="B5" s="3">
        <v>6857</v>
      </c>
      <c r="C5" s="3">
        <v>30990948</v>
      </c>
      <c r="D5" s="3">
        <v>7430529200</v>
      </c>
      <c r="E5" s="5">
        <v>1083641.4175295318</v>
      </c>
      <c r="F5" s="5">
        <v>4519.6074084876773</v>
      </c>
      <c r="G5">
        <f>IFERROR(VLOOKUP(A5,Population!A:A,1,0),"")</f>
        <v>19106</v>
      </c>
    </row>
    <row r="6" spans="1:7" x14ac:dyDescent="0.55000000000000004">
      <c r="A6" s="2">
        <v>19107</v>
      </c>
      <c r="B6" s="3">
        <v>4637</v>
      </c>
      <c r="C6" s="3">
        <v>42443020</v>
      </c>
      <c r="D6" s="3">
        <v>7919420300</v>
      </c>
      <c r="E6" s="5">
        <v>1707875.8464524478</v>
      </c>
      <c r="F6" s="5">
        <v>9153.1205520810872</v>
      </c>
      <c r="G6">
        <f>IFERROR(VLOOKUP(A6,Population!A:A,1,0),"")</f>
        <v>19107</v>
      </c>
    </row>
    <row r="7" spans="1:7" x14ac:dyDescent="0.55000000000000004">
      <c r="A7" s="39">
        <v>19108</v>
      </c>
      <c r="B7" s="3">
        <v>4</v>
      </c>
      <c r="C7" s="3">
        <v>1296804</v>
      </c>
      <c r="D7" s="3">
        <v>251274900</v>
      </c>
      <c r="E7" s="5">
        <v>62818725</v>
      </c>
      <c r="F7" s="5">
        <v>324201</v>
      </c>
      <c r="G7">
        <f>IFERROR(VLOOKUP(A7,Population!A:A,1,0),"")</f>
        <v>19108</v>
      </c>
    </row>
    <row r="8" spans="1:7" x14ac:dyDescent="0.55000000000000004">
      <c r="A8" s="39">
        <v>19109</v>
      </c>
      <c r="B8" s="3">
        <v>4</v>
      </c>
      <c r="C8" s="3">
        <v>0</v>
      </c>
      <c r="D8" s="3">
        <v>144078500</v>
      </c>
      <c r="E8" s="5">
        <v>36019625</v>
      </c>
      <c r="F8" s="5">
        <v>0</v>
      </c>
      <c r="G8">
        <f>IFERROR(VLOOKUP(A8,Population!A:A,1,0),"")</f>
        <v>19109</v>
      </c>
    </row>
    <row r="9" spans="1:7" x14ac:dyDescent="0.55000000000000004">
      <c r="A9" s="39">
        <v>19110</v>
      </c>
      <c r="B9" s="3">
        <v>2</v>
      </c>
      <c r="C9" s="3">
        <v>484528</v>
      </c>
      <c r="D9" s="3">
        <v>64820700</v>
      </c>
      <c r="E9" s="5">
        <v>32410350</v>
      </c>
      <c r="F9" s="5">
        <v>242264</v>
      </c>
      <c r="G9">
        <f>IFERROR(VLOOKUP(A9,Population!A:A,1,0),"")</f>
        <v>19110</v>
      </c>
    </row>
    <row r="10" spans="1:7" x14ac:dyDescent="0.55000000000000004">
      <c r="A10" s="2">
        <v>19111</v>
      </c>
      <c r="B10" s="3">
        <v>19178</v>
      </c>
      <c r="C10" s="3">
        <v>35129894</v>
      </c>
      <c r="D10" s="3">
        <v>4302336100</v>
      </c>
      <c r="E10" s="5">
        <v>224337.05808739181</v>
      </c>
      <c r="F10" s="5">
        <v>1831.7808947752633</v>
      </c>
      <c r="G10">
        <f>IFERROR(VLOOKUP(A10,Population!A:A,1,0),"")</f>
        <v>19111</v>
      </c>
    </row>
    <row r="11" spans="1:7" x14ac:dyDescent="0.55000000000000004">
      <c r="A11" s="2">
        <v>19112</v>
      </c>
      <c r="B11" s="3">
        <v>77</v>
      </c>
      <c r="C11" s="3">
        <v>7587682</v>
      </c>
      <c r="D11" s="3">
        <v>649803300</v>
      </c>
      <c r="E11" s="5">
        <v>8439003.8961038962</v>
      </c>
      <c r="F11" s="5">
        <v>98541.324675324679</v>
      </c>
      <c r="G11">
        <f>IFERROR(VLOOKUP(A11,Population!A:A,1,0),"")</f>
        <v>19112</v>
      </c>
    </row>
    <row r="12" spans="1:7" x14ac:dyDescent="0.55000000000000004">
      <c r="A12" s="2">
        <v>19113</v>
      </c>
      <c r="B12" s="3">
        <v>4</v>
      </c>
      <c r="C12" s="3">
        <v>2040</v>
      </c>
      <c r="D12" s="3">
        <v>927400</v>
      </c>
      <c r="E12" s="5">
        <v>231850</v>
      </c>
      <c r="F12" s="5">
        <v>510</v>
      </c>
      <c r="G12">
        <f>IFERROR(VLOOKUP(A12,Population!A:A,1,0),"")</f>
        <v>19113</v>
      </c>
    </row>
    <row r="13" spans="1:7" x14ac:dyDescent="0.55000000000000004">
      <c r="A13" s="2">
        <v>19114</v>
      </c>
      <c r="B13" s="3">
        <v>10360</v>
      </c>
      <c r="C13" s="3">
        <v>27426774</v>
      </c>
      <c r="D13" s="3">
        <v>3242985600</v>
      </c>
      <c r="E13" s="5">
        <v>313029.49806949805</v>
      </c>
      <c r="F13" s="5">
        <v>2647.3720077220078</v>
      </c>
      <c r="G13">
        <f>IFERROR(VLOOKUP(A13,Population!A:A,1,0),"")</f>
        <v>19114</v>
      </c>
    </row>
    <row r="14" spans="1:7" x14ac:dyDescent="0.55000000000000004">
      <c r="A14" s="2">
        <v>19115</v>
      </c>
      <c r="B14" s="3">
        <v>10522</v>
      </c>
      <c r="C14" s="3">
        <v>24069092</v>
      </c>
      <c r="D14" s="3">
        <v>3322480100</v>
      </c>
      <c r="E14" s="5">
        <v>315765.07318000379</v>
      </c>
      <c r="F14" s="5">
        <v>2287.5016156624215</v>
      </c>
      <c r="G14">
        <f>IFERROR(VLOOKUP(A14,Population!A:A,1,0),"")</f>
        <v>19115</v>
      </c>
    </row>
    <row r="15" spans="1:7" x14ac:dyDescent="0.55000000000000004">
      <c r="A15" s="2">
        <v>19116</v>
      </c>
      <c r="B15" s="3">
        <v>10402</v>
      </c>
      <c r="C15" s="3">
        <v>25726070</v>
      </c>
      <c r="D15" s="3">
        <v>3513666000</v>
      </c>
      <c r="E15" s="5">
        <v>337787.54085752741</v>
      </c>
      <c r="F15" s="5">
        <v>2473.1849644299173</v>
      </c>
      <c r="G15">
        <f>IFERROR(VLOOKUP(A15,Population!A:A,1,0),"")</f>
        <v>19116</v>
      </c>
    </row>
    <row r="16" spans="1:7" x14ac:dyDescent="0.55000000000000004">
      <c r="A16" s="2">
        <v>19118</v>
      </c>
      <c r="B16" s="3">
        <v>2973</v>
      </c>
      <c r="C16" s="3">
        <v>12257216</v>
      </c>
      <c r="D16" s="3">
        <v>2200302500</v>
      </c>
      <c r="E16" s="5">
        <v>740095.02186343761</v>
      </c>
      <c r="F16" s="5">
        <v>4122.8442650521356</v>
      </c>
      <c r="G16">
        <f>IFERROR(VLOOKUP(A16,Population!A:A,1,0),"")</f>
        <v>19118</v>
      </c>
    </row>
    <row r="17" spans="1:7" x14ac:dyDescent="0.55000000000000004">
      <c r="A17" s="2">
        <v>19119</v>
      </c>
      <c r="B17" s="3">
        <v>9754</v>
      </c>
      <c r="C17" s="3">
        <v>23018684</v>
      </c>
      <c r="D17" s="3">
        <v>3039721700</v>
      </c>
      <c r="E17" s="5">
        <v>311638.47652245231</v>
      </c>
      <c r="F17" s="5">
        <v>2359.9224933360674</v>
      </c>
      <c r="G17">
        <f>IFERROR(VLOOKUP(A17,Population!A:A,1,0),"")</f>
        <v>19119</v>
      </c>
    </row>
    <row r="18" spans="1:7" x14ac:dyDescent="0.55000000000000004">
      <c r="A18" s="2">
        <v>19120</v>
      </c>
      <c r="B18" s="3">
        <v>21604</v>
      </c>
      <c r="C18" s="3">
        <v>37963294</v>
      </c>
      <c r="D18" s="3">
        <v>2580889800</v>
      </c>
      <c r="E18" s="5">
        <v>119463.51601555267</v>
      </c>
      <c r="F18" s="5">
        <v>1757.234493612294</v>
      </c>
      <c r="G18">
        <f>IFERROR(VLOOKUP(A18,Population!A:A,1,0),"")</f>
        <v>19120</v>
      </c>
    </row>
    <row r="19" spans="1:7" x14ac:dyDescent="0.55000000000000004">
      <c r="A19" s="2">
        <v>19121</v>
      </c>
      <c r="B19" s="3">
        <v>16610</v>
      </c>
      <c r="C19" s="3">
        <v>29845394</v>
      </c>
      <c r="D19" s="3">
        <v>2714899400</v>
      </c>
      <c r="E19" s="5">
        <v>163449.69295605057</v>
      </c>
      <c r="F19" s="5">
        <v>1796.8328717639977</v>
      </c>
      <c r="G19">
        <f>IFERROR(VLOOKUP(A19,Population!A:A,1,0),"")</f>
        <v>19121</v>
      </c>
    </row>
    <row r="20" spans="1:7" x14ac:dyDescent="0.55000000000000004">
      <c r="A20" s="2">
        <v>19122</v>
      </c>
      <c r="B20" s="3">
        <v>8625</v>
      </c>
      <c r="C20" s="3">
        <v>25206035</v>
      </c>
      <c r="D20" s="3">
        <v>2869270500</v>
      </c>
      <c r="E20" s="5">
        <v>332669.04347826086</v>
      </c>
      <c r="F20" s="5">
        <v>2922.4388405797104</v>
      </c>
      <c r="G20">
        <f>IFERROR(VLOOKUP(A20,Population!A:A,1,0),"")</f>
        <v>19122</v>
      </c>
    </row>
    <row r="21" spans="1:7" x14ac:dyDescent="0.55000000000000004">
      <c r="A21" s="2">
        <v>19123</v>
      </c>
      <c r="B21" s="3">
        <v>6786</v>
      </c>
      <c r="C21" s="3">
        <v>22647246</v>
      </c>
      <c r="D21" s="3">
        <v>3849049650</v>
      </c>
      <c r="E21" s="5">
        <v>567204.48717948713</v>
      </c>
      <c r="F21" s="5">
        <v>3337.3483642793985</v>
      </c>
      <c r="G21">
        <f>IFERROR(VLOOKUP(A21,Population!A:A,1,0),"")</f>
        <v>19123</v>
      </c>
    </row>
    <row r="22" spans="1:7" x14ac:dyDescent="0.55000000000000004">
      <c r="A22" s="2">
        <v>19124</v>
      </c>
      <c r="B22" s="3">
        <v>23170</v>
      </c>
      <c r="C22" s="3">
        <v>44416405</v>
      </c>
      <c r="D22" s="3">
        <v>3130008600</v>
      </c>
      <c r="E22" s="5">
        <v>135088.84764782045</v>
      </c>
      <c r="F22" s="5">
        <v>1916.9790677600345</v>
      </c>
      <c r="G22">
        <f>IFERROR(VLOOKUP(A22,Population!A:A,1,0),"")</f>
        <v>19124</v>
      </c>
    </row>
    <row r="23" spans="1:7" x14ac:dyDescent="0.55000000000000004">
      <c r="A23" s="2">
        <v>19125</v>
      </c>
      <c r="B23" s="3">
        <v>12669</v>
      </c>
      <c r="C23" s="3">
        <v>22406405</v>
      </c>
      <c r="D23" s="3">
        <v>3691575300</v>
      </c>
      <c r="E23" s="5">
        <v>291386.47880653566</v>
      </c>
      <c r="F23" s="5">
        <v>1768.6009156208067</v>
      </c>
      <c r="G23">
        <f>IFERROR(VLOOKUP(A23,Population!A:A,1,0),"")</f>
        <v>19125</v>
      </c>
    </row>
    <row r="24" spans="1:7" x14ac:dyDescent="0.55000000000000004">
      <c r="A24" s="2">
        <v>19126</v>
      </c>
      <c r="B24" s="3">
        <v>5066</v>
      </c>
      <c r="C24" s="3">
        <v>10700267</v>
      </c>
      <c r="D24" s="3">
        <v>979485100</v>
      </c>
      <c r="E24" s="5">
        <v>193344.86774575603</v>
      </c>
      <c r="F24" s="5">
        <v>2112.1727200947494</v>
      </c>
      <c r="G24">
        <f>IFERROR(VLOOKUP(A24,Population!A:A,1,0),"")</f>
        <v>19126</v>
      </c>
    </row>
    <row r="25" spans="1:7" x14ac:dyDescent="0.55000000000000004">
      <c r="A25" s="2">
        <v>19127</v>
      </c>
      <c r="B25" s="3">
        <v>3070</v>
      </c>
      <c r="C25" s="3">
        <v>7222945</v>
      </c>
      <c r="D25" s="3">
        <v>959238600</v>
      </c>
      <c r="E25" s="5">
        <v>312455.57003257331</v>
      </c>
      <c r="F25" s="5">
        <v>2352.7508143322475</v>
      </c>
      <c r="G25">
        <f>IFERROR(VLOOKUP(A25,Population!A:A,1,0),"")</f>
        <v>19127</v>
      </c>
    </row>
    <row r="26" spans="1:7" x14ac:dyDescent="0.55000000000000004">
      <c r="A26" s="2">
        <v>19128</v>
      </c>
      <c r="B26" s="3">
        <v>13726</v>
      </c>
      <c r="C26" s="3">
        <v>28330474</v>
      </c>
      <c r="D26" s="3">
        <v>4521136700</v>
      </c>
      <c r="E26" s="5">
        <v>329384.86813346931</v>
      </c>
      <c r="F26" s="5">
        <v>2064.0007285443685</v>
      </c>
      <c r="G26">
        <f>IFERROR(VLOOKUP(A26,Population!A:A,1,0),"")</f>
        <v>19128</v>
      </c>
    </row>
    <row r="27" spans="1:7" x14ac:dyDescent="0.55000000000000004">
      <c r="A27" s="2">
        <v>19129</v>
      </c>
      <c r="B27" s="3">
        <v>4169</v>
      </c>
      <c r="C27" s="3">
        <v>14345636</v>
      </c>
      <c r="D27" s="3">
        <v>1728541100</v>
      </c>
      <c r="E27" s="5">
        <v>414617.67810026387</v>
      </c>
      <c r="F27" s="5">
        <v>3441.0256656272486</v>
      </c>
      <c r="G27">
        <f>IFERROR(VLOOKUP(A27,Population!A:A,1,0),"")</f>
        <v>19129</v>
      </c>
    </row>
    <row r="28" spans="1:7" x14ac:dyDescent="0.55000000000000004">
      <c r="A28" s="2">
        <v>19130</v>
      </c>
      <c r="B28" s="3">
        <v>10859</v>
      </c>
      <c r="C28" s="3">
        <v>30985186</v>
      </c>
      <c r="D28" s="3">
        <v>6662721500</v>
      </c>
      <c r="E28" s="5">
        <v>613566.76489547838</v>
      </c>
      <c r="F28" s="5">
        <v>2853.41062712957</v>
      </c>
      <c r="G28">
        <f>IFERROR(VLOOKUP(A28,Population!A:A,1,0),"")</f>
        <v>19130</v>
      </c>
    </row>
    <row r="29" spans="1:7" x14ac:dyDescent="0.55000000000000004">
      <c r="A29" s="2">
        <v>19131</v>
      </c>
      <c r="B29" s="3">
        <v>14911</v>
      </c>
      <c r="C29" s="3">
        <v>36609862</v>
      </c>
      <c r="D29" s="3">
        <v>2867096000</v>
      </c>
      <c r="E29" s="5">
        <v>192280.59821608209</v>
      </c>
      <c r="F29" s="5">
        <v>2455.2251358057811</v>
      </c>
      <c r="G29">
        <f>IFERROR(VLOOKUP(A29,Population!A:A,1,0),"")</f>
        <v>19131</v>
      </c>
    </row>
    <row r="30" spans="1:7" x14ac:dyDescent="0.55000000000000004">
      <c r="A30" s="2">
        <v>19132</v>
      </c>
      <c r="B30" s="3">
        <v>20674</v>
      </c>
      <c r="C30" s="3">
        <v>30449933</v>
      </c>
      <c r="D30" s="3">
        <v>1100218200</v>
      </c>
      <c r="E30" s="5">
        <v>53217.480893876367</v>
      </c>
      <c r="F30" s="5">
        <v>1472.8612266615073</v>
      </c>
      <c r="G30">
        <f>IFERROR(VLOOKUP(A30,Population!A:A,1,0),"")</f>
        <v>19132</v>
      </c>
    </row>
    <row r="31" spans="1:7" x14ac:dyDescent="0.55000000000000004">
      <c r="A31" s="2">
        <v>19133</v>
      </c>
      <c r="B31" s="3">
        <v>14471</v>
      </c>
      <c r="C31" s="3">
        <v>17826842</v>
      </c>
      <c r="D31" s="3">
        <v>720268900</v>
      </c>
      <c r="E31" s="5">
        <v>49773.263768917146</v>
      </c>
      <c r="F31" s="5">
        <v>1231.9011816736922</v>
      </c>
      <c r="G31">
        <f>IFERROR(VLOOKUP(A31,Population!A:A,1,0),"")</f>
        <v>19133</v>
      </c>
    </row>
    <row r="32" spans="1:7" x14ac:dyDescent="0.55000000000000004">
      <c r="A32" s="2">
        <v>19134</v>
      </c>
      <c r="B32" s="3">
        <v>25660</v>
      </c>
      <c r="C32" s="3">
        <v>44307537</v>
      </c>
      <c r="D32" s="3">
        <v>2655807200</v>
      </c>
      <c r="E32" s="5">
        <v>103499.89088074825</v>
      </c>
      <c r="F32" s="5">
        <v>1726.7161730319563</v>
      </c>
      <c r="G32">
        <f>IFERROR(VLOOKUP(A32,Population!A:A,1,0),"")</f>
        <v>19134</v>
      </c>
    </row>
    <row r="33" spans="1:7" x14ac:dyDescent="0.55000000000000004">
      <c r="A33" s="2">
        <v>19135</v>
      </c>
      <c r="B33" s="3">
        <v>12125</v>
      </c>
      <c r="C33" s="3">
        <v>20320948</v>
      </c>
      <c r="D33" s="3">
        <v>1842446300</v>
      </c>
      <c r="E33" s="5">
        <v>151954.33402061855</v>
      </c>
      <c r="F33" s="5">
        <v>1675.9544742268042</v>
      </c>
      <c r="G33">
        <f>IFERROR(VLOOKUP(A33,Population!A:A,1,0),"")</f>
        <v>19135</v>
      </c>
    </row>
    <row r="34" spans="1:7" x14ac:dyDescent="0.55000000000000004">
      <c r="A34" s="2">
        <v>19136</v>
      </c>
      <c r="B34" s="3">
        <v>11245</v>
      </c>
      <c r="C34" s="3">
        <v>22553130</v>
      </c>
      <c r="D34" s="3">
        <v>2377463500</v>
      </c>
      <c r="E34" s="5">
        <v>211424.05513561584</v>
      </c>
      <c r="F34" s="5">
        <v>2005.6140506891952</v>
      </c>
      <c r="G34">
        <f>IFERROR(VLOOKUP(A34,Population!A:A,1,0),"")</f>
        <v>19136</v>
      </c>
    </row>
    <row r="35" spans="1:7" x14ac:dyDescent="0.55000000000000004">
      <c r="A35" s="2">
        <v>19137</v>
      </c>
      <c r="B35" s="3">
        <v>3987</v>
      </c>
      <c r="C35" s="3">
        <v>9236598</v>
      </c>
      <c r="D35" s="3">
        <v>879846700</v>
      </c>
      <c r="E35" s="5">
        <v>220678.8813644344</v>
      </c>
      <c r="F35" s="5">
        <v>2316.67870579383</v>
      </c>
      <c r="G35">
        <f>IFERROR(VLOOKUP(A35,Population!A:A,1,0),"")</f>
        <v>19137</v>
      </c>
    </row>
    <row r="36" spans="1:7" x14ac:dyDescent="0.55000000000000004">
      <c r="A36" s="2">
        <v>19138</v>
      </c>
      <c r="B36" s="3">
        <v>12754</v>
      </c>
      <c r="C36" s="3">
        <v>18791159</v>
      </c>
      <c r="D36" s="3">
        <v>1639954100</v>
      </c>
      <c r="E36" s="5">
        <v>128583.51105535518</v>
      </c>
      <c r="F36" s="5">
        <v>1473.3541633997177</v>
      </c>
      <c r="G36">
        <f>IFERROR(VLOOKUP(A36,Population!A:A,1,0),"")</f>
        <v>19138</v>
      </c>
    </row>
    <row r="37" spans="1:7" x14ac:dyDescent="0.55000000000000004">
      <c r="A37" s="2">
        <v>19139</v>
      </c>
      <c r="B37" s="3">
        <v>16459</v>
      </c>
      <c r="C37" s="3">
        <v>29997485</v>
      </c>
      <c r="D37" s="3">
        <v>2006521300</v>
      </c>
      <c r="E37" s="5">
        <v>121910.2800899204</v>
      </c>
      <c r="F37" s="5">
        <v>1822.5581748587399</v>
      </c>
      <c r="G37">
        <f>IFERROR(VLOOKUP(A37,Population!A:A,1,0),"")</f>
        <v>19139</v>
      </c>
    </row>
    <row r="38" spans="1:7" x14ac:dyDescent="0.55000000000000004">
      <c r="A38" s="2">
        <v>19140</v>
      </c>
      <c r="B38" s="3">
        <v>22828</v>
      </c>
      <c r="C38" s="3">
        <v>41880052</v>
      </c>
      <c r="D38" s="3">
        <v>2169521900</v>
      </c>
      <c r="E38" s="5">
        <v>95037.756264236901</v>
      </c>
      <c r="F38" s="5">
        <v>1834.5913790082354</v>
      </c>
      <c r="G38">
        <f>IFERROR(VLOOKUP(A38,Population!A:A,1,0),"")</f>
        <v>19140</v>
      </c>
    </row>
    <row r="39" spans="1:7" x14ac:dyDescent="0.55000000000000004">
      <c r="A39" s="2">
        <v>19141</v>
      </c>
      <c r="B39" s="3">
        <v>10117</v>
      </c>
      <c r="C39" s="3">
        <v>21332284</v>
      </c>
      <c r="D39" s="3">
        <v>1430786100</v>
      </c>
      <c r="E39" s="5">
        <v>141423.9497874864</v>
      </c>
      <c r="F39" s="5">
        <v>2108.5582682613422</v>
      </c>
      <c r="G39">
        <f>IFERROR(VLOOKUP(A39,Population!A:A,1,0),"")</f>
        <v>19141</v>
      </c>
    </row>
    <row r="40" spans="1:7" x14ac:dyDescent="0.55000000000000004">
      <c r="A40" s="2">
        <v>19142</v>
      </c>
      <c r="B40" s="3">
        <v>11425</v>
      </c>
      <c r="C40" s="3">
        <v>15910837</v>
      </c>
      <c r="D40" s="3">
        <v>1030342700</v>
      </c>
      <c r="E40" s="5">
        <v>90183.16849015317</v>
      </c>
      <c r="F40" s="5">
        <v>1392.6334354485778</v>
      </c>
      <c r="G40">
        <f>IFERROR(VLOOKUP(A40,Population!A:A,1,0),"")</f>
        <v>19142</v>
      </c>
    </row>
    <row r="41" spans="1:7" x14ac:dyDescent="0.55000000000000004">
      <c r="A41" s="2">
        <v>19143</v>
      </c>
      <c r="B41" s="3">
        <v>25494</v>
      </c>
      <c r="C41" s="3">
        <v>41955301</v>
      </c>
      <c r="D41" s="3">
        <v>3019508600</v>
      </c>
      <c r="E41" s="5">
        <v>118439.97018906409</v>
      </c>
      <c r="F41" s="5">
        <v>1645.6931434847415</v>
      </c>
      <c r="G41">
        <f>IFERROR(VLOOKUP(A41,Population!A:A,1,0),"")</f>
        <v>19143</v>
      </c>
    </row>
    <row r="42" spans="1:7" x14ac:dyDescent="0.55000000000000004">
      <c r="A42" s="2">
        <v>19144</v>
      </c>
      <c r="B42" s="3">
        <v>13522</v>
      </c>
      <c r="C42" s="3">
        <v>37813496</v>
      </c>
      <c r="D42" s="3">
        <v>2785745400</v>
      </c>
      <c r="E42" s="5">
        <v>206015.78168909924</v>
      </c>
      <c r="F42" s="5">
        <v>2796.4425380860821</v>
      </c>
      <c r="G42">
        <f>IFERROR(VLOOKUP(A42,Population!A:A,1,0),"")</f>
        <v>19144</v>
      </c>
    </row>
    <row r="43" spans="1:7" x14ac:dyDescent="0.55000000000000004">
      <c r="A43" s="2">
        <v>19145</v>
      </c>
      <c r="B43" s="3">
        <v>18702</v>
      </c>
      <c r="C43" s="3">
        <v>34122034</v>
      </c>
      <c r="D43" s="3">
        <v>4234396300</v>
      </c>
      <c r="E43" s="5">
        <v>226414.08940220298</v>
      </c>
      <c r="F43" s="5">
        <v>1824.5125655010158</v>
      </c>
      <c r="G43">
        <f>IFERROR(VLOOKUP(A43,Population!A:A,1,0),"")</f>
        <v>19145</v>
      </c>
    </row>
    <row r="44" spans="1:7" x14ac:dyDescent="0.55000000000000004">
      <c r="A44" s="2">
        <v>19146</v>
      </c>
      <c r="B44" s="3">
        <v>20488</v>
      </c>
      <c r="C44" s="3">
        <v>34764828</v>
      </c>
      <c r="D44" s="3">
        <v>6793721800</v>
      </c>
      <c r="E44" s="5">
        <v>331595.16790316283</v>
      </c>
      <c r="F44" s="5">
        <v>1696.8385396329559</v>
      </c>
      <c r="G44">
        <f>IFERROR(VLOOKUP(A44,Population!A:A,1,0),"")</f>
        <v>19146</v>
      </c>
    </row>
    <row r="45" spans="1:7" x14ac:dyDescent="0.55000000000000004">
      <c r="A45" s="2">
        <v>19147</v>
      </c>
      <c r="B45" s="3">
        <v>16771</v>
      </c>
      <c r="C45" s="3">
        <v>33634368</v>
      </c>
      <c r="D45" s="3">
        <v>7693250100</v>
      </c>
      <c r="E45" s="5">
        <v>458723.39753145311</v>
      </c>
      <c r="F45" s="5">
        <v>2005.5076024089201</v>
      </c>
      <c r="G45">
        <f>IFERROR(VLOOKUP(A45,Population!A:A,1,0),"")</f>
        <v>19147</v>
      </c>
    </row>
    <row r="46" spans="1:7" x14ac:dyDescent="0.55000000000000004">
      <c r="A46" s="2">
        <v>19148</v>
      </c>
      <c r="B46" s="3">
        <v>21356</v>
      </c>
      <c r="C46" s="3">
        <v>39608390</v>
      </c>
      <c r="D46" s="3">
        <v>6665622600</v>
      </c>
      <c r="E46" s="5">
        <v>312119.43247799214</v>
      </c>
      <c r="F46" s="5">
        <v>1854.6726915152651</v>
      </c>
      <c r="G46">
        <f>IFERROR(VLOOKUP(A46,Population!A:A,1,0),"")</f>
        <v>19148</v>
      </c>
    </row>
    <row r="47" spans="1:7" x14ac:dyDescent="0.55000000000000004">
      <c r="A47" s="2">
        <v>19149</v>
      </c>
      <c r="B47" s="3">
        <v>18494</v>
      </c>
      <c r="C47" s="3">
        <v>27830111</v>
      </c>
      <c r="D47" s="3">
        <v>3059863700</v>
      </c>
      <c r="E47" s="5">
        <v>165451.69784795068</v>
      </c>
      <c r="F47" s="5">
        <v>1504.8183735265491</v>
      </c>
      <c r="G47">
        <f>IFERROR(VLOOKUP(A47,Population!A:A,1,0),"")</f>
        <v>19149</v>
      </c>
    </row>
    <row r="48" spans="1:7" x14ac:dyDescent="0.55000000000000004">
      <c r="A48" s="2">
        <v>19150</v>
      </c>
      <c r="B48" s="3">
        <v>9242</v>
      </c>
      <c r="C48" s="3">
        <v>13775495</v>
      </c>
      <c r="D48" s="3">
        <v>1525126700</v>
      </c>
      <c r="E48" s="5">
        <v>165021.28327201903</v>
      </c>
      <c r="F48" s="5">
        <v>1490.5318112962561</v>
      </c>
      <c r="G48">
        <f>IFERROR(VLOOKUP(A48,Population!A:A,1,0),"")</f>
        <v>19150</v>
      </c>
    </row>
    <row r="49" spans="1:7" x14ac:dyDescent="0.55000000000000004">
      <c r="A49" s="2">
        <v>19151</v>
      </c>
      <c r="B49" s="3">
        <v>11367</v>
      </c>
      <c r="C49" s="3">
        <v>19474804</v>
      </c>
      <c r="D49" s="3">
        <v>1878125400</v>
      </c>
      <c r="E49" s="5">
        <v>165226.12826603325</v>
      </c>
      <c r="F49" s="5">
        <v>1713.2756224157649</v>
      </c>
      <c r="G49">
        <f>IFERROR(VLOOKUP(A49,Population!A:A,1,0),"")</f>
        <v>19151</v>
      </c>
    </row>
    <row r="50" spans="1:7" x14ac:dyDescent="0.55000000000000004">
      <c r="A50" s="2">
        <v>19152</v>
      </c>
      <c r="B50" s="3">
        <v>10409</v>
      </c>
      <c r="C50" s="3">
        <v>19673705</v>
      </c>
      <c r="D50" s="3">
        <v>2733116666</v>
      </c>
      <c r="E50" s="5">
        <v>262572.45326160052</v>
      </c>
      <c r="F50" s="5">
        <v>1890.0667691420886</v>
      </c>
      <c r="G50">
        <f>IFERROR(VLOOKUP(A50,Population!A:A,1,0),"")</f>
        <v>19152</v>
      </c>
    </row>
    <row r="51" spans="1:7" x14ac:dyDescent="0.55000000000000004">
      <c r="A51" s="2">
        <v>19153</v>
      </c>
      <c r="B51" s="3">
        <v>4222</v>
      </c>
      <c r="C51" s="3">
        <v>15590262</v>
      </c>
      <c r="D51" s="3">
        <v>2259871200</v>
      </c>
      <c r="E51" s="5">
        <v>535260.82425390813</v>
      </c>
      <c r="F51" s="5">
        <v>3692.6248223590715</v>
      </c>
      <c r="G51">
        <f>IFERROR(VLOOKUP(A51,Population!A:A,1,0),"")</f>
        <v>19153</v>
      </c>
    </row>
    <row r="52" spans="1:7" x14ac:dyDescent="0.55000000000000004">
      <c r="A52" s="2">
        <v>19154</v>
      </c>
      <c r="B52" s="3">
        <v>11538</v>
      </c>
      <c r="C52" s="3">
        <v>30384511</v>
      </c>
      <c r="D52" s="3">
        <v>3975684900</v>
      </c>
      <c r="E52" s="5">
        <v>344573.14092563704</v>
      </c>
      <c r="F52" s="5">
        <v>2633.4296238516208</v>
      </c>
      <c r="G52">
        <f>IFERROR(VLOOKUP(A52,Population!A:A,1,0),"")</f>
        <v>19154</v>
      </c>
    </row>
    <row r="53" spans="1:7" x14ac:dyDescent="0.55000000000000004">
      <c r="A53" s="2">
        <v>29127</v>
      </c>
      <c r="B53" s="3">
        <v>1</v>
      </c>
      <c r="C53" s="3">
        <v>0</v>
      </c>
      <c r="D53" s="3">
        <v>0</v>
      </c>
      <c r="E53" s="5">
        <v>0</v>
      </c>
      <c r="F53" s="5">
        <v>0</v>
      </c>
      <c r="G53" t="str">
        <f>IFERROR(VLOOKUP(A53,Population!A:A,1,0),"")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Excluded</vt:lpstr>
      <vt:lpstr>Population</vt:lpstr>
      <vt:lpstr>Residence 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Alexandra</cp:lastModifiedBy>
  <dcterms:created xsi:type="dcterms:W3CDTF">2019-12-08T17:54:54Z</dcterms:created>
  <dcterms:modified xsi:type="dcterms:W3CDTF">2019-12-08T18:13:47Z</dcterms:modified>
</cp:coreProperties>
</file>