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yZam\Desktop\UNIVALI\Escobar - Aprendizado de maquina\"/>
    </mc:Choice>
  </mc:AlternateContent>
  <xr:revisionPtr revIDLastSave="0" documentId="8_{F2A7CF61-67E4-48FC-B531-53008A7F8226}" xr6:coauthVersionLast="45" xr6:coauthVersionMax="45" xr10:uidLastSave="{00000000-0000-0000-0000-000000000000}"/>
  <bookViews>
    <workbookView xWindow="-108" yWindow="-108" windowWidth="22308" windowHeight="13176" xr2:uid="{9086DB34-E7C6-4A2E-A703-CB33744FD2A8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" l="1"/>
  <c r="P4" i="2"/>
  <c r="N4" i="2"/>
  <c r="O4" i="2"/>
  <c r="G4" i="2"/>
  <c r="G11" i="2" s="1"/>
  <c r="M5" i="2"/>
  <c r="O5" i="2"/>
  <c r="L5" i="2"/>
  <c r="M4" i="2"/>
  <c r="H5" i="2"/>
  <c r="G5" i="2"/>
  <c r="Q4" i="2" l="1"/>
  <c r="G10" i="2"/>
  <c r="H11" i="2"/>
  <c r="L4" i="2"/>
  <c r="G24" i="2"/>
  <c r="G23" i="2"/>
  <c r="G20" i="2"/>
  <c r="G19" i="2"/>
  <c r="G16" i="2"/>
  <c r="G15" i="2"/>
  <c r="H8" i="2"/>
  <c r="G8" i="2"/>
  <c r="H6" i="2"/>
  <c r="G6" i="2"/>
  <c r="P5" i="2"/>
  <c r="N5" i="2"/>
  <c r="H20" i="2" l="1"/>
  <c r="I11" i="2"/>
  <c r="H24" i="2"/>
  <c r="H15" i="2"/>
  <c r="H23" i="2"/>
  <c r="Q5" i="2"/>
  <c r="H19" i="2"/>
  <c r="J11" i="2" l="1"/>
  <c r="G12" i="2" s="1"/>
</calcChain>
</file>

<file path=xl/sharedStrings.xml><?xml version="1.0" encoding="utf-8"?>
<sst xmlns="http://schemas.openxmlformats.org/spreadsheetml/2006/main" count="22" uniqueCount="20">
  <si>
    <t>Total</t>
  </si>
  <si>
    <t>Realidade</t>
  </si>
  <si>
    <t>Previsao</t>
  </si>
  <si>
    <t>Acuracia Observada</t>
  </si>
  <si>
    <t>Acuracia Esperada</t>
  </si>
  <si>
    <t>Kappa</t>
  </si>
  <si>
    <t>VP</t>
  </si>
  <si>
    <t>VN</t>
  </si>
  <si>
    <t>FN</t>
  </si>
  <si>
    <t>FP</t>
  </si>
  <si>
    <t>vertical</t>
  </si>
  <si>
    <t>horizontal</t>
  </si>
  <si>
    <t>TOTAL</t>
  </si>
  <si>
    <t>Recall (Sensibilidade)</t>
  </si>
  <si>
    <t>Spec (Especificidade)</t>
  </si>
  <si>
    <t>Prel(precisao)</t>
  </si>
  <si>
    <t>[[79 16]</t>
  </si>
  <si>
    <t xml:space="preserve"> [21 38]]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</si>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</sst>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Fill="1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5" xfId="0" applyBorder="1"/>
    <xf numFmtId="2" fontId="0" fillId="0" borderId="0" xfId="0" applyNumberFormat="1" applyBorder="1"/>
    <xf numFmtId="0" fontId="1" fillId="0" borderId="7" xfId="0" applyFon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0" borderId="2" xfId="0" applyFont="1" applyBorder="1"/>
    <xf numFmtId="0" fontId="0" fillId="0" borderId="0" xfId="0" applyFill="1" applyBorder="1" applyAlignment="1">
      <alignment horizontal="center"/>
    </xf>
    <xf numFmtId="0" fontId="0" fillId="0" borderId="4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9A2E-1BD2-4C75-9C0C-CA50EA13D7D8}">
  <dimension ref="A2:Q98"/>
  <sheetViews>
    <sheetView tabSelected="1" workbookViewId="0">
      <selection activeCell="H15" sqref="H15"/>
    </sheetView>
  </sheetViews>
  <sheetFormatPr defaultRowHeight="14.4" x14ac:dyDescent="0.3"/>
  <cols>
    <col min="6" max="6" width="26.77734375" customWidth="1"/>
    <col min="12" max="12" width="12.6640625" customWidth="1"/>
  </cols>
  <sheetData>
    <row r="2" spans="1:17" x14ac:dyDescent="0.3">
      <c r="J2" s="1"/>
      <c r="K2" s="1"/>
      <c r="L2" s="1"/>
      <c r="O2" t="s">
        <v>10</v>
      </c>
      <c r="P2" t="s">
        <v>11</v>
      </c>
    </row>
    <row r="3" spans="1:17" x14ac:dyDescent="0.3">
      <c r="H3" s="2"/>
      <c r="L3" s="4"/>
      <c r="M3" s="4" t="s">
        <v>6</v>
      </c>
      <c r="N3" s="4" t="s">
        <v>7</v>
      </c>
      <c r="O3" s="4" t="s">
        <v>8</v>
      </c>
      <c r="P3" s="4" t="s">
        <v>9</v>
      </c>
      <c r="Q3" s="4" t="s">
        <v>12</v>
      </c>
    </row>
    <row r="4" spans="1:17" x14ac:dyDescent="0.3">
      <c r="A4" s="3"/>
      <c r="B4" s="3" t="s">
        <v>19</v>
      </c>
      <c r="C4" s="3" t="s">
        <v>18</v>
      </c>
      <c r="D4" s="3"/>
      <c r="F4" s="7" t="s">
        <v>0</v>
      </c>
      <c r="G4" s="8">
        <f>(B5+B6+B7+C5+C6+C7+D5+D6+D7)</f>
        <v>154</v>
      </c>
      <c r="H4" s="9"/>
      <c r="I4" s="8"/>
      <c r="J4" s="10"/>
      <c r="L4" s="4" t="str">
        <f>B4</f>
        <v>P</v>
      </c>
      <c r="M4" s="4">
        <f>(B5)</f>
        <v>38</v>
      </c>
      <c r="N4" s="4">
        <f>(C6+D6+C7+D7)</f>
        <v>79</v>
      </c>
      <c r="O4" s="4">
        <f>(B6+B7)</f>
        <v>16</v>
      </c>
      <c r="P4" s="4">
        <f>(C5+D5)</f>
        <v>21</v>
      </c>
      <c r="Q4">
        <f>(M4+N4+O4+P4)</f>
        <v>154</v>
      </c>
    </row>
    <row r="5" spans="1:17" x14ac:dyDescent="0.3">
      <c r="A5" s="3" t="s">
        <v>19</v>
      </c>
      <c r="B5" s="3">
        <v>38</v>
      </c>
      <c r="C5" s="3">
        <v>21</v>
      </c>
      <c r="D5" s="3"/>
      <c r="F5" s="11" t="s">
        <v>1</v>
      </c>
      <c r="G5" s="12" t="str">
        <f>B4</f>
        <v>P</v>
      </c>
      <c r="H5" s="13" t="str">
        <f>C4</f>
        <v>N</v>
      </c>
      <c r="I5" s="12"/>
      <c r="J5" s="14"/>
      <c r="L5" s="4" t="str">
        <f>C4</f>
        <v>N</v>
      </c>
      <c r="M5" s="4">
        <f>(C6)</f>
        <v>79</v>
      </c>
      <c r="N5" s="4">
        <f>(B5+D7)</f>
        <v>38</v>
      </c>
      <c r="O5" s="6">
        <f>(C5+C7)</f>
        <v>21</v>
      </c>
      <c r="P5" s="4">
        <f>(B6+D6)</f>
        <v>16</v>
      </c>
      <c r="Q5">
        <f t="shared" ref="Q5" si="0">(M5+N5+O5+P5)</f>
        <v>154</v>
      </c>
    </row>
    <row r="6" spans="1:17" x14ac:dyDescent="0.3">
      <c r="A6" s="3" t="s">
        <v>18</v>
      </c>
      <c r="B6" s="3">
        <v>16</v>
      </c>
      <c r="C6" s="3">
        <v>79</v>
      </c>
      <c r="D6" s="3"/>
      <c r="F6" s="15"/>
      <c r="G6" s="16">
        <f>(B5+B6+B7)</f>
        <v>54</v>
      </c>
      <c r="H6" s="17">
        <f>(C5+C6+C7)</f>
        <v>100</v>
      </c>
      <c r="I6" s="16"/>
      <c r="J6" s="14"/>
      <c r="L6" s="4"/>
      <c r="M6" s="4"/>
      <c r="N6" s="4"/>
      <c r="O6" s="4"/>
      <c r="P6" s="4"/>
    </row>
    <row r="7" spans="1:17" x14ac:dyDescent="0.3">
      <c r="A7" s="3"/>
      <c r="B7" s="3"/>
      <c r="C7" s="3"/>
      <c r="D7" s="3"/>
      <c r="F7" s="18"/>
      <c r="G7" s="16"/>
      <c r="H7" s="19"/>
      <c r="I7" s="16"/>
      <c r="J7" s="14"/>
    </row>
    <row r="8" spans="1:17" x14ac:dyDescent="0.3">
      <c r="F8" s="18" t="s">
        <v>2</v>
      </c>
      <c r="G8" s="16">
        <f>(B5+C5+D5)</f>
        <v>59</v>
      </c>
      <c r="H8" s="17">
        <f>(B6+C6+D6)</f>
        <v>95</v>
      </c>
      <c r="I8" s="16"/>
      <c r="J8" s="14"/>
    </row>
    <row r="9" spans="1:17" x14ac:dyDescent="0.3">
      <c r="F9" s="18"/>
      <c r="G9" s="16"/>
      <c r="H9" s="19"/>
      <c r="I9" s="16"/>
      <c r="J9" s="14"/>
    </row>
    <row r="10" spans="1:17" x14ac:dyDescent="0.3">
      <c r="F10" s="18" t="s">
        <v>3</v>
      </c>
      <c r="G10" s="16">
        <f>(B5+C6+D7) / G4</f>
        <v>0.75974025974025972</v>
      </c>
      <c r="H10" s="19"/>
      <c r="I10" s="16"/>
      <c r="J10" s="14"/>
    </row>
    <row r="11" spans="1:17" x14ac:dyDescent="0.3">
      <c r="C11" t="s">
        <v>16</v>
      </c>
      <c r="F11" s="18" t="s">
        <v>4</v>
      </c>
      <c r="G11" s="16">
        <f>((B5+B6+B7) * (B5+C5+D5)) / G4</f>
        <v>20.688311688311689</v>
      </c>
      <c r="H11" s="17">
        <f>((B6+C6+D6)*(C5+C6+C7)/G4)</f>
        <v>61.688311688311686</v>
      </c>
      <c r="I11" s="16">
        <f>((B7+C7+D7)*(D5+D6+D7)/G4)</f>
        <v>0</v>
      </c>
      <c r="J11" s="14">
        <f>(G11+H11+I11) / G4</f>
        <v>0.53491313880924263</v>
      </c>
    </row>
    <row r="12" spans="1:17" x14ac:dyDescent="0.3">
      <c r="C12" t="s">
        <v>17</v>
      </c>
      <c r="F12" s="20" t="s">
        <v>5</v>
      </c>
      <c r="G12" s="21">
        <f>(G10-J11) * (1-J11)</f>
        <v>0.10456413998436156</v>
      </c>
      <c r="H12" s="22"/>
      <c r="I12" s="21"/>
      <c r="J12" s="23"/>
    </row>
    <row r="13" spans="1:17" x14ac:dyDescent="0.3">
      <c r="H13" s="2"/>
    </row>
    <row r="14" spans="1:17" x14ac:dyDescent="0.3">
      <c r="H14" s="2"/>
    </row>
    <row r="15" spans="1:17" x14ac:dyDescent="0.3">
      <c r="F15" s="30" t="s">
        <v>15</v>
      </c>
      <c r="G15" s="24" t="str">
        <f>B4</f>
        <v>P</v>
      </c>
      <c r="H15" s="25">
        <f>M4/(M4+P4)</f>
        <v>0.64406779661016944</v>
      </c>
      <c r="I15" s="4"/>
    </row>
    <row r="16" spans="1:17" x14ac:dyDescent="0.3">
      <c r="F16" s="18"/>
      <c r="G16" s="12" t="str">
        <f>C4</f>
        <v>N</v>
      </c>
      <c r="H16" s="26">
        <f>M5/(M5+P5)</f>
        <v>0.83157894736842108</v>
      </c>
      <c r="I16" s="4"/>
    </row>
    <row r="17" spans="6:8" x14ac:dyDescent="0.3">
      <c r="F17" s="27"/>
      <c r="G17" s="28"/>
      <c r="H17" s="29"/>
    </row>
    <row r="18" spans="6:8" x14ac:dyDescent="0.3">
      <c r="G18" s="4"/>
      <c r="H18" s="5"/>
    </row>
    <row r="19" spans="6:8" x14ac:dyDescent="0.3">
      <c r="F19" s="30" t="s">
        <v>13</v>
      </c>
      <c r="G19" s="24" t="str">
        <f>B4</f>
        <v>P</v>
      </c>
      <c r="H19" s="32">
        <f>(M4/(M4+O4))</f>
        <v>0.70370370370370372</v>
      </c>
    </row>
    <row r="20" spans="6:8" x14ac:dyDescent="0.3">
      <c r="F20" s="18"/>
      <c r="G20" s="12" t="str">
        <f>C4</f>
        <v>N</v>
      </c>
      <c r="H20" s="33">
        <f t="shared" ref="H20" si="1">(M5/(M5+O5))</f>
        <v>0.79</v>
      </c>
    </row>
    <row r="21" spans="6:8" x14ac:dyDescent="0.3">
      <c r="F21" s="27"/>
      <c r="G21" s="28"/>
      <c r="H21" s="34"/>
    </row>
    <row r="22" spans="6:8" x14ac:dyDescent="0.3">
      <c r="H22" s="5"/>
    </row>
    <row r="23" spans="6:8" x14ac:dyDescent="0.3">
      <c r="F23" s="30" t="s">
        <v>14</v>
      </c>
      <c r="G23" s="35" t="str">
        <f>B4</f>
        <v>P</v>
      </c>
      <c r="H23" s="32">
        <f>(N4/(N4+P4))</f>
        <v>0.79</v>
      </c>
    </row>
    <row r="24" spans="6:8" x14ac:dyDescent="0.3">
      <c r="F24" s="18"/>
      <c r="G24" s="31" t="str">
        <f>C4</f>
        <v>N</v>
      </c>
      <c r="H24" s="33">
        <f t="shared" ref="H24" si="2">(N5/(N5+P5))</f>
        <v>0.70370370370370372</v>
      </c>
    </row>
    <row r="25" spans="6:8" x14ac:dyDescent="0.3">
      <c r="F25" s="27"/>
      <c r="G25" s="36"/>
      <c r="H25" s="34"/>
    </row>
    <row r="26" spans="6:8" x14ac:dyDescent="0.3">
      <c r="H26" s="2"/>
    </row>
    <row r="27" spans="6:8" x14ac:dyDescent="0.3">
      <c r="H27" s="2"/>
    </row>
    <row r="28" spans="6:8" x14ac:dyDescent="0.3">
      <c r="H28" s="2"/>
    </row>
    <row r="29" spans="6:8" x14ac:dyDescent="0.3">
      <c r="H29" s="2"/>
    </row>
    <row r="30" spans="6:8" x14ac:dyDescent="0.3">
      <c r="H30" s="2"/>
    </row>
    <row r="31" spans="6:8" x14ac:dyDescent="0.3">
      <c r="H31" s="2"/>
    </row>
    <row r="32" spans="6:8" x14ac:dyDescent="0.3">
      <c r="H32" s="2"/>
    </row>
    <row r="33" spans="8:8" x14ac:dyDescent="0.3">
      <c r="H33" s="2"/>
    </row>
    <row r="34" spans="8:8" x14ac:dyDescent="0.3">
      <c r="H34" s="2"/>
    </row>
    <row r="35" spans="8:8" x14ac:dyDescent="0.3">
      <c r="H35" s="2"/>
    </row>
    <row r="36" spans="8:8" x14ac:dyDescent="0.3">
      <c r="H36" s="2"/>
    </row>
    <row r="37" spans="8:8" x14ac:dyDescent="0.3">
      <c r="H37" s="2"/>
    </row>
    <row r="38" spans="8:8" x14ac:dyDescent="0.3">
      <c r="H38" s="2"/>
    </row>
    <row r="39" spans="8:8" x14ac:dyDescent="0.3">
      <c r="H39" s="2"/>
    </row>
    <row r="40" spans="8:8" x14ac:dyDescent="0.3">
      <c r="H40" s="2"/>
    </row>
    <row r="41" spans="8:8" x14ac:dyDescent="0.3">
      <c r="H41" s="2"/>
    </row>
    <row r="42" spans="8:8" x14ac:dyDescent="0.3">
      <c r="H42" s="2"/>
    </row>
    <row r="43" spans="8:8" x14ac:dyDescent="0.3">
      <c r="H43" s="2"/>
    </row>
    <row r="44" spans="8:8" x14ac:dyDescent="0.3">
      <c r="H44" s="2"/>
    </row>
    <row r="45" spans="8:8" x14ac:dyDescent="0.3">
      <c r="H45" s="2"/>
    </row>
    <row r="46" spans="8:8" x14ac:dyDescent="0.3">
      <c r="H46" s="2"/>
    </row>
    <row r="47" spans="8:8" x14ac:dyDescent="0.3">
      <c r="H47" s="2"/>
    </row>
    <row r="48" spans="8:8" x14ac:dyDescent="0.3">
      <c r="H48" s="2"/>
    </row>
    <row r="49" spans="8:8" x14ac:dyDescent="0.3">
      <c r="H49" s="2"/>
    </row>
    <row r="50" spans="8:8" x14ac:dyDescent="0.3">
      <c r="H50" s="2"/>
    </row>
    <row r="51" spans="8:8" x14ac:dyDescent="0.3">
      <c r="H51" s="2"/>
    </row>
    <row r="52" spans="8:8" x14ac:dyDescent="0.3">
      <c r="H52" s="2"/>
    </row>
    <row r="53" spans="8:8" x14ac:dyDescent="0.3">
      <c r="H53" s="2"/>
    </row>
    <row r="54" spans="8:8" x14ac:dyDescent="0.3">
      <c r="H54" s="2"/>
    </row>
    <row r="55" spans="8:8" x14ac:dyDescent="0.3">
      <c r="H55" s="2"/>
    </row>
    <row r="56" spans="8:8" x14ac:dyDescent="0.3">
      <c r="H56" s="2"/>
    </row>
    <row r="57" spans="8:8" x14ac:dyDescent="0.3">
      <c r="H57" s="2"/>
    </row>
    <row r="58" spans="8:8" x14ac:dyDescent="0.3">
      <c r="H58" s="2"/>
    </row>
    <row r="59" spans="8:8" x14ac:dyDescent="0.3">
      <c r="H59" s="2"/>
    </row>
    <row r="60" spans="8:8" x14ac:dyDescent="0.3">
      <c r="H60" s="2"/>
    </row>
    <row r="61" spans="8:8" x14ac:dyDescent="0.3">
      <c r="H61" s="2"/>
    </row>
    <row r="62" spans="8:8" x14ac:dyDescent="0.3">
      <c r="H62" s="2"/>
    </row>
    <row r="63" spans="8:8" x14ac:dyDescent="0.3">
      <c r="H63" s="2"/>
    </row>
    <row r="64" spans="8:8" x14ac:dyDescent="0.3">
      <c r="H64" s="2"/>
    </row>
    <row r="65" spans="8:8" x14ac:dyDescent="0.3">
      <c r="H65" s="2"/>
    </row>
    <row r="66" spans="8:8" x14ac:dyDescent="0.3">
      <c r="H66" s="2"/>
    </row>
    <row r="67" spans="8:8" x14ac:dyDescent="0.3">
      <c r="H67" s="2"/>
    </row>
    <row r="68" spans="8:8" x14ac:dyDescent="0.3">
      <c r="H68" s="2"/>
    </row>
    <row r="69" spans="8:8" x14ac:dyDescent="0.3">
      <c r="H69" s="2"/>
    </row>
    <row r="70" spans="8:8" x14ac:dyDescent="0.3">
      <c r="H70" s="2"/>
    </row>
    <row r="71" spans="8:8" x14ac:dyDescent="0.3">
      <c r="H71" s="2"/>
    </row>
    <row r="72" spans="8:8" x14ac:dyDescent="0.3">
      <c r="H72" s="2"/>
    </row>
    <row r="73" spans="8:8" x14ac:dyDescent="0.3">
      <c r="H73" s="2"/>
    </row>
    <row r="74" spans="8:8" x14ac:dyDescent="0.3">
      <c r="H74" s="2"/>
    </row>
    <row r="75" spans="8:8" x14ac:dyDescent="0.3">
      <c r="H75" s="2"/>
    </row>
    <row r="76" spans="8:8" x14ac:dyDescent="0.3">
      <c r="H76" s="2"/>
    </row>
    <row r="77" spans="8:8" x14ac:dyDescent="0.3">
      <c r="H77" s="2"/>
    </row>
    <row r="78" spans="8:8" x14ac:dyDescent="0.3">
      <c r="H78" s="2"/>
    </row>
    <row r="79" spans="8:8" x14ac:dyDescent="0.3">
      <c r="H79" s="2"/>
    </row>
    <row r="80" spans="8:8" x14ac:dyDescent="0.3">
      <c r="H80" s="2"/>
    </row>
    <row r="81" spans="8:8" x14ac:dyDescent="0.3">
      <c r="H81" s="2"/>
    </row>
    <row r="82" spans="8:8" x14ac:dyDescent="0.3">
      <c r="H82" s="2"/>
    </row>
    <row r="83" spans="8:8" x14ac:dyDescent="0.3">
      <c r="H83" s="2"/>
    </row>
    <row r="84" spans="8:8" x14ac:dyDescent="0.3">
      <c r="H84" s="2"/>
    </row>
    <row r="85" spans="8:8" x14ac:dyDescent="0.3">
      <c r="H85" s="2"/>
    </row>
    <row r="86" spans="8:8" x14ac:dyDescent="0.3">
      <c r="H86" s="2"/>
    </row>
    <row r="87" spans="8:8" x14ac:dyDescent="0.3">
      <c r="H87" s="2"/>
    </row>
    <row r="88" spans="8:8" x14ac:dyDescent="0.3">
      <c r="H88" s="2"/>
    </row>
    <row r="89" spans="8:8" x14ac:dyDescent="0.3">
      <c r="H89" s="2"/>
    </row>
    <row r="90" spans="8:8" x14ac:dyDescent="0.3">
      <c r="H90" s="2"/>
    </row>
    <row r="91" spans="8:8" x14ac:dyDescent="0.3">
      <c r="H91" s="2"/>
    </row>
    <row r="92" spans="8:8" x14ac:dyDescent="0.3">
      <c r="H92" s="2"/>
    </row>
    <row r="93" spans="8:8" x14ac:dyDescent="0.3">
      <c r="H93" s="2"/>
    </row>
    <row r="94" spans="8:8" x14ac:dyDescent="0.3">
      <c r="H94" s="2"/>
    </row>
    <row r="95" spans="8:8" x14ac:dyDescent="0.3">
      <c r="H95" s="2"/>
    </row>
    <row r="96" spans="8:8" x14ac:dyDescent="0.3">
      <c r="H96" s="2"/>
    </row>
    <row r="97" spans="8:8" x14ac:dyDescent="0.3">
      <c r="H97" s="2"/>
    </row>
    <row r="98" spans="8:8" x14ac:dyDescent="0.3">
      <c r="H9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JhonyZam</dc:creator>
  <cp:lastModifiedBy>JhonyZam</cp:lastModifiedBy>
  <dcterms:created xsi:type="dcterms:W3CDTF">2019-08-10T13:44:48Z</dcterms:created>
  <dcterms:modified xsi:type="dcterms:W3CDTF">2019-10-05T15:35:41Z</dcterms:modified>
</cp:coreProperties>
</file>