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UBDIR_HIDROLOGIA\SUB_HIDROLOGIA\ARCHIVOS FUNCIONARIOS\LUIS RODRIGUEZ\PerfilesAO3\"/>
    </mc:Choice>
  </mc:AlternateContent>
  <bookViews>
    <workbookView xWindow="0" yWindow="-150" windowWidth="11385" windowHeight="10080" tabRatio="800" firstSheet="10" activeTab="11"/>
  </bookViews>
  <sheets>
    <sheet name="3215701.Mapiripana.010307" sheetId="3" r:id="rId1"/>
    <sheet name="3215701.Mapiripana.201107" sheetId="4" r:id="rId2"/>
    <sheet name="3215701.Mapiripana.060408" sheetId="5" r:id="rId3"/>
    <sheet name="3215701.Mapiripana.271108" sheetId="6" r:id="rId4"/>
    <sheet name="3215701.Mapiripana.091109" sheetId="7" r:id="rId5"/>
    <sheet name="3215701.Mapiripana.120610" sheetId="8" r:id="rId6"/>
    <sheet name="3215701.Mapiripana.210810" sheetId="9" r:id="rId7"/>
    <sheet name="3215701.Mapiripana.180812" sheetId="10" r:id="rId8"/>
    <sheet name="3215701.Mapiripana.100713" sheetId="11" r:id="rId9"/>
    <sheet name="3215701.Mapiripana.20130925" sheetId="12" r:id="rId10"/>
    <sheet name="3215701.Mapiripana.20150703" sheetId="13" r:id="rId11"/>
    <sheet name="32157010_MAPIRIPANA_20160526" sheetId="1" r:id="rId12"/>
    <sheet name="32157010_MAPIRIPANA_20160904" sheetId="2" r:id="rId13"/>
    <sheet name="32157010_MAPIRIPANA_20170617-CO" sheetId="14" r:id="rId14"/>
    <sheet name="32157010_MAPIRIPANA_20171020" sheetId="15" r:id="rId15"/>
  </sheets>
  <definedNames>
    <definedName name="_xlnm.Print_Area" localSheetId="0">'3215701.Mapiripana.010307'!$A$1:$T$49</definedName>
    <definedName name="_xlnm.Print_Area" localSheetId="2">'3215701.Mapiripana.060408'!$A$1:$T$49</definedName>
    <definedName name="_xlnm.Print_Area" localSheetId="4">'3215701.Mapiripana.091109'!$A$1:$T$49</definedName>
    <definedName name="_xlnm.Print_Area" localSheetId="8">'3215701.Mapiripana.100713'!$A$1:$T$49</definedName>
    <definedName name="_xlnm.Print_Area" localSheetId="5">'3215701.Mapiripana.120610'!$A$1:$T$49</definedName>
    <definedName name="_xlnm.Print_Area" localSheetId="7">'3215701.Mapiripana.180812'!$A$1:$T$49</definedName>
    <definedName name="_xlnm.Print_Area" localSheetId="1">'3215701.Mapiripana.201107'!$A$1:$T$49</definedName>
    <definedName name="_xlnm.Print_Area" localSheetId="9">'3215701.Mapiripana.20130925'!$A$1:$T$49</definedName>
    <definedName name="_xlnm.Print_Area" localSheetId="10">'3215701.Mapiripana.20150703'!$A$1:$T$49</definedName>
    <definedName name="_xlnm.Print_Area" localSheetId="6">'3215701.Mapiripana.210810'!$A$1:$T$52</definedName>
    <definedName name="_xlnm.Print_Area" localSheetId="3">'3215701.Mapiripana.271108'!$A$1:$T$49</definedName>
  </definedNames>
  <calcPr calcId="152511"/>
</workbook>
</file>

<file path=xl/calcChain.xml><?xml version="1.0" encoding="utf-8"?>
<calcChain xmlns="http://schemas.openxmlformats.org/spreadsheetml/2006/main">
  <c r="B53" i="15" l="1"/>
  <c r="B51" i="15"/>
  <c r="A29" i="15"/>
  <c r="A30" i="15"/>
  <c r="A28" i="15"/>
  <c r="A7" i="15"/>
  <c r="A10" i="15"/>
  <c r="A11" i="15"/>
  <c r="A12" i="15"/>
  <c r="A18" i="15"/>
  <c r="A19" i="15"/>
  <c r="A20" i="15"/>
  <c r="A26" i="15"/>
  <c r="A27" i="15"/>
  <c r="A6" i="15"/>
  <c r="A4" i="15"/>
  <c r="A5" i="15"/>
  <c r="A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13" i="15"/>
  <c r="V33" i="15"/>
  <c r="V14" i="15"/>
  <c r="A8" i="15" s="1"/>
  <c r="V15" i="15"/>
  <c r="A9" i="15" s="1"/>
  <c r="V16" i="15"/>
  <c r="V17" i="15"/>
  <c r="V18" i="15"/>
  <c r="V19" i="15"/>
  <c r="A13" i="15" s="1"/>
  <c r="V20" i="15"/>
  <c r="A14" i="15" s="1"/>
  <c r="V21" i="15"/>
  <c r="A15" i="15" s="1"/>
  <c r="V22" i="15"/>
  <c r="A16" i="15" s="1"/>
  <c r="V23" i="15"/>
  <c r="A17" i="15" s="1"/>
  <c r="V24" i="15"/>
  <c r="V25" i="15"/>
  <c r="V26" i="15"/>
  <c r="V27" i="15"/>
  <c r="A21" i="15" s="1"/>
  <c r="V28" i="15"/>
  <c r="A22" i="15" s="1"/>
  <c r="V29" i="15"/>
  <c r="A23" i="15" s="1"/>
  <c r="V30" i="15"/>
  <c r="A24" i="15" s="1"/>
  <c r="V31" i="15"/>
  <c r="A25" i="15" s="1"/>
  <c r="V32" i="15"/>
  <c r="V13" i="15"/>
  <c r="C65" i="15"/>
  <c r="C64" i="15"/>
  <c r="E63" i="15"/>
  <c r="B55" i="15"/>
  <c r="B48" i="15"/>
  <c r="AA4" i="15"/>
  <c r="B2" i="15" s="1"/>
  <c r="AA5" i="15" l="1"/>
  <c r="B2" i="14"/>
  <c r="C56" i="14"/>
  <c r="C55" i="14"/>
  <c r="E54" i="14"/>
  <c r="AA4" i="14"/>
  <c r="AA5" i="14" s="1"/>
  <c r="AA8" i="14" l="1"/>
  <c r="AA10" i="14"/>
  <c r="AA9" i="14"/>
  <c r="AA7" i="14"/>
  <c r="AA6" i="15"/>
  <c r="AA10" i="15"/>
  <c r="B5" i="15" s="1"/>
  <c r="AA11" i="15"/>
  <c r="AA7" i="15"/>
  <c r="AA8" i="15"/>
  <c r="B3" i="15" s="1"/>
  <c r="AA9" i="15"/>
  <c r="B4" i="15" s="1"/>
  <c r="B41" i="13"/>
  <c r="B41" i="12"/>
  <c r="AA34" i="15" l="1"/>
  <c r="AA12" i="15"/>
  <c r="AF21" i="15"/>
  <c r="AF17" i="15"/>
  <c r="AF23" i="15"/>
  <c r="AF22" i="15"/>
  <c r="AA6" i="14"/>
  <c r="E63" i="2"/>
  <c r="B6" i="15" l="1"/>
  <c r="AA18" i="15"/>
  <c r="B12" i="15" s="1"/>
  <c r="AA26" i="15"/>
  <c r="AA13" i="15"/>
  <c r="B7" i="15" s="1"/>
  <c r="AA19" i="15"/>
  <c r="B13" i="15" s="1"/>
  <c r="AA27" i="15"/>
  <c r="AA15" i="15"/>
  <c r="B9" i="15" s="1"/>
  <c r="AA23" i="15"/>
  <c r="AA24" i="15"/>
  <c r="AA17" i="15"/>
  <c r="B11" i="15" s="1"/>
  <c r="AA33" i="15"/>
  <c r="AA20" i="15"/>
  <c r="AA28" i="15"/>
  <c r="AA21" i="15"/>
  <c r="AA29" i="15"/>
  <c r="AA14" i="15"/>
  <c r="B8" i="15" s="1"/>
  <c r="AA22" i="15"/>
  <c r="AA30" i="15"/>
  <c r="AA31" i="15"/>
  <c r="AA16" i="15"/>
  <c r="B10" i="15" s="1"/>
  <c r="AA32" i="15"/>
  <c r="AA25" i="15"/>
  <c r="AA36" i="15"/>
  <c r="AA37" i="15"/>
  <c r="AA35" i="15"/>
  <c r="B57" i="2"/>
  <c r="B55" i="2"/>
  <c r="B51" i="2"/>
  <c r="B53" i="2"/>
  <c r="B48" i="2"/>
  <c r="A35" i="2"/>
  <c r="A36" i="2"/>
  <c r="A37" i="2"/>
  <c r="A34" i="2"/>
  <c r="B4" i="2"/>
  <c r="A28" i="2"/>
  <c r="A5" i="2"/>
  <c r="A6" i="2"/>
  <c r="A7" i="2"/>
  <c r="A8" i="2"/>
  <c r="A9" i="2"/>
  <c r="A10" i="2"/>
  <c r="A4" i="2"/>
  <c r="B3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20" i="2"/>
  <c r="V42" i="2"/>
  <c r="A33" i="2" s="1"/>
  <c r="V40" i="2"/>
  <c r="A31" i="2" s="1"/>
  <c r="V41" i="2"/>
  <c r="A32" i="2" s="1"/>
  <c r="V37" i="2"/>
  <c r="V38" i="2"/>
  <c r="A29" i="2" s="1"/>
  <c r="V39" i="2"/>
  <c r="A30" i="2" s="1"/>
  <c r="V21" i="2"/>
  <c r="A12" i="2" s="1"/>
  <c r="V22" i="2"/>
  <c r="A13" i="2" s="1"/>
  <c r="V23" i="2"/>
  <c r="A14" i="2" s="1"/>
  <c r="V24" i="2"/>
  <c r="A15" i="2" s="1"/>
  <c r="V25" i="2"/>
  <c r="A16" i="2" s="1"/>
  <c r="V26" i="2"/>
  <c r="A17" i="2" s="1"/>
  <c r="V27" i="2"/>
  <c r="A18" i="2" s="1"/>
  <c r="V28" i="2"/>
  <c r="A19" i="2" s="1"/>
  <c r="V29" i="2"/>
  <c r="A20" i="2" s="1"/>
  <c r="V30" i="2"/>
  <c r="A21" i="2" s="1"/>
  <c r="V31" i="2"/>
  <c r="A22" i="2" s="1"/>
  <c r="V32" i="2"/>
  <c r="A23" i="2" s="1"/>
  <c r="V33" i="2"/>
  <c r="A24" i="2" s="1"/>
  <c r="V34" i="2"/>
  <c r="A25" i="2" s="1"/>
  <c r="V35" i="2"/>
  <c r="A26" i="2" s="1"/>
  <c r="V36" i="2"/>
  <c r="A27" i="2" s="1"/>
  <c r="V20" i="2"/>
  <c r="A11" i="2" s="1"/>
  <c r="AA14" i="2"/>
  <c r="B5" i="2" s="1"/>
  <c r="AA13" i="2"/>
  <c r="AA15" i="2" s="1"/>
  <c r="C65" i="2"/>
  <c r="C64" i="2"/>
  <c r="AA4" i="2"/>
  <c r="AA5" i="2" s="1"/>
  <c r="AA10" i="2" l="1"/>
  <c r="AA9" i="2"/>
  <c r="AA11" i="2"/>
  <c r="AA19" i="2"/>
  <c r="B10" i="2" s="1"/>
  <c r="AA16" i="2"/>
  <c r="B7" i="2" s="1"/>
  <c r="AA18" i="2"/>
  <c r="B9" i="2" s="1"/>
  <c r="B6" i="2"/>
  <c r="AA17" i="2"/>
  <c r="B8" i="2" s="1"/>
  <c r="B16" i="15"/>
  <c r="AF5" i="15"/>
  <c r="B18" i="15"/>
  <c r="AF7" i="15"/>
  <c r="B30" i="15"/>
  <c r="AF20" i="15"/>
  <c r="B17" i="15"/>
  <c r="AF6" i="15"/>
  <c r="B29" i="15"/>
  <c r="AF19" i="15"/>
  <c r="B23" i="15"/>
  <c r="AF12" i="15"/>
  <c r="B24" i="15"/>
  <c r="AF13" i="15"/>
  <c r="B28" i="15"/>
  <c r="AF18" i="15"/>
  <c r="B19" i="15"/>
  <c r="AF8" i="15"/>
  <c r="B15" i="15"/>
  <c r="AF4" i="15"/>
  <c r="B21" i="15"/>
  <c r="AF10" i="15"/>
  <c r="B26" i="15"/>
  <c r="AF15" i="15"/>
  <c r="B22" i="15"/>
  <c r="AF11" i="15"/>
  <c r="B14" i="15"/>
  <c r="AF3" i="15"/>
  <c r="B25" i="15"/>
  <c r="AF14" i="15"/>
  <c r="B27" i="15"/>
  <c r="AF16" i="15"/>
  <c r="B20" i="15"/>
  <c r="AF9" i="15"/>
  <c r="AA24" i="2"/>
  <c r="AA39" i="2"/>
  <c r="AA31" i="2"/>
  <c r="AA27" i="2"/>
  <c r="AA23" i="2"/>
  <c r="AA42" i="2"/>
  <c r="AA34" i="2"/>
  <c r="AA26" i="2"/>
  <c r="AA22" i="2"/>
  <c r="AA36" i="2"/>
  <c r="AA41" i="2"/>
  <c r="AA33" i="2"/>
  <c r="AA25" i="2"/>
  <c r="AA21" i="2"/>
  <c r="AA43" i="2"/>
  <c r="B2" i="2"/>
  <c r="AA8" i="2"/>
  <c r="AA7" i="2"/>
  <c r="AA6" i="2"/>
  <c r="C55" i="1"/>
  <c r="C54" i="1"/>
  <c r="B47" i="1"/>
  <c r="B45" i="1"/>
  <c r="B43" i="1"/>
  <c r="B40" i="1"/>
  <c r="X33" i="1"/>
  <c r="V33" i="1"/>
  <c r="X32" i="1"/>
  <c r="V32" i="1"/>
  <c r="A26" i="1" s="1"/>
  <c r="X31" i="1"/>
  <c r="V31" i="1"/>
  <c r="A25" i="1" s="1"/>
  <c r="X30" i="1"/>
  <c r="V30" i="1"/>
  <c r="A24" i="1" s="1"/>
  <c r="X29" i="1"/>
  <c r="V29" i="1"/>
  <c r="X28" i="1"/>
  <c r="V28" i="1"/>
  <c r="A22" i="1" s="1"/>
  <c r="A28" i="1"/>
  <c r="X27" i="1"/>
  <c r="V27" i="1"/>
  <c r="A27" i="1"/>
  <c r="X26" i="1"/>
  <c r="V26" i="1"/>
  <c r="A20" i="1" s="1"/>
  <c r="X25" i="1"/>
  <c r="V25" i="1"/>
  <c r="X24" i="1"/>
  <c r="V24" i="1"/>
  <c r="A18" i="1" s="1"/>
  <c r="X23" i="1"/>
  <c r="V23" i="1"/>
  <c r="A23" i="1"/>
  <c r="X22" i="1"/>
  <c r="V22" i="1"/>
  <c r="A16" i="1" s="1"/>
  <c r="X21" i="1"/>
  <c r="V21" i="1"/>
  <c r="A21" i="1"/>
  <c r="X20" i="1"/>
  <c r="V20" i="1"/>
  <c r="A14" i="1" s="1"/>
  <c r="X19" i="1"/>
  <c r="V19" i="1"/>
  <c r="A19" i="1"/>
  <c r="X18" i="1"/>
  <c r="V18" i="1"/>
  <c r="A12" i="1" s="1"/>
  <c r="X17" i="1"/>
  <c r="V17" i="1"/>
  <c r="A17" i="1"/>
  <c r="X16" i="1"/>
  <c r="V16" i="1"/>
  <c r="A10" i="1" s="1"/>
  <c r="X15" i="1"/>
  <c r="V15" i="1"/>
  <c r="A9" i="1" s="1"/>
  <c r="A15" i="1"/>
  <c r="X14" i="1"/>
  <c r="V14" i="1"/>
  <c r="A8" i="1" s="1"/>
  <c r="X13" i="1"/>
  <c r="V13" i="1"/>
  <c r="A13" i="1"/>
  <c r="X12" i="1"/>
  <c r="V12" i="1"/>
  <c r="A6" i="1" s="1"/>
  <c r="X11" i="1"/>
  <c r="V11" i="1"/>
  <c r="A11" i="1"/>
  <c r="X10" i="1"/>
  <c r="V10" i="1"/>
  <c r="A4" i="1" s="1"/>
  <c r="A7" i="1"/>
  <c r="A5" i="1"/>
  <c r="AA4" i="1"/>
  <c r="B2" i="1" s="1"/>
  <c r="A3" i="1"/>
  <c r="A2" i="1"/>
  <c r="AA29" i="2" l="1"/>
  <c r="B20" i="2" s="1"/>
  <c r="AA30" i="2"/>
  <c r="AF13" i="2" s="1"/>
  <c r="AA35" i="2"/>
  <c r="AA37" i="2"/>
  <c r="B28" i="2" s="1"/>
  <c r="AA38" i="2"/>
  <c r="AA20" i="2"/>
  <c r="AF3" i="2" s="1"/>
  <c r="AA28" i="2"/>
  <c r="AA40" i="2"/>
  <c r="B31" i="2" s="1"/>
  <c r="AA32" i="2"/>
  <c r="AF15" i="2" s="1"/>
  <c r="AF12" i="2"/>
  <c r="AA45" i="2"/>
  <c r="B35" i="2" s="1"/>
  <c r="AA44" i="2"/>
  <c r="B34" i="2" s="1"/>
  <c r="AA46" i="2"/>
  <c r="B36" i="2" s="1"/>
  <c r="AA47" i="2"/>
  <c r="B37" i="2" s="1"/>
  <c r="AF16" i="2"/>
  <c r="B24" i="2"/>
  <c r="AF19" i="2"/>
  <c r="B27" i="2"/>
  <c r="B25" i="2"/>
  <c r="AF17" i="2"/>
  <c r="B14" i="2"/>
  <c r="AF6" i="2"/>
  <c r="B30" i="2"/>
  <c r="AF22" i="2"/>
  <c r="AF23" i="2"/>
  <c r="AF4" i="2"/>
  <c r="B12" i="2"/>
  <c r="AF20" i="2"/>
  <c r="B13" i="2"/>
  <c r="AF5" i="2"/>
  <c r="B29" i="2"/>
  <c r="AF21" i="2"/>
  <c r="B18" i="2"/>
  <c r="AF10" i="2"/>
  <c r="B11" i="2"/>
  <c r="AF11" i="2"/>
  <c r="B19" i="2"/>
  <c r="B26" i="2"/>
  <c r="AF18" i="2"/>
  <c r="AF8" i="2"/>
  <c r="B16" i="2"/>
  <c r="AF24" i="2"/>
  <c r="B32" i="2"/>
  <c r="B17" i="2"/>
  <c r="AF9" i="2"/>
  <c r="B33" i="2"/>
  <c r="AF25" i="2"/>
  <c r="B22" i="2"/>
  <c r="AF14" i="2"/>
  <c r="AF7" i="2"/>
  <c r="B15" i="2"/>
  <c r="AA5" i="1"/>
  <c r="B21" i="2" l="1"/>
  <c r="B23" i="2"/>
  <c r="AA9" i="1"/>
  <c r="AA8" i="1"/>
  <c r="AA7" i="1"/>
  <c r="AA6" i="1"/>
  <c r="AA31" i="1" l="1"/>
  <c r="AA26" i="1"/>
  <c r="AA24" i="1"/>
  <c r="AA22" i="1"/>
  <c r="AA20" i="1"/>
  <c r="AA18" i="1"/>
  <c r="AA16" i="1"/>
  <c r="AA14" i="1"/>
  <c r="AA12" i="1"/>
  <c r="AA10" i="1"/>
  <c r="AA32" i="1"/>
  <c r="AA28" i="1"/>
  <c r="AA33" i="1"/>
  <c r="AA29" i="1"/>
  <c r="AA27" i="1"/>
  <c r="AA25" i="1"/>
  <c r="AA23" i="1"/>
  <c r="AA21" i="1"/>
  <c r="AA19" i="1"/>
  <c r="AA17" i="1"/>
  <c r="AA15" i="1"/>
  <c r="AA13" i="1"/>
  <c r="AA11" i="1"/>
  <c r="B3" i="1"/>
  <c r="AA30" i="1"/>
  <c r="AF4" i="1" l="1"/>
  <c r="B5" i="1"/>
  <c r="B13" i="1"/>
  <c r="AF12" i="1"/>
  <c r="B21" i="1"/>
  <c r="AF20" i="1"/>
  <c r="AF25" i="1"/>
  <c r="B26" i="1"/>
  <c r="AF9" i="1"/>
  <c r="B10" i="1"/>
  <c r="AF17" i="1"/>
  <c r="B18" i="1"/>
  <c r="AF6" i="1"/>
  <c r="B7" i="1"/>
  <c r="B15" i="1"/>
  <c r="AF14" i="1"/>
  <c r="B23" i="1"/>
  <c r="AF22" i="1"/>
  <c r="AF3" i="1"/>
  <c r="B4" i="1"/>
  <c r="AF11" i="1"/>
  <c r="B12" i="1"/>
  <c r="AF19" i="1"/>
  <c r="B20" i="1"/>
  <c r="AF23" i="1"/>
  <c r="B24" i="1"/>
  <c r="AF8" i="1"/>
  <c r="B9" i="1"/>
  <c r="B17" i="1"/>
  <c r="AF16" i="1"/>
  <c r="AA34" i="1"/>
  <c r="AA35" i="1" s="1"/>
  <c r="B28" i="1" s="1"/>
  <c r="B27" i="1"/>
  <c r="AF26" i="1"/>
  <c r="AF5" i="1"/>
  <c r="B6" i="1"/>
  <c r="AF13" i="1"/>
  <c r="B14" i="1"/>
  <c r="B25" i="1"/>
  <c r="AF24" i="1"/>
  <c r="B11" i="1"/>
  <c r="AF10" i="1"/>
  <c r="B19" i="1"/>
  <c r="AF18" i="1"/>
  <c r="AF21" i="1"/>
  <c r="B22" i="1"/>
  <c r="AF7" i="1"/>
  <c r="B8" i="1"/>
  <c r="AF15" i="1"/>
  <c r="B16" i="1"/>
</calcChain>
</file>

<file path=xl/sharedStrings.xml><?xml version="1.0" encoding="utf-8"?>
<sst xmlns="http://schemas.openxmlformats.org/spreadsheetml/2006/main" count="464" uniqueCount="115">
  <si>
    <t>ABSCISADO</t>
  </si>
  <si>
    <t>COTA</t>
  </si>
  <si>
    <t>OBSERVACIÓN</t>
  </si>
  <si>
    <t>RESUMEN CARTERA CALCULADA</t>
  </si>
  <si>
    <t>PERFIL TRANSVERSAL - ESTACIÓN: 32157010_MAPIRIPANA_GUAVIARE</t>
  </si>
  <si>
    <t>CARTERA DE NIVELACIÓN CALCULADA /32157010_MAPIRIPANA_GUAVIARE</t>
  </si>
  <si>
    <t>AFORO LÍQUIDO</t>
  </si>
  <si>
    <t>S/BM</t>
  </si>
  <si>
    <t>Distancia (m)</t>
  </si>
  <si>
    <t>Vista          Atrás (+)</t>
  </si>
  <si>
    <t>Vista Intermedia (-)</t>
  </si>
  <si>
    <t>Vista Adelante (-)</t>
  </si>
  <si>
    <t>Cota BM                  (m)</t>
  </si>
  <si>
    <t>OBSERVACIONES</t>
  </si>
  <si>
    <t>DIST. (m)</t>
  </si>
  <si>
    <t>PROF. (m)</t>
  </si>
  <si>
    <t>N.A.O.D</t>
  </si>
  <si>
    <t>S/,00 MAX</t>
  </si>
  <si>
    <t>S/12 m.</t>
  </si>
  <si>
    <t>S/10 m.</t>
  </si>
  <si>
    <t xml:space="preserve">N.A.O.I </t>
  </si>
  <si>
    <t>N.A.O.I</t>
  </si>
  <si>
    <t>DETALLES</t>
  </si>
  <si>
    <t>MAXIMETRO</t>
  </si>
  <si>
    <t>Mira 11 - 12 m</t>
  </si>
  <si>
    <t>Mira 10- 11 m</t>
  </si>
  <si>
    <t>Mira 9 - 10 m</t>
  </si>
  <si>
    <t>Desbordamiento</t>
  </si>
  <si>
    <t xml:space="preserve">Cota cero (m) =  </t>
  </si>
  <si>
    <t xml:space="preserve">Cota cero Max (m) =  </t>
  </si>
  <si>
    <t>Cota BM (m) =</t>
  </si>
  <si>
    <t xml:space="preserve">Cota inundacion  =   </t>
  </si>
  <si>
    <t>BM Transitorio</t>
  </si>
  <si>
    <t>S/Pata MAX</t>
  </si>
  <si>
    <t>S/11 m.</t>
  </si>
  <si>
    <t>S/9 m.</t>
  </si>
  <si>
    <t>S/8 m.</t>
  </si>
  <si>
    <t>Pata BCO</t>
  </si>
  <si>
    <t>CAB BCO</t>
  </si>
  <si>
    <t>PATA BCO</t>
  </si>
  <si>
    <t>Mira 10 - 11 m</t>
  </si>
  <si>
    <t>Mira 9- 10 m</t>
  </si>
  <si>
    <t>Mira 8 - 9 m</t>
  </si>
  <si>
    <t>Mira 7 - 8 m</t>
  </si>
  <si>
    <t>Perfil Transversal  -  Estación Mapiripana  -  Corriente Guaviare  -  Código 32157010</t>
  </si>
  <si>
    <t>Abscisado</t>
  </si>
  <si>
    <t>Cota</t>
  </si>
  <si>
    <t>Observaciones</t>
  </si>
  <si>
    <t>Datos de Altura y Distancia de Cartera</t>
  </si>
  <si>
    <t>S/BM INSTAL NUEVA</t>
  </si>
  <si>
    <t>ALTURA REAL</t>
  </si>
  <si>
    <t>S/N.D.M.D.</t>
  </si>
  <si>
    <t>N.A.O.D.</t>
  </si>
  <si>
    <t>N.A.O.I.</t>
  </si>
  <si>
    <t>N.DESB.M.D</t>
  </si>
  <si>
    <t>VERY DATO</t>
  </si>
  <si>
    <t>N.DESB.M.IZQ</t>
  </si>
  <si>
    <t>N.A.M.I.</t>
  </si>
  <si>
    <t>Detalles</t>
  </si>
  <si>
    <t>N.A.M.D.</t>
  </si>
  <si>
    <t>Cota "0"</t>
  </si>
  <si>
    <t>Maxímetro</t>
  </si>
  <si>
    <t>Desb. Marg. Izq.</t>
  </si>
  <si>
    <t>Desb. Marg. Der.</t>
  </si>
  <si>
    <t xml:space="preserve">Lectura mira:      </t>
  </si>
  <si>
    <t>2.48 m</t>
  </si>
  <si>
    <t>Cota cero:</t>
  </si>
  <si>
    <t>107.717 m</t>
  </si>
  <si>
    <t xml:space="preserve">Caudal:          m³/seg             </t>
  </si>
  <si>
    <t>Cota inundación: 121.004 m (LM:  13.287 m)</t>
  </si>
  <si>
    <t>Ver Procedimiento en hoja "procedimiento"</t>
  </si>
  <si>
    <t>S/BM # 1</t>
  </si>
  <si>
    <t>S/12.0 MS DE LNM</t>
  </si>
  <si>
    <t>S/ MAX.</t>
  </si>
  <si>
    <t>5.63 m</t>
  </si>
  <si>
    <t>107.709 m</t>
  </si>
  <si>
    <t>Cota inundación: 119.817 m (LM: 11.218 m)</t>
  </si>
  <si>
    <t>S/PATA MAX.</t>
  </si>
  <si>
    <t>2.88 m</t>
  </si>
  <si>
    <t>107.706 m</t>
  </si>
  <si>
    <t>Cota inundación:  (LM: )</t>
  </si>
  <si>
    <t>8.51 m</t>
  </si>
  <si>
    <t>107.984 m</t>
  </si>
  <si>
    <t xml:space="preserve">Caudal:          3541,013 m³/seg             </t>
  </si>
  <si>
    <t>S/MAX</t>
  </si>
  <si>
    <t>5.18 m</t>
  </si>
  <si>
    <t>PATA BM</t>
  </si>
  <si>
    <t>8.62 m</t>
  </si>
  <si>
    <t>107.985 m</t>
  </si>
  <si>
    <t>Base/BM</t>
  </si>
  <si>
    <t>6.62 m</t>
  </si>
  <si>
    <t>107.990 m</t>
  </si>
  <si>
    <t xml:space="preserve">Caudal:          2343.428 m³/seg             </t>
  </si>
  <si>
    <t>Alt. Real</t>
  </si>
  <si>
    <t>8.24 m</t>
  </si>
  <si>
    <t xml:space="preserve">Caudal:          3542,243 m³/seg             </t>
  </si>
  <si>
    <t>S/9</t>
  </si>
  <si>
    <t>8.80 m</t>
  </si>
  <si>
    <t>107.989 m</t>
  </si>
  <si>
    <t xml:space="preserve">Caudal:          4958,130 m³/seg             </t>
  </si>
  <si>
    <t>N.D.M.I.</t>
  </si>
  <si>
    <t>8,33 m</t>
  </si>
  <si>
    <t>107,994 m</t>
  </si>
  <si>
    <t xml:space="preserve">Caudal:          3055,978  m³/seg             </t>
  </si>
  <si>
    <t>Cota inundación: 118,034 m (LM:  10,040 m)</t>
  </si>
  <si>
    <t>11,45 m</t>
  </si>
  <si>
    <t>107,996 m</t>
  </si>
  <si>
    <t xml:space="preserve">Caudal:          6853,843  m³/seg             </t>
  </si>
  <si>
    <t>Cota inundación: m (LM: m)</t>
  </si>
  <si>
    <t>S/12 m:</t>
  </si>
  <si>
    <t>N.A.O.D Lm 9.53</t>
  </si>
  <si>
    <t>S/Pata Max</t>
  </si>
  <si>
    <t>00/ DPR</t>
  </si>
  <si>
    <t>Mira 10 - 12 m</t>
  </si>
  <si>
    <t>Mira 8 - 10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</si>
</sst>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color theme="1"/>
      <name val="Arial Narrow"/>
      <family val="2"/>
    </font>
    <font>
      <sz val="14"/>
      <name val="Arial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7.5"/>
      <color indexed="12"/>
      <name val="Arial"/>
      <family val="2"/>
    </font>
    <font>
      <b/>
      <u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1" fillId="0" borderId="0" xfId="1"/>
    <xf numFmtId="2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7" fillId="0" borderId="1" xfId="1" applyFont="1" applyBorder="1"/>
    <xf numFmtId="0" fontId="4" fillId="0" borderId="0" xfId="1" applyFont="1" applyAlignment="1">
      <alignment horizontal="center"/>
    </xf>
    <xf numFmtId="0" fontId="8" fillId="0" borderId="0" xfId="1" applyFont="1"/>
    <xf numFmtId="4" fontId="7" fillId="0" borderId="1" xfId="1" applyNumberFormat="1" applyFont="1" applyFill="1" applyBorder="1" applyAlignment="1">
      <alignment horizontal="center" wrapText="1"/>
    </xf>
    <xf numFmtId="2" fontId="7" fillId="0" borderId="1" xfId="1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5" fillId="0" borderId="1" xfId="1" applyFont="1" applyFill="1" applyBorder="1"/>
    <xf numFmtId="4" fontId="8" fillId="0" borderId="1" xfId="1" applyNumberFormat="1" applyFont="1" applyBorder="1"/>
    <xf numFmtId="164" fontId="8" fillId="0" borderId="1" xfId="1" applyNumberFormat="1" applyFont="1" applyFill="1" applyBorder="1"/>
    <xf numFmtId="0" fontId="2" fillId="0" borderId="0" xfId="1" applyFont="1"/>
    <xf numFmtId="4" fontId="8" fillId="0" borderId="1" xfId="1" applyNumberFormat="1" applyFont="1" applyFill="1" applyBorder="1"/>
    <xf numFmtId="164" fontId="5" fillId="3" borderId="1" xfId="1" applyNumberFormat="1" applyFont="1" applyFill="1" applyBorder="1"/>
    <xf numFmtId="0" fontId="5" fillId="0" borderId="1" xfId="1" applyFont="1" applyBorder="1"/>
    <xf numFmtId="0" fontId="7" fillId="0" borderId="1" xfId="1" applyFont="1" applyFill="1" applyBorder="1"/>
    <xf numFmtId="164" fontId="8" fillId="0" borderId="1" xfId="1" applyNumberFormat="1" applyFont="1" applyBorder="1"/>
    <xf numFmtId="4" fontId="8" fillId="0" borderId="0" xfId="1" applyNumberFormat="1" applyFont="1"/>
    <xf numFmtId="0" fontId="0" fillId="0" borderId="1" xfId="0" applyFill="1" applyBorder="1"/>
    <xf numFmtId="0" fontId="0" fillId="0" borderId="1" xfId="0" applyBorder="1"/>
    <xf numFmtId="4" fontId="8" fillId="4" borderId="1" xfId="1" applyNumberFormat="1" applyFont="1" applyFill="1" applyBorder="1"/>
    <xf numFmtId="164" fontId="8" fillId="4" borderId="1" xfId="1" applyNumberFormat="1" applyFont="1" applyFill="1" applyBorder="1"/>
    <xf numFmtId="0" fontId="5" fillId="0" borderId="1" xfId="1" applyFont="1" applyFill="1" applyBorder="1" applyAlignment="1">
      <alignment vertical="center"/>
    </xf>
    <xf numFmtId="4" fontId="8" fillId="0" borderId="1" xfId="1" applyNumberFormat="1" applyFont="1" applyFill="1" applyBorder="1" applyAlignment="1">
      <alignment wrapText="1"/>
    </xf>
    <xf numFmtId="2" fontId="8" fillId="0" borderId="1" xfId="1" applyNumberFormat="1" applyFont="1" applyBorder="1"/>
    <xf numFmtId="2" fontId="8" fillId="0" borderId="1" xfId="1" applyNumberFormat="1" applyFont="1" applyFill="1" applyBorder="1"/>
    <xf numFmtId="0" fontId="1" fillId="0" borderId="1" xfId="1" applyBorder="1"/>
    <xf numFmtId="0" fontId="9" fillId="0" borderId="1" xfId="1" applyFont="1" applyBorder="1"/>
    <xf numFmtId="4" fontId="8" fillId="0" borderId="0" xfId="1" applyNumberFormat="1" applyFont="1" applyFill="1" applyBorder="1" applyAlignment="1">
      <alignment wrapText="1"/>
    </xf>
    <xf numFmtId="2" fontId="8" fillId="0" borderId="0" xfId="1" applyNumberFormat="1" applyFont="1" applyBorder="1"/>
    <xf numFmtId="164" fontId="8" fillId="0" borderId="0" xfId="1" applyNumberFormat="1" applyFont="1" applyFill="1" applyBorder="1"/>
    <xf numFmtId="0" fontId="8" fillId="0" borderId="0" xfId="1" applyFont="1" applyBorder="1"/>
    <xf numFmtId="0" fontId="0" fillId="0" borderId="0" xfId="1" applyFont="1"/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1" fillId="0" borderId="1" xfId="1" applyNumberFormat="1" applyBorder="1"/>
    <xf numFmtId="2" fontId="11" fillId="2" borderId="1" xfId="1" applyNumberFormat="1" applyFont="1" applyFill="1" applyBorder="1" applyAlignment="1">
      <alignment horizontal="center"/>
    </xf>
    <xf numFmtId="164" fontId="11" fillId="2" borderId="1" xfId="1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2" fontId="11" fillId="0" borderId="1" xfId="1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 vertical="center" textRotation="255" wrapText="1"/>
    </xf>
    <xf numFmtId="2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2" fontId="11" fillId="0" borderId="1" xfId="1" applyNumberFormat="1" applyFont="1" applyFill="1" applyBorder="1" applyAlignment="1">
      <alignment horizontal="left"/>
    </xf>
    <xf numFmtId="165" fontId="11" fillId="0" borderId="1" xfId="1" applyNumberFormat="1" applyFont="1" applyFill="1" applyBorder="1" applyAlignment="1">
      <alignment horizontal="center"/>
    </xf>
    <xf numFmtId="2" fontId="13" fillId="0" borderId="1" xfId="1" applyNumberFormat="1" applyFont="1" applyFill="1" applyBorder="1" applyAlignment="1">
      <alignment horizontal="left"/>
    </xf>
    <xf numFmtId="2" fontId="11" fillId="0" borderId="1" xfId="1" applyNumberFormat="1" applyFont="1" applyFill="1" applyBorder="1" applyAlignment="1">
      <alignment horizontal="left"/>
    </xf>
    <xf numFmtId="4" fontId="8" fillId="5" borderId="1" xfId="1" applyNumberFormat="1" applyFont="1" applyFill="1" applyBorder="1"/>
    <xf numFmtId="4" fontId="8" fillId="5" borderId="2" xfId="1" applyNumberFormat="1" applyFont="1" applyFill="1" applyBorder="1"/>
    <xf numFmtId="164" fontId="8" fillId="5" borderId="1" xfId="1" applyNumberFormat="1" applyFont="1" applyFill="1" applyBorder="1"/>
    <xf numFmtId="4" fontId="8" fillId="0" borderId="0" xfId="1" applyNumberFormat="1" applyFont="1" applyFill="1" applyBorder="1"/>
    <xf numFmtId="165" fontId="0" fillId="0" borderId="0" xfId="0" applyNumberFormat="1"/>
    <xf numFmtId="2" fontId="11" fillId="0" borderId="1" xfId="1" applyNumberFormat="1" applyFont="1" applyFill="1" applyBorder="1" applyAlignment="1">
      <alignment horizontal="left"/>
    </xf>
    <xf numFmtId="0" fontId="14" fillId="6" borderId="0" xfId="2" applyFill="1"/>
    <xf numFmtId="0" fontId="14" fillId="0" borderId="0" xfId="2"/>
    <xf numFmtId="0" fontId="16" fillId="0" borderId="10" xfId="2" applyFont="1" applyBorder="1" applyAlignment="1">
      <alignment horizontal="center" vertical="center"/>
    </xf>
    <xf numFmtId="165" fontId="16" fillId="0" borderId="10" xfId="2" applyNumberFormat="1" applyFont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7" fillId="6" borderId="0" xfId="2" applyFont="1" applyFill="1" applyAlignment="1">
      <alignment vertical="center"/>
    </xf>
    <xf numFmtId="0" fontId="14" fillId="0" borderId="0" xfId="2" applyAlignment="1">
      <alignment vertical="center"/>
    </xf>
    <xf numFmtId="2" fontId="18" fillId="0" borderId="12" xfId="2" applyNumberFormat="1" applyFont="1" applyFill="1" applyBorder="1" applyAlignment="1">
      <alignment horizontal="center" vertical="center"/>
    </xf>
    <xf numFmtId="165" fontId="18" fillId="0" borderId="13" xfId="2" applyNumberFormat="1" applyFont="1" applyFill="1" applyBorder="1" applyAlignment="1">
      <alignment horizontal="center" vertical="center"/>
    </xf>
    <xf numFmtId="0" fontId="18" fillId="0" borderId="14" xfId="2" applyFont="1" applyFill="1" applyBorder="1" applyAlignment="1">
      <alignment horizontal="right" vertical="center"/>
    </xf>
    <xf numFmtId="2" fontId="18" fillId="0" borderId="15" xfId="2" applyNumberFormat="1" applyFont="1" applyFill="1" applyBorder="1" applyAlignment="1">
      <alignment horizontal="center" vertical="center"/>
    </xf>
    <xf numFmtId="165" fontId="18" fillId="0" borderId="1" xfId="2" applyNumberFormat="1" applyFont="1" applyFill="1" applyBorder="1" applyAlignment="1">
      <alignment horizontal="center" vertical="center"/>
    </xf>
    <xf numFmtId="0" fontId="18" fillId="0" borderId="16" xfId="2" applyFont="1" applyFill="1" applyBorder="1" applyAlignment="1">
      <alignment horizontal="right" vertical="center"/>
    </xf>
    <xf numFmtId="0" fontId="18" fillId="0" borderId="0" xfId="2" applyFont="1" applyFill="1" applyAlignment="1">
      <alignment horizontal="right" vertical="center"/>
    </xf>
    <xf numFmtId="2" fontId="16" fillId="2" borderId="15" xfId="2" applyNumberFormat="1" applyFont="1" applyFill="1" applyBorder="1" applyAlignment="1">
      <alignment horizontal="center" vertical="center"/>
    </xf>
    <xf numFmtId="165" fontId="16" fillId="2" borderId="1" xfId="2" applyNumberFormat="1" applyFont="1" applyFill="1" applyBorder="1" applyAlignment="1">
      <alignment horizontal="center" vertical="center"/>
    </xf>
    <xf numFmtId="0" fontId="16" fillId="2" borderId="16" xfId="2" applyFont="1" applyFill="1" applyBorder="1" applyAlignment="1">
      <alignment horizontal="right" vertical="center"/>
    </xf>
    <xf numFmtId="2" fontId="18" fillId="0" borderId="17" xfId="2" applyNumberFormat="1" applyFont="1" applyFill="1" applyBorder="1" applyAlignment="1">
      <alignment horizontal="center" vertical="center"/>
    </xf>
    <xf numFmtId="165" fontId="18" fillId="0" borderId="5" xfId="2" applyNumberFormat="1" applyFont="1" applyFill="1" applyBorder="1" applyAlignment="1">
      <alignment horizontal="center" vertical="center"/>
    </xf>
    <xf numFmtId="0" fontId="18" fillId="0" borderId="18" xfId="2" applyFont="1" applyFill="1" applyBorder="1" applyAlignment="1">
      <alignment horizontal="right" vertical="center"/>
    </xf>
    <xf numFmtId="2" fontId="16" fillId="2" borderId="17" xfId="2" applyNumberFormat="1" applyFont="1" applyFill="1" applyBorder="1" applyAlignment="1">
      <alignment horizontal="center" vertical="center"/>
    </xf>
    <xf numFmtId="165" fontId="16" fillId="2" borderId="5" xfId="2" applyNumberFormat="1" applyFont="1" applyFill="1" applyBorder="1" applyAlignment="1">
      <alignment horizontal="center" vertical="center"/>
    </xf>
    <xf numFmtId="0" fontId="16" fillId="2" borderId="19" xfId="2" applyFont="1" applyFill="1" applyBorder="1" applyAlignment="1">
      <alignment vertical="center"/>
    </xf>
    <xf numFmtId="2" fontId="18" fillId="0" borderId="20" xfId="2" applyNumberFormat="1" applyFont="1" applyFill="1" applyBorder="1" applyAlignment="1">
      <alignment horizontal="center" vertical="center"/>
    </xf>
    <xf numFmtId="165" fontId="18" fillId="0" borderId="6" xfId="2" applyNumberFormat="1" applyFont="1" applyFill="1" applyBorder="1" applyAlignment="1">
      <alignment horizontal="center" vertical="center"/>
    </xf>
    <xf numFmtId="0" fontId="18" fillId="0" borderId="18" xfId="2" applyFont="1" applyFill="1" applyBorder="1" applyAlignment="1">
      <alignment horizontal="center" vertical="center"/>
    </xf>
    <xf numFmtId="2" fontId="18" fillId="0" borderId="17" xfId="2" applyNumberFormat="1" applyFont="1" applyBorder="1" applyAlignment="1">
      <alignment horizontal="center" vertical="center"/>
    </xf>
    <xf numFmtId="165" fontId="18" fillId="0" borderId="5" xfId="2" applyNumberFormat="1" applyFont="1" applyBorder="1" applyAlignment="1">
      <alignment horizontal="center" vertical="center"/>
    </xf>
    <xf numFmtId="0" fontId="18" fillId="0" borderId="18" xfId="2" applyFont="1" applyBorder="1" applyAlignment="1">
      <alignment horizontal="right" vertical="center"/>
    </xf>
    <xf numFmtId="0" fontId="18" fillId="0" borderId="18" xfId="2" applyFont="1" applyBorder="1" applyAlignment="1">
      <alignment horizontal="center" vertical="center"/>
    </xf>
    <xf numFmtId="2" fontId="18" fillId="6" borderId="22" xfId="2" applyNumberFormat="1" applyFont="1" applyFill="1" applyBorder="1" applyAlignment="1">
      <alignment horizontal="center" vertical="center"/>
    </xf>
    <xf numFmtId="165" fontId="18" fillId="6" borderId="22" xfId="2" applyNumberFormat="1" applyFont="1" applyFill="1" applyBorder="1" applyAlignment="1">
      <alignment horizontal="center" vertical="center"/>
    </xf>
    <xf numFmtId="0" fontId="18" fillId="6" borderId="23" xfId="2" applyFont="1" applyFill="1" applyBorder="1" applyAlignment="1">
      <alignment horizontal="right" vertical="center"/>
    </xf>
    <xf numFmtId="2" fontId="18" fillId="6" borderId="24" xfId="2" applyNumberFormat="1" applyFont="1" applyFill="1" applyBorder="1" applyAlignment="1">
      <alignment horizontal="center" vertical="center"/>
    </xf>
    <xf numFmtId="165" fontId="18" fillId="6" borderId="25" xfId="2" applyNumberFormat="1" applyFont="1" applyFill="1" applyBorder="1" applyAlignment="1">
      <alignment horizontal="center" vertical="center"/>
    </xf>
    <xf numFmtId="0" fontId="18" fillId="6" borderId="26" xfId="2" applyFont="1" applyFill="1" applyBorder="1" applyAlignment="1">
      <alignment horizontal="right" vertical="center"/>
    </xf>
    <xf numFmtId="2" fontId="18" fillId="6" borderId="23" xfId="2" applyNumberFormat="1" applyFont="1" applyFill="1" applyBorder="1" applyAlignment="1">
      <alignment horizontal="center" vertical="center"/>
    </xf>
    <xf numFmtId="165" fontId="18" fillId="6" borderId="24" xfId="2" applyNumberFormat="1" applyFont="1" applyFill="1" applyBorder="1" applyAlignment="1">
      <alignment horizontal="center" vertical="center"/>
    </xf>
    <xf numFmtId="2" fontId="18" fillId="6" borderId="27" xfId="2" applyNumberFormat="1" applyFont="1" applyFill="1" applyBorder="1" applyAlignment="1">
      <alignment horizontal="center" vertical="center"/>
    </xf>
    <xf numFmtId="0" fontId="18" fillId="6" borderId="27" xfId="2" applyFont="1" applyFill="1" applyBorder="1" applyAlignment="1">
      <alignment horizontal="right" vertical="center"/>
    </xf>
    <xf numFmtId="2" fontId="18" fillId="6" borderId="22" xfId="2" applyNumberFormat="1" applyFont="1" applyFill="1" applyBorder="1" applyAlignment="1">
      <alignment vertical="center"/>
    </xf>
    <xf numFmtId="2" fontId="18" fillId="6" borderId="28" xfId="2" applyNumberFormat="1" applyFont="1" applyFill="1" applyBorder="1" applyAlignment="1">
      <alignment vertical="center"/>
    </xf>
    <xf numFmtId="2" fontId="18" fillId="6" borderId="29" xfId="2" applyNumberFormat="1" applyFont="1" applyFill="1" applyBorder="1" applyAlignment="1">
      <alignment vertical="center"/>
    </xf>
    <xf numFmtId="2" fontId="18" fillId="6" borderId="24" xfId="2" applyNumberFormat="1" applyFont="1" applyFill="1" applyBorder="1" applyAlignment="1">
      <alignment vertical="center"/>
    </xf>
    <xf numFmtId="2" fontId="18" fillId="6" borderId="0" xfId="2" applyNumberFormat="1" applyFont="1" applyFill="1" applyBorder="1" applyAlignment="1">
      <alignment vertical="center"/>
    </xf>
    <xf numFmtId="2" fontId="18" fillId="6" borderId="30" xfId="2" applyNumberFormat="1" applyFont="1" applyFill="1" applyBorder="1" applyAlignment="1">
      <alignment vertical="center"/>
    </xf>
    <xf numFmtId="0" fontId="2" fillId="0" borderId="1" xfId="2" applyFont="1" applyBorder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2" fontId="2" fillId="0" borderId="1" xfId="2" applyNumberFormat="1" applyFont="1" applyBorder="1" applyAlignment="1">
      <alignment horizontal="center"/>
    </xf>
    <xf numFmtId="0" fontId="16" fillId="2" borderId="18" xfId="2" applyFont="1" applyFill="1" applyBorder="1" applyAlignment="1">
      <alignment horizontal="right" vertical="center"/>
    </xf>
    <xf numFmtId="0" fontId="18" fillId="0" borderId="19" xfId="2" applyFont="1" applyFill="1" applyBorder="1" applyAlignment="1">
      <alignment vertical="center"/>
    </xf>
    <xf numFmtId="0" fontId="16" fillId="2" borderId="0" xfId="2" applyFont="1" applyFill="1" applyAlignment="1">
      <alignment horizontal="right" vertical="center"/>
    </xf>
    <xf numFmtId="0" fontId="16" fillId="2" borderId="19" xfId="2" applyFont="1" applyFill="1" applyBorder="1" applyAlignment="1">
      <alignment horizontal="right" vertical="center"/>
    </xf>
    <xf numFmtId="0" fontId="18" fillId="0" borderId="19" xfId="2" applyFont="1" applyFill="1" applyBorder="1" applyAlignment="1">
      <alignment horizontal="right" vertical="center"/>
    </xf>
    <xf numFmtId="2" fontId="18" fillId="0" borderId="12" xfId="2" applyNumberFormat="1" applyFont="1" applyBorder="1" applyAlignment="1">
      <alignment horizontal="center" vertical="center"/>
    </xf>
    <xf numFmtId="165" fontId="18" fillId="0" borderId="13" xfId="2" applyNumberFormat="1" applyFont="1" applyBorder="1" applyAlignment="1">
      <alignment horizontal="center" vertical="center"/>
    </xf>
    <xf numFmtId="0" fontId="18" fillId="0" borderId="14" xfId="2" applyFont="1" applyBorder="1" applyAlignment="1">
      <alignment horizontal="right" vertical="center"/>
    </xf>
    <xf numFmtId="0" fontId="18" fillId="0" borderId="0" xfId="2" applyFont="1" applyAlignment="1">
      <alignment horizontal="right" vertical="center"/>
    </xf>
    <xf numFmtId="2" fontId="16" fillId="0" borderId="17" xfId="2" applyNumberFormat="1" applyFont="1" applyBorder="1" applyAlignment="1">
      <alignment horizontal="center" vertical="center"/>
    </xf>
    <xf numFmtId="165" fontId="16" fillId="0" borderId="5" xfId="2" applyNumberFormat="1" applyFont="1" applyBorder="1" applyAlignment="1">
      <alignment horizontal="center" vertical="center"/>
    </xf>
    <xf numFmtId="0" fontId="16" fillId="0" borderId="18" xfId="2" applyFont="1" applyBorder="1" applyAlignment="1">
      <alignment horizontal="right" vertical="center"/>
    </xf>
    <xf numFmtId="2" fontId="11" fillId="0" borderId="1" xfId="1" applyNumberFormat="1" applyFont="1" applyFill="1" applyBorder="1" applyAlignment="1">
      <alignment horizontal="left"/>
    </xf>
    <xf numFmtId="4" fontId="8" fillId="0" borderId="2" xfId="1" applyNumberFormat="1" applyFont="1" applyFill="1" applyBorder="1"/>
    <xf numFmtId="0" fontId="20" fillId="6" borderId="28" xfId="3" applyFont="1" applyFill="1" applyBorder="1" applyAlignment="1" applyProtection="1">
      <alignment horizontal="left"/>
    </xf>
    <xf numFmtId="0" fontId="15" fillId="0" borderId="7" xfId="2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6" fillId="0" borderId="11" xfId="2" applyFont="1" applyFill="1" applyBorder="1" applyAlignment="1">
      <alignment horizontal="center" vertical="center" textRotation="90"/>
    </xf>
    <xf numFmtId="0" fontId="16" fillId="0" borderId="21" xfId="2" applyFont="1" applyFill="1" applyBorder="1" applyAlignment="1">
      <alignment horizontal="center" vertical="center" textRotation="90"/>
    </xf>
    <xf numFmtId="0" fontId="16" fillId="0" borderId="23" xfId="2" applyFont="1" applyFill="1" applyBorder="1" applyAlignment="1">
      <alignment horizontal="center" vertical="center" textRotation="90" wrapText="1"/>
    </xf>
    <xf numFmtId="0" fontId="16" fillId="0" borderId="26" xfId="2" applyFont="1" applyFill="1" applyBorder="1" applyAlignment="1">
      <alignment horizontal="center" vertical="center" textRotation="90" wrapText="1"/>
    </xf>
    <xf numFmtId="0" fontId="16" fillId="0" borderId="27" xfId="2" applyFont="1" applyFill="1" applyBorder="1" applyAlignment="1">
      <alignment horizontal="center" vertical="center" textRotation="90" wrapText="1"/>
    </xf>
    <xf numFmtId="2" fontId="18" fillId="6" borderId="24" xfId="2" applyNumberFormat="1" applyFont="1" applyFill="1" applyBorder="1" applyAlignment="1">
      <alignment horizontal="left" vertical="center"/>
    </xf>
    <xf numFmtId="2" fontId="18" fillId="6" borderId="0" xfId="2" applyNumberFormat="1" applyFont="1" applyFill="1" applyBorder="1" applyAlignment="1">
      <alignment horizontal="left" vertical="center"/>
    </xf>
    <xf numFmtId="2" fontId="18" fillId="6" borderId="30" xfId="2" applyNumberFormat="1" applyFont="1" applyFill="1" applyBorder="1" applyAlignment="1">
      <alignment horizontal="left" vertical="center"/>
    </xf>
    <xf numFmtId="2" fontId="18" fillId="0" borderId="25" xfId="2" applyNumberFormat="1" applyFont="1" applyFill="1" applyBorder="1" applyAlignment="1">
      <alignment horizontal="left" vertical="center"/>
    </xf>
    <xf numFmtId="2" fontId="18" fillId="0" borderId="31" xfId="2" applyNumberFormat="1" applyFont="1" applyFill="1" applyBorder="1" applyAlignment="1">
      <alignment horizontal="left" vertical="center"/>
    </xf>
    <xf numFmtId="2" fontId="18" fillId="0" borderId="32" xfId="2" applyNumberFormat="1" applyFont="1" applyFill="1" applyBorder="1" applyAlignment="1">
      <alignment horizontal="left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2" fontId="11" fillId="0" borderId="1" xfId="1" applyNumberFormat="1" applyFont="1" applyFill="1" applyBorder="1" applyAlignment="1">
      <alignment horizontal="left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textRotation="255" wrapText="1"/>
    </xf>
    <xf numFmtId="0" fontId="3" fillId="0" borderId="1" xfId="1" applyFont="1" applyFill="1" applyBorder="1" applyAlignment="1">
      <alignment horizontal="center" vertical="center" textRotation="255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164" fontId="7" fillId="0" borderId="5" xfId="1" applyNumberFormat="1" applyFont="1" applyFill="1" applyBorder="1" applyAlignment="1">
      <alignment horizontal="center" vertical="center" wrapText="1"/>
    </xf>
    <xf numFmtId="164" fontId="7" fillId="0" borderId="6" xfId="1" applyNumberFormat="1" applyFont="1" applyFill="1" applyBorder="1" applyAlignment="1">
      <alignment horizontal="center" vertical="center" wrapText="1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Mapiripana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32157010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JES.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20070301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Área Operativa N°03</a:t>
            </a:r>
          </a:p>
        </c:rich>
      </c:tx>
      <c:layout>
        <c:manualLayout>
          <c:xMode val="edge"/>
          <c:yMode val="edge"/>
          <c:x val="5.185801442041043E-2"/>
          <c:y val="0.7099540225685245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0798668885191347E-2"/>
          <c:y val="2.3097841410656083E-2"/>
          <c:w val="0.96672212978369387"/>
          <c:h val="0.9307071391940833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'3215701.Mapiripana.010307'!$A$3:$A$36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20</c:v>
                </c:pt>
                <c:pt idx="5">
                  <c:v>25</c:v>
                </c:pt>
                <c:pt idx="6">
                  <c:v>33</c:v>
                </c:pt>
                <c:pt idx="7">
                  <c:v>47</c:v>
                </c:pt>
                <c:pt idx="8">
                  <c:v>62</c:v>
                </c:pt>
                <c:pt idx="9">
                  <c:v>77</c:v>
                </c:pt>
                <c:pt idx="10">
                  <c:v>102</c:v>
                </c:pt>
                <c:pt idx="11">
                  <c:v>117</c:v>
                </c:pt>
                <c:pt idx="12">
                  <c:v>132</c:v>
                </c:pt>
                <c:pt idx="13">
                  <c:v>147</c:v>
                </c:pt>
                <c:pt idx="14">
                  <c:v>162</c:v>
                </c:pt>
                <c:pt idx="15">
                  <c:v>177</c:v>
                </c:pt>
                <c:pt idx="16">
                  <c:v>192</c:v>
                </c:pt>
                <c:pt idx="17">
                  <c:v>207</c:v>
                </c:pt>
                <c:pt idx="18">
                  <c:v>222</c:v>
                </c:pt>
                <c:pt idx="19">
                  <c:v>237</c:v>
                </c:pt>
                <c:pt idx="20">
                  <c:v>252</c:v>
                </c:pt>
                <c:pt idx="21">
                  <c:v>267</c:v>
                </c:pt>
                <c:pt idx="22">
                  <c:v>282</c:v>
                </c:pt>
                <c:pt idx="23">
                  <c:v>302</c:v>
                </c:pt>
                <c:pt idx="24">
                  <c:v>310.95999999999998</c:v>
                </c:pt>
                <c:pt idx="25">
                  <c:v>317.95999999999998</c:v>
                </c:pt>
                <c:pt idx="26">
                  <c:v>330.96</c:v>
                </c:pt>
                <c:pt idx="27">
                  <c:v>332.96</c:v>
                </c:pt>
                <c:pt idx="28">
                  <c:v>345.96</c:v>
                </c:pt>
                <c:pt idx="29">
                  <c:v>356</c:v>
                </c:pt>
              </c:numCache>
            </c:numRef>
          </c:xVal>
          <c:yVal>
            <c:numRef>
              <c:f>'3215701.Mapiripana.010307'!$B$3:$B$36</c:f>
              <c:numCache>
                <c:formatCode>0.000</c:formatCode>
                <c:ptCount val="34"/>
                <c:pt idx="0">
                  <c:v>122.252</c:v>
                </c:pt>
                <c:pt idx="1">
                  <c:v>121</c:v>
                </c:pt>
                <c:pt idx="2">
                  <c:v>121.004</c:v>
                </c:pt>
                <c:pt idx="3">
                  <c:v>118.83199999999999</c:v>
                </c:pt>
                <c:pt idx="4">
                  <c:v>117.28100000000001</c:v>
                </c:pt>
                <c:pt idx="5">
                  <c:v>113.733</c:v>
                </c:pt>
                <c:pt idx="6">
                  <c:v>110.196</c:v>
                </c:pt>
                <c:pt idx="7">
                  <c:v>107.026</c:v>
                </c:pt>
                <c:pt idx="8">
                  <c:v>106.35599999999999</c:v>
                </c:pt>
                <c:pt idx="9">
                  <c:v>105.526</c:v>
                </c:pt>
                <c:pt idx="10">
                  <c:v>104.816</c:v>
                </c:pt>
                <c:pt idx="11">
                  <c:v>103.946</c:v>
                </c:pt>
                <c:pt idx="12">
                  <c:v>103.396</c:v>
                </c:pt>
                <c:pt idx="13">
                  <c:v>103.506</c:v>
                </c:pt>
                <c:pt idx="14">
                  <c:v>103.626</c:v>
                </c:pt>
                <c:pt idx="15">
                  <c:v>103.71599999999999</c:v>
                </c:pt>
                <c:pt idx="16">
                  <c:v>103.846</c:v>
                </c:pt>
                <c:pt idx="17">
                  <c:v>103.926</c:v>
                </c:pt>
                <c:pt idx="18">
                  <c:v>104.006</c:v>
                </c:pt>
                <c:pt idx="19">
                  <c:v>104.07599999999999</c:v>
                </c:pt>
                <c:pt idx="20">
                  <c:v>104.366</c:v>
                </c:pt>
                <c:pt idx="21">
                  <c:v>104.846</c:v>
                </c:pt>
                <c:pt idx="22">
                  <c:v>105.276</c:v>
                </c:pt>
                <c:pt idx="23">
                  <c:v>107.676</c:v>
                </c:pt>
                <c:pt idx="24">
                  <c:v>110.196</c:v>
                </c:pt>
                <c:pt idx="25">
                  <c:v>113.98</c:v>
                </c:pt>
                <c:pt idx="26">
                  <c:v>118.755</c:v>
                </c:pt>
                <c:pt idx="27">
                  <c:v>121.688</c:v>
                </c:pt>
                <c:pt idx="28">
                  <c:v>122.58799999999999</c:v>
                </c:pt>
                <c:pt idx="29">
                  <c:v>122.58799999999999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'3215701.Mapiripana.010307'!$A$41:$A$42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'3215701.Mapiripana.010307'!$B$41:$B$42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'3215701.Mapiripana.010307'!$A$39:$A$40</c:f>
              <c:numCache>
                <c:formatCode>0.00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xVal>
          <c:yVal>
            <c:numRef>
              <c:f>'3215701.Mapiripana.010307'!$B$39:$B$40</c:f>
              <c:numCache>
                <c:formatCode>0.000</c:formatCode>
                <c:ptCount val="2"/>
                <c:pt idx="0">
                  <c:v>119.717</c:v>
                </c:pt>
                <c:pt idx="1">
                  <c:v>107.717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'3215701.Mapiripana.010307'!$A$37:$A$38</c:f>
              <c:numCache>
                <c:formatCode>0.00</c:formatCode>
                <c:ptCount val="2"/>
                <c:pt idx="0">
                  <c:v>33</c:v>
                </c:pt>
                <c:pt idx="1">
                  <c:v>310.95999999999998</c:v>
                </c:pt>
              </c:numCache>
            </c:numRef>
          </c:xVal>
          <c:yVal>
            <c:numRef>
              <c:f>'3215701.Mapiripana.010307'!$B$37:$B$38</c:f>
              <c:numCache>
                <c:formatCode>0.000</c:formatCode>
                <c:ptCount val="2"/>
                <c:pt idx="0">
                  <c:v>110.196</c:v>
                </c:pt>
                <c:pt idx="1">
                  <c:v>110.196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'3215701.Mapiripana.010307'!$A$43:$A$44</c:f>
              <c:numCache>
                <c:formatCode>0.00</c:formatCode>
                <c:ptCount val="2"/>
                <c:pt idx="0">
                  <c:v>345.96</c:v>
                </c:pt>
                <c:pt idx="1">
                  <c:v>0</c:v>
                </c:pt>
              </c:numCache>
            </c:numRef>
          </c:xVal>
          <c:yVal>
            <c:numRef>
              <c:f>'3215701.Mapiripana.010307'!$B$43:$B$44</c:f>
              <c:numCache>
                <c:formatCode>0.000</c:formatCode>
                <c:ptCount val="2"/>
                <c:pt idx="0">
                  <c:v>122.58799999999999</c:v>
                </c:pt>
                <c:pt idx="1">
                  <c:v>121.004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61328"/>
        <c:axId val="345461888"/>
      </c:scatterChart>
      <c:valAx>
        <c:axId val="345461328"/>
        <c:scaling>
          <c:orientation val="minMax"/>
          <c:max val="360"/>
          <c:min val="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335551858014"/>
              <c:y val="0.908387379651789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5461888"/>
        <c:crossesAt val="89"/>
        <c:crossBetween val="midCat"/>
        <c:majorUnit val="35"/>
        <c:minorUnit val="5"/>
      </c:valAx>
      <c:valAx>
        <c:axId val="345461888"/>
        <c:scaling>
          <c:orientation val="minMax"/>
          <c:max val="124"/>
          <c:min val="9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143649473100388E-2"/>
              <c:y val="3.835321628879916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5461328"/>
        <c:crossesAt val="0"/>
        <c:crossBetween val="midCat"/>
        <c:majorUnit val="3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Mapiripana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32157010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JP.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20130925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Área Operativa N°03</a:t>
            </a:r>
          </a:p>
        </c:rich>
      </c:tx>
      <c:layout>
        <c:manualLayout>
          <c:xMode val="edge"/>
          <c:yMode val="edge"/>
          <c:x val="0.70965058236272882"/>
          <c:y val="0.5967778041665905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0798668885191347E-2"/>
          <c:y val="2.3097841410656083E-2"/>
          <c:w val="0.96672212978369387"/>
          <c:h val="0.9307071391940833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'3215701.Mapiripana.20130925'!$A$3:$A$36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18</c:v>
                </c:pt>
                <c:pt idx="7">
                  <c:v>28</c:v>
                </c:pt>
                <c:pt idx="8">
                  <c:v>38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78</c:v>
                </c:pt>
                <c:pt idx="13">
                  <c:v>88</c:v>
                </c:pt>
                <c:pt idx="14">
                  <c:v>98</c:v>
                </c:pt>
                <c:pt idx="15">
                  <c:v>108</c:v>
                </c:pt>
                <c:pt idx="16">
                  <c:v>118</c:v>
                </c:pt>
                <c:pt idx="17">
                  <c:v>128</c:v>
                </c:pt>
                <c:pt idx="18">
                  <c:v>138</c:v>
                </c:pt>
                <c:pt idx="19">
                  <c:v>148</c:v>
                </c:pt>
                <c:pt idx="20">
                  <c:v>158</c:v>
                </c:pt>
                <c:pt idx="21">
                  <c:v>168</c:v>
                </c:pt>
                <c:pt idx="22">
                  <c:v>178</c:v>
                </c:pt>
                <c:pt idx="23">
                  <c:v>188</c:v>
                </c:pt>
                <c:pt idx="24">
                  <c:v>198</c:v>
                </c:pt>
                <c:pt idx="25">
                  <c:v>208</c:v>
                </c:pt>
                <c:pt idx="26">
                  <c:v>218</c:v>
                </c:pt>
                <c:pt idx="27">
                  <c:v>228</c:v>
                </c:pt>
                <c:pt idx="28">
                  <c:v>238</c:v>
                </c:pt>
                <c:pt idx="29">
                  <c:v>238</c:v>
                </c:pt>
                <c:pt idx="30">
                  <c:v>241</c:v>
                </c:pt>
                <c:pt idx="31">
                  <c:v>243</c:v>
                </c:pt>
                <c:pt idx="32">
                  <c:v>245</c:v>
                </c:pt>
              </c:numCache>
            </c:numRef>
          </c:xVal>
          <c:yVal>
            <c:numRef>
              <c:f>'3215701.Mapiripana.20130925'!$B$3:$B$36</c:f>
              <c:numCache>
                <c:formatCode>0.000</c:formatCode>
                <c:ptCount val="34"/>
                <c:pt idx="0">
                  <c:v>121</c:v>
                </c:pt>
                <c:pt idx="1">
                  <c:v>118.039</c:v>
                </c:pt>
                <c:pt idx="2">
                  <c:v>117.63800000000001</c:v>
                </c:pt>
                <c:pt idx="3">
                  <c:v>117.071</c:v>
                </c:pt>
                <c:pt idx="4">
                  <c:v>116.994</c:v>
                </c:pt>
                <c:pt idx="5">
                  <c:v>116.328</c:v>
                </c:pt>
                <c:pt idx="6">
                  <c:v>116.328</c:v>
                </c:pt>
                <c:pt idx="7">
                  <c:v>113.648</c:v>
                </c:pt>
                <c:pt idx="8">
                  <c:v>108.828</c:v>
                </c:pt>
                <c:pt idx="9">
                  <c:v>106.33799999999999</c:v>
                </c:pt>
                <c:pt idx="10">
                  <c:v>105.27800000000001</c:v>
                </c:pt>
                <c:pt idx="11">
                  <c:v>104.328</c:v>
                </c:pt>
                <c:pt idx="12">
                  <c:v>103.27800000000001</c:v>
                </c:pt>
                <c:pt idx="13">
                  <c:v>101.328</c:v>
                </c:pt>
                <c:pt idx="14">
                  <c:v>99.828000000000003</c:v>
                </c:pt>
                <c:pt idx="15">
                  <c:v>100.328</c:v>
                </c:pt>
                <c:pt idx="16">
                  <c:v>99.828000000000003</c:v>
                </c:pt>
                <c:pt idx="17">
                  <c:v>100.548</c:v>
                </c:pt>
                <c:pt idx="18">
                  <c:v>99.677999999999997</c:v>
                </c:pt>
                <c:pt idx="19">
                  <c:v>102.108</c:v>
                </c:pt>
                <c:pt idx="20">
                  <c:v>101.648</c:v>
                </c:pt>
                <c:pt idx="21">
                  <c:v>103.708</c:v>
                </c:pt>
                <c:pt idx="22">
                  <c:v>104.078</c:v>
                </c:pt>
                <c:pt idx="23">
                  <c:v>103.97799999999999</c:v>
                </c:pt>
                <c:pt idx="24">
                  <c:v>103.408</c:v>
                </c:pt>
                <c:pt idx="25">
                  <c:v>103.97799999999999</c:v>
                </c:pt>
                <c:pt idx="26">
                  <c:v>103.828</c:v>
                </c:pt>
                <c:pt idx="27">
                  <c:v>104.578</c:v>
                </c:pt>
                <c:pt idx="28">
                  <c:v>106.628</c:v>
                </c:pt>
                <c:pt idx="29">
                  <c:v>116.328</c:v>
                </c:pt>
                <c:pt idx="30">
                  <c:v>116.89400000000001</c:v>
                </c:pt>
                <c:pt idx="31">
                  <c:v>117.795</c:v>
                </c:pt>
                <c:pt idx="32">
                  <c:v>118.03400000000001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'3215701.Mapiripana.20130925'!$A$41:$A$42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'3215701.Mapiripana.20130925'!$B$41:$B$42</c:f>
              <c:numCache>
                <c:formatCode>0.000</c:formatCode>
                <c:ptCount val="2"/>
                <c:pt idx="0">
                  <c:v>120.29900000000001</c:v>
                </c:pt>
                <c:pt idx="1">
                  <c:v>118.79900000000001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'3215701.Mapiripana.20130925'!$A$39:$A$40</c:f>
              <c:numCache>
                <c:formatCode>0.00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'3215701.Mapiripana.20130925'!$B$39:$B$40</c:f>
              <c:numCache>
                <c:formatCode>0.000</c:formatCode>
                <c:ptCount val="2"/>
                <c:pt idx="0">
                  <c:v>118.994</c:v>
                </c:pt>
                <c:pt idx="1">
                  <c:v>107.994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'3215701.Mapiripana.20130925'!$A$37:$A$38</c:f>
              <c:numCache>
                <c:formatCode>0.00</c:formatCode>
                <c:ptCount val="2"/>
                <c:pt idx="0">
                  <c:v>238</c:v>
                </c:pt>
                <c:pt idx="1">
                  <c:v>18</c:v>
                </c:pt>
              </c:numCache>
            </c:numRef>
          </c:xVal>
          <c:yVal>
            <c:numRef>
              <c:f>'3215701.Mapiripana.20130925'!$B$37:$B$38</c:f>
              <c:numCache>
                <c:formatCode>0.000</c:formatCode>
                <c:ptCount val="2"/>
                <c:pt idx="0">
                  <c:v>116.328</c:v>
                </c:pt>
                <c:pt idx="1">
                  <c:v>116.328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'3215701.Mapiripana.20130925'!$A$43:$A$44</c:f>
              <c:numCache>
                <c:formatCode>0.00</c:formatCode>
                <c:ptCount val="2"/>
                <c:pt idx="0">
                  <c:v>245</c:v>
                </c:pt>
                <c:pt idx="1">
                  <c:v>0</c:v>
                </c:pt>
              </c:numCache>
            </c:numRef>
          </c:xVal>
          <c:yVal>
            <c:numRef>
              <c:f>'3215701.Mapiripana.20130925'!$B$43:$B$44</c:f>
              <c:numCache>
                <c:formatCode>0.000</c:formatCode>
                <c:ptCount val="2"/>
                <c:pt idx="0">
                  <c:v>118.03400000000001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78304"/>
        <c:axId val="350178864"/>
      </c:scatterChart>
      <c:valAx>
        <c:axId val="350178304"/>
        <c:scaling>
          <c:orientation val="minMax"/>
          <c:max val="355"/>
          <c:min val="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335551858014"/>
              <c:y val="0.908387379651789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0178864"/>
        <c:crossesAt val="89"/>
        <c:crossBetween val="midCat"/>
        <c:majorUnit val="35"/>
        <c:minorUnit val="5"/>
      </c:valAx>
      <c:valAx>
        <c:axId val="350178864"/>
        <c:scaling>
          <c:orientation val="minMax"/>
          <c:max val="124"/>
          <c:min val="9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143649473100388E-2"/>
              <c:y val="3.835321628879916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0178304"/>
        <c:crossesAt val="0"/>
        <c:crossBetween val="midCat"/>
        <c:majorUnit val="3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Mapiripana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32157010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JEspitia.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20150703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Área Operativa N°03</a:t>
            </a:r>
          </a:p>
        </c:rich>
      </c:tx>
      <c:layout>
        <c:manualLayout>
          <c:xMode val="edge"/>
          <c:yMode val="edge"/>
          <c:x val="0.35024958402662232"/>
          <c:y val="0.5024643903270791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0798668885191347E-2"/>
          <c:y val="2.3097841410656083E-2"/>
          <c:w val="0.96672212978369387"/>
          <c:h val="0.9307071391940833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'3215701.Mapiripana.20150703'!$A$3:$A$36</c:f>
              <c:numCache>
                <c:formatCode>0.00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33</c:v>
                </c:pt>
                <c:pt idx="4">
                  <c:v>48</c:v>
                </c:pt>
                <c:pt idx="5">
                  <c:v>61</c:v>
                </c:pt>
                <c:pt idx="6">
                  <c:v>74</c:v>
                </c:pt>
                <c:pt idx="7">
                  <c:v>87</c:v>
                </c:pt>
                <c:pt idx="8">
                  <c:v>100</c:v>
                </c:pt>
                <c:pt idx="9">
                  <c:v>112</c:v>
                </c:pt>
                <c:pt idx="10">
                  <c:v>124</c:v>
                </c:pt>
                <c:pt idx="11">
                  <c:v>138</c:v>
                </c:pt>
                <c:pt idx="12">
                  <c:v>152</c:v>
                </c:pt>
                <c:pt idx="13">
                  <c:v>167</c:v>
                </c:pt>
                <c:pt idx="14">
                  <c:v>182</c:v>
                </c:pt>
                <c:pt idx="15">
                  <c:v>198</c:v>
                </c:pt>
                <c:pt idx="16">
                  <c:v>214</c:v>
                </c:pt>
                <c:pt idx="17">
                  <c:v>231</c:v>
                </c:pt>
                <c:pt idx="18">
                  <c:v>248</c:v>
                </c:pt>
                <c:pt idx="19">
                  <c:v>266</c:v>
                </c:pt>
                <c:pt idx="20">
                  <c:v>284</c:v>
                </c:pt>
                <c:pt idx="21">
                  <c:v>304</c:v>
                </c:pt>
                <c:pt idx="22">
                  <c:v>324</c:v>
                </c:pt>
                <c:pt idx="23">
                  <c:v>330</c:v>
                </c:pt>
              </c:numCache>
            </c:numRef>
          </c:xVal>
          <c:yVal>
            <c:numRef>
              <c:f>'3215701.Mapiripana.20150703'!$B$3:$B$36</c:f>
              <c:numCache>
                <c:formatCode>0.000</c:formatCode>
                <c:ptCount val="34"/>
                <c:pt idx="0">
                  <c:v>121</c:v>
                </c:pt>
                <c:pt idx="1">
                  <c:v>119.446</c:v>
                </c:pt>
                <c:pt idx="2">
                  <c:v>114.946</c:v>
                </c:pt>
                <c:pt idx="3">
                  <c:v>111.126</c:v>
                </c:pt>
                <c:pt idx="4">
                  <c:v>108.04600000000001</c:v>
                </c:pt>
                <c:pt idx="5">
                  <c:v>104.746</c:v>
                </c:pt>
                <c:pt idx="6">
                  <c:v>102.10599999999999</c:v>
                </c:pt>
                <c:pt idx="7">
                  <c:v>102.01600000000001</c:v>
                </c:pt>
                <c:pt idx="8">
                  <c:v>102.146</c:v>
                </c:pt>
                <c:pt idx="9">
                  <c:v>100.876</c:v>
                </c:pt>
                <c:pt idx="10">
                  <c:v>100.29600000000001</c:v>
                </c:pt>
                <c:pt idx="11">
                  <c:v>100.886</c:v>
                </c:pt>
                <c:pt idx="12">
                  <c:v>102.066</c:v>
                </c:pt>
                <c:pt idx="13">
                  <c:v>101.886</c:v>
                </c:pt>
                <c:pt idx="14">
                  <c:v>101.946</c:v>
                </c:pt>
                <c:pt idx="15">
                  <c:v>102.51600000000001</c:v>
                </c:pt>
                <c:pt idx="16">
                  <c:v>103.006</c:v>
                </c:pt>
                <c:pt idx="17">
                  <c:v>103.29600000000001</c:v>
                </c:pt>
                <c:pt idx="18">
                  <c:v>103.746</c:v>
                </c:pt>
                <c:pt idx="19">
                  <c:v>104.446</c:v>
                </c:pt>
                <c:pt idx="20">
                  <c:v>105.146</c:v>
                </c:pt>
                <c:pt idx="21">
                  <c:v>109.166</c:v>
                </c:pt>
                <c:pt idx="22">
                  <c:v>119.446</c:v>
                </c:pt>
                <c:pt idx="23">
                  <c:v>122.846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'3215701.Mapiripana.20150703'!$A$41:$A$42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'3215701.Mapiripana.20150703'!$B$41:$B$42</c:f>
              <c:numCache>
                <c:formatCode>0.000</c:formatCode>
                <c:ptCount val="2"/>
                <c:pt idx="0">
                  <c:v>120.298</c:v>
                </c:pt>
                <c:pt idx="1">
                  <c:v>118.798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'3215701.Mapiripana.20150703'!$A$39:$A$40</c:f>
              <c:numCache>
                <c:formatCode>0.00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'3215701.Mapiripana.20150703'!$B$39:$B$40</c:f>
              <c:numCache>
                <c:formatCode>0.000</c:formatCode>
                <c:ptCount val="2"/>
                <c:pt idx="0">
                  <c:v>119.996</c:v>
                </c:pt>
                <c:pt idx="1">
                  <c:v>107.996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'3215701.Mapiripana.20150703'!$A$37:$A$38</c:f>
              <c:numCache>
                <c:formatCode>0.00</c:formatCode>
                <c:ptCount val="2"/>
                <c:pt idx="0">
                  <c:v>324</c:v>
                </c:pt>
                <c:pt idx="1">
                  <c:v>6</c:v>
                </c:pt>
              </c:numCache>
            </c:numRef>
          </c:xVal>
          <c:yVal>
            <c:numRef>
              <c:f>'3215701.Mapiripana.20150703'!$B$37:$B$38</c:f>
              <c:numCache>
                <c:formatCode>0.000</c:formatCode>
                <c:ptCount val="2"/>
                <c:pt idx="0">
                  <c:v>119.446</c:v>
                </c:pt>
                <c:pt idx="1">
                  <c:v>119.446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'3215701.Mapiripana.20150703'!$A$43:$A$44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'3215701.Mapiripana.20150703'!$B$43:$B$44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83904"/>
        <c:axId val="350184464"/>
      </c:scatterChart>
      <c:valAx>
        <c:axId val="350183904"/>
        <c:scaling>
          <c:orientation val="minMax"/>
          <c:max val="355"/>
          <c:min val="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335551858014"/>
              <c:y val="0.908387379651789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0184464"/>
        <c:crossesAt val="89"/>
        <c:crossBetween val="midCat"/>
        <c:majorUnit val="35"/>
        <c:minorUnit val="5"/>
      </c:valAx>
      <c:valAx>
        <c:axId val="350184464"/>
        <c:scaling>
          <c:orientation val="minMax"/>
          <c:max val="124"/>
          <c:min val="9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143649473100388E-2"/>
              <c:y val="3.835321628879916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0183904"/>
        <c:crossesAt val="0"/>
        <c:crossBetween val="midCat"/>
        <c:majorUnit val="3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568297068382044E-2"/>
          <c:y val="2.5668465115633875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'32157010_MAPIRIPANA_20160526'!$A$38:$A$39</c:f>
              <c:numCache>
                <c:formatCode>0.00</c:formatCode>
                <c:ptCount val="2"/>
                <c:pt idx="0">
                  <c:v>10</c:v>
                </c:pt>
                <c:pt idx="1">
                  <c:v>321</c:v>
                </c:pt>
              </c:numCache>
            </c:numRef>
          </c:xVal>
          <c:yVal>
            <c:numRef>
              <c:f>'32157010_MAPIRIPANA_20160526'!$B$38:$B$39</c:f>
              <c:numCache>
                <c:formatCode>#,##0.000</c:formatCode>
                <c:ptCount val="2"/>
                <c:pt idx="0">
                  <c:v>117.649</c:v>
                </c:pt>
                <c:pt idx="1">
                  <c:v>117.649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'32157010_MAPIRIPANA_20160526'!$A$40:$A$41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'32157010_MAPIRIPANA_20160526'!$B$40:$B$41</c:f>
              <c:numCache>
                <c:formatCode>#,##0.000</c:formatCode>
                <c:ptCount val="2"/>
                <c:pt idx="0">
                  <c:v>120.288</c:v>
                </c:pt>
                <c:pt idx="1">
                  <c:v>118.788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'32157010_MAPIRIPANA_20160526'!$A$2:$A$36</c:f>
              <c:numCache>
                <c:formatCode>0.00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34</c:v>
                </c:pt>
                <c:pt idx="5">
                  <c:v>49</c:v>
                </c:pt>
                <c:pt idx="6">
                  <c:v>64</c:v>
                </c:pt>
                <c:pt idx="7">
                  <c:v>78</c:v>
                </c:pt>
                <c:pt idx="8">
                  <c:v>92</c:v>
                </c:pt>
                <c:pt idx="9">
                  <c:v>102</c:v>
                </c:pt>
                <c:pt idx="10">
                  <c:v>112</c:v>
                </c:pt>
                <c:pt idx="11">
                  <c:v>124</c:v>
                </c:pt>
                <c:pt idx="12">
                  <c:v>136</c:v>
                </c:pt>
                <c:pt idx="13">
                  <c:v>148</c:v>
                </c:pt>
                <c:pt idx="14">
                  <c:v>161</c:v>
                </c:pt>
                <c:pt idx="15">
                  <c:v>174</c:v>
                </c:pt>
                <c:pt idx="16">
                  <c:v>187</c:v>
                </c:pt>
                <c:pt idx="17">
                  <c:v>201</c:v>
                </c:pt>
                <c:pt idx="18">
                  <c:v>215</c:v>
                </c:pt>
                <c:pt idx="19">
                  <c:v>229</c:v>
                </c:pt>
                <c:pt idx="20">
                  <c:v>243</c:v>
                </c:pt>
                <c:pt idx="21">
                  <c:v>257</c:v>
                </c:pt>
                <c:pt idx="22">
                  <c:v>271</c:v>
                </c:pt>
                <c:pt idx="23">
                  <c:v>286</c:v>
                </c:pt>
                <c:pt idx="24">
                  <c:v>306</c:v>
                </c:pt>
                <c:pt idx="25">
                  <c:v>321</c:v>
                </c:pt>
                <c:pt idx="26">
                  <c:v>328</c:v>
                </c:pt>
              </c:numCache>
            </c:numRef>
          </c:xVal>
          <c:yVal>
            <c:numRef>
              <c:f>'32157010_MAPIRIPANA_20160526'!$B$2:$B$36</c:f>
              <c:numCache>
                <c:formatCode>#,##0.000</c:formatCode>
                <c:ptCount val="35"/>
                <c:pt idx="0">
                  <c:v>121.256</c:v>
                </c:pt>
                <c:pt idx="1">
                  <c:v>117.649</c:v>
                </c:pt>
                <c:pt idx="2">
                  <c:v>117.649</c:v>
                </c:pt>
                <c:pt idx="3">
                  <c:v>115.709</c:v>
                </c:pt>
                <c:pt idx="4">
                  <c:v>112.999</c:v>
                </c:pt>
                <c:pt idx="5">
                  <c:v>110.399</c:v>
                </c:pt>
                <c:pt idx="6">
                  <c:v>108.059</c:v>
                </c:pt>
                <c:pt idx="7">
                  <c:v>106.179</c:v>
                </c:pt>
                <c:pt idx="8">
                  <c:v>104.459</c:v>
                </c:pt>
                <c:pt idx="9">
                  <c:v>102.809</c:v>
                </c:pt>
                <c:pt idx="10">
                  <c:v>101.629</c:v>
                </c:pt>
                <c:pt idx="11">
                  <c:v>101.79900000000001</c:v>
                </c:pt>
                <c:pt idx="12">
                  <c:v>102.26900000000001</c:v>
                </c:pt>
                <c:pt idx="13">
                  <c:v>102.819</c:v>
                </c:pt>
                <c:pt idx="14">
                  <c:v>103.179</c:v>
                </c:pt>
                <c:pt idx="15">
                  <c:v>103.339</c:v>
                </c:pt>
                <c:pt idx="16">
                  <c:v>104.039</c:v>
                </c:pt>
                <c:pt idx="17">
                  <c:v>104.349</c:v>
                </c:pt>
                <c:pt idx="18">
                  <c:v>104.849</c:v>
                </c:pt>
                <c:pt idx="19">
                  <c:v>105.009</c:v>
                </c:pt>
                <c:pt idx="20">
                  <c:v>105.119</c:v>
                </c:pt>
                <c:pt idx="21">
                  <c:v>105.249</c:v>
                </c:pt>
                <c:pt idx="22">
                  <c:v>105.499</c:v>
                </c:pt>
                <c:pt idx="23">
                  <c:v>106.60900000000001</c:v>
                </c:pt>
                <c:pt idx="24">
                  <c:v>107.999</c:v>
                </c:pt>
                <c:pt idx="25">
                  <c:v>117.649</c:v>
                </c:pt>
                <c:pt idx="26">
                  <c:v>120.989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'32157010_MAPIRIPANA_20160526'!$A$40:$A$41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'32157010_MAPIRIPANA_20160526'!$B$40:$B$41</c:f>
              <c:numCache>
                <c:formatCode>#,##0.000</c:formatCode>
                <c:ptCount val="2"/>
                <c:pt idx="0">
                  <c:v>120.288</c:v>
                </c:pt>
                <c:pt idx="1">
                  <c:v>118.788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'32157010_MAPIRIPANA_20160526'!$A$50:$A$51</c:f>
              <c:numCache>
                <c:formatCode>0.00</c:formatCode>
                <c:ptCount val="2"/>
              </c:numCache>
            </c:numRef>
          </c:xVal>
          <c:yVal>
            <c:numRef>
              <c:f>'32157010_MAPIRIPANA_20160526'!$B$50:$B$51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2"/>
          <c:order val="5"/>
          <c:tx>
            <c:v>mira 12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'32157010_MAPIRIPANA_20160526'!$A$42:$A$43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'32157010_MAPIRIPANA_20160526'!$B$42:$B$43</c:f>
              <c:numCache>
                <c:formatCode>#,##0.000</c:formatCode>
                <c:ptCount val="2"/>
                <c:pt idx="0">
                  <c:v>119.995</c:v>
                </c:pt>
                <c:pt idx="1">
                  <c:v>118.995</c:v>
                </c:pt>
              </c:numCache>
            </c:numRef>
          </c:yVal>
          <c:smooth val="1"/>
        </c:ser>
        <c:ser>
          <c:idx val="3"/>
          <c:order val="6"/>
          <c:tx>
            <c:v>mira 11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'32157010_MAPIRIPANA_20160526'!$A$44:$A$45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'32157010_MAPIRIPANA_20160526'!$B$44:$B$45</c:f>
              <c:numCache>
                <c:formatCode>#,##0.000</c:formatCode>
                <c:ptCount val="2"/>
                <c:pt idx="0">
                  <c:v>118.995</c:v>
                </c:pt>
                <c:pt idx="1">
                  <c:v>117.995</c:v>
                </c:pt>
              </c:numCache>
            </c:numRef>
          </c:yVal>
          <c:smooth val="1"/>
        </c:ser>
        <c:ser>
          <c:idx val="4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</c:dPt>
          <c:xVal>
            <c:numRef>
              <c:f>'32157010_MAPIRIPANA_20160526'!$A$46:$A$47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'32157010_MAPIRIPANA_20160526'!$B$46:$B$47</c:f>
              <c:numCache>
                <c:formatCode>#,##0.000</c:formatCode>
                <c:ptCount val="2"/>
                <c:pt idx="0">
                  <c:v>117.995</c:v>
                </c:pt>
                <c:pt idx="1">
                  <c:v>116.995</c:v>
                </c:pt>
              </c:numCache>
            </c:numRef>
          </c:yVal>
          <c:smooth val="1"/>
        </c:ser>
        <c:ser>
          <c:idx val="5"/>
          <c:order val="8"/>
          <c:tx>
            <c:v>mira 9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'32157010_MAPIRIPANA_GUAVIARE'!#REF!</c:f>
            </c:numRef>
          </c:xVal>
          <c:yVal>
            <c:numRef>
              <c:f>'32157010_MAPIRIPANA_GUAVIARE'!#REF!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9"/>
          <c:order val="9"/>
          <c:tx>
            <c:v>mira 8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'32157010_MAPIRIPANA_GUAVIARE'!#REF!</c:f>
            </c:numRef>
          </c:xVal>
          <c:yVal>
            <c:numRef>
              <c:f>'32157010_MAPIRIPANA_GUAVIARE'!#REF!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99184"/>
        <c:axId val="352499744"/>
      </c:scatterChart>
      <c:valAx>
        <c:axId val="352499184"/>
        <c:scaling>
          <c:orientation val="minMax"/>
          <c:max val="400"/>
          <c:min val="-5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52499744"/>
        <c:crosses val="autoZero"/>
        <c:crossBetween val="midCat"/>
        <c:majorUnit val="50"/>
      </c:valAx>
      <c:valAx>
        <c:axId val="352499744"/>
        <c:scaling>
          <c:orientation val="minMax"/>
          <c:max val="130"/>
          <c:min val="1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52499184"/>
        <c:crossesAt val="-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568297068382044E-2"/>
          <c:y val="2.5668465115633875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'32157010_MAPIRIPANA_20160904'!$A$46:$A$47</c:f>
              <c:numCache>
                <c:formatCode>0.00</c:formatCode>
                <c:ptCount val="2"/>
                <c:pt idx="0">
                  <c:v>15.5</c:v>
                </c:pt>
                <c:pt idx="1">
                  <c:v>357.5</c:v>
                </c:pt>
              </c:numCache>
            </c:numRef>
          </c:xVal>
          <c:yVal>
            <c:numRef>
              <c:f>'32157010_MAPIRIPANA_20160904'!$B$46:$B$47</c:f>
              <c:numCache>
                <c:formatCode>#,##0.000</c:formatCode>
                <c:ptCount val="2"/>
                <c:pt idx="0">
                  <c:v>115.95</c:v>
                </c:pt>
                <c:pt idx="1">
                  <c:v>115.95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'32157010_MAPIRIPANA_20160904'!$A$48:$A$49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'32157010_MAPIRIPANA_20160904'!$B$48:$B$49</c:f>
              <c:numCache>
                <c:formatCode>#,##0.000</c:formatCode>
                <c:ptCount val="2"/>
                <c:pt idx="0">
                  <c:v>120.277</c:v>
                </c:pt>
                <c:pt idx="1">
                  <c:v>118.777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'32157010_MAPIRIPANA_20160904'!$A$2:$A$44</c:f>
              <c:numCache>
                <c:formatCode>0.00</c:formatCode>
                <c:ptCount val="43"/>
                <c:pt idx="2">
                  <c:v>0</c:v>
                </c:pt>
                <c:pt idx="3">
                  <c:v>1.4</c:v>
                </c:pt>
                <c:pt idx="4">
                  <c:v>3.7</c:v>
                </c:pt>
                <c:pt idx="5">
                  <c:v>7.2</c:v>
                </c:pt>
                <c:pt idx="6">
                  <c:v>8</c:v>
                </c:pt>
                <c:pt idx="7">
                  <c:v>11.5</c:v>
                </c:pt>
                <c:pt idx="8">
                  <c:v>15.5</c:v>
                </c:pt>
                <c:pt idx="9">
                  <c:v>15.5</c:v>
                </c:pt>
                <c:pt idx="10">
                  <c:v>33</c:v>
                </c:pt>
                <c:pt idx="11">
                  <c:v>53</c:v>
                </c:pt>
                <c:pt idx="12">
                  <c:v>73</c:v>
                </c:pt>
                <c:pt idx="13">
                  <c:v>87</c:v>
                </c:pt>
                <c:pt idx="14">
                  <c:v>101</c:v>
                </c:pt>
                <c:pt idx="15">
                  <c:v>115</c:v>
                </c:pt>
                <c:pt idx="16">
                  <c:v>129</c:v>
                </c:pt>
                <c:pt idx="17">
                  <c:v>143</c:v>
                </c:pt>
                <c:pt idx="18">
                  <c:v>157</c:v>
                </c:pt>
                <c:pt idx="19">
                  <c:v>171</c:v>
                </c:pt>
                <c:pt idx="20">
                  <c:v>185</c:v>
                </c:pt>
                <c:pt idx="21">
                  <c:v>199</c:v>
                </c:pt>
                <c:pt idx="22">
                  <c:v>213</c:v>
                </c:pt>
                <c:pt idx="23">
                  <c:v>227</c:v>
                </c:pt>
                <c:pt idx="24">
                  <c:v>241</c:v>
                </c:pt>
                <c:pt idx="25">
                  <c:v>255</c:v>
                </c:pt>
                <c:pt idx="26">
                  <c:v>269</c:v>
                </c:pt>
                <c:pt idx="27">
                  <c:v>283</c:v>
                </c:pt>
                <c:pt idx="28">
                  <c:v>297</c:v>
                </c:pt>
                <c:pt idx="29">
                  <c:v>317</c:v>
                </c:pt>
                <c:pt idx="30">
                  <c:v>337</c:v>
                </c:pt>
                <c:pt idx="31">
                  <c:v>357.5</c:v>
                </c:pt>
                <c:pt idx="32">
                  <c:v>358.9</c:v>
                </c:pt>
                <c:pt idx="33">
                  <c:v>360.2</c:v>
                </c:pt>
                <c:pt idx="34">
                  <c:v>360.7</c:v>
                </c:pt>
                <c:pt idx="35">
                  <c:v>363.7</c:v>
                </c:pt>
              </c:numCache>
            </c:numRef>
          </c:xVal>
          <c:yVal>
            <c:numRef>
              <c:f>'32157010_MAPIRIPANA_20160904'!$B$2:$B$44</c:f>
              <c:numCache>
                <c:formatCode>#,##0.000</c:formatCode>
                <c:ptCount val="43"/>
                <c:pt idx="0">
                  <c:v>121.10599999999999</c:v>
                </c:pt>
                <c:pt idx="1">
                  <c:v>121.845</c:v>
                </c:pt>
                <c:pt idx="2">
                  <c:v>123.08499999999999</c:v>
                </c:pt>
                <c:pt idx="3">
                  <c:v>121.651</c:v>
                </c:pt>
                <c:pt idx="4">
                  <c:v>120.937</c:v>
                </c:pt>
                <c:pt idx="5">
                  <c:v>119.246</c:v>
                </c:pt>
                <c:pt idx="6">
                  <c:v>118.057</c:v>
                </c:pt>
                <c:pt idx="7">
                  <c:v>117.145</c:v>
                </c:pt>
                <c:pt idx="8">
                  <c:v>115.95</c:v>
                </c:pt>
                <c:pt idx="9">
                  <c:v>115.73</c:v>
                </c:pt>
                <c:pt idx="10">
                  <c:v>109.45</c:v>
                </c:pt>
                <c:pt idx="11">
                  <c:v>109.25</c:v>
                </c:pt>
                <c:pt idx="12">
                  <c:v>108.35000000000001</c:v>
                </c:pt>
                <c:pt idx="13">
                  <c:v>108.05</c:v>
                </c:pt>
                <c:pt idx="14">
                  <c:v>106.74000000000001</c:v>
                </c:pt>
                <c:pt idx="15">
                  <c:v>105.31</c:v>
                </c:pt>
                <c:pt idx="16">
                  <c:v>103.95</c:v>
                </c:pt>
                <c:pt idx="17">
                  <c:v>101.4</c:v>
                </c:pt>
                <c:pt idx="18">
                  <c:v>100.2</c:v>
                </c:pt>
                <c:pt idx="19">
                  <c:v>100.25</c:v>
                </c:pt>
                <c:pt idx="20">
                  <c:v>100.64</c:v>
                </c:pt>
                <c:pt idx="21">
                  <c:v>100.96000000000001</c:v>
                </c:pt>
                <c:pt idx="22">
                  <c:v>101.62</c:v>
                </c:pt>
                <c:pt idx="23">
                  <c:v>101.41</c:v>
                </c:pt>
                <c:pt idx="24">
                  <c:v>102.11</c:v>
                </c:pt>
                <c:pt idx="25">
                  <c:v>102.04</c:v>
                </c:pt>
                <c:pt idx="26">
                  <c:v>102.57000000000001</c:v>
                </c:pt>
                <c:pt idx="27">
                  <c:v>103.07000000000001</c:v>
                </c:pt>
                <c:pt idx="28">
                  <c:v>102.93</c:v>
                </c:pt>
                <c:pt idx="29">
                  <c:v>104.35000000000001</c:v>
                </c:pt>
                <c:pt idx="30">
                  <c:v>107.3</c:v>
                </c:pt>
                <c:pt idx="31">
                  <c:v>115.75</c:v>
                </c:pt>
                <c:pt idx="32">
                  <c:v>117.598</c:v>
                </c:pt>
                <c:pt idx="33">
                  <c:v>118.123</c:v>
                </c:pt>
                <c:pt idx="34">
                  <c:v>118.62700000000001</c:v>
                </c:pt>
                <c:pt idx="35">
                  <c:v>118.65300000000001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'32157010_MAPIRIPANA_20160904'!$A$48:$A$49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'32157010_MAPIRIPANA_20160904'!$B$48:$B$49</c:f>
              <c:numCache>
                <c:formatCode>#,##0.000</c:formatCode>
                <c:ptCount val="2"/>
                <c:pt idx="0">
                  <c:v>120.277</c:v>
                </c:pt>
                <c:pt idx="1">
                  <c:v>118.777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'32157010_MAPIRIPANA_20160904'!$A$60:$A$61</c:f>
              <c:numCache>
                <c:formatCode>0.00</c:formatCode>
                <c:ptCount val="2"/>
                <c:pt idx="0">
                  <c:v>5</c:v>
                </c:pt>
                <c:pt idx="1">
                  <c:v>360.7</c:v>
                </c:pt>
              </c:numCache>
            </c:numRef>
          </c:xVal>
          <c:yVal>
            <c:numRef>
              <c:f>'32157010_MAPIRIPANA_20160904'!$B$60:$B$61</c:f>
              <c:numCache>
                <c:formatCode>#,##0.000</c:formatCode>
                <c:ptCount val="2"/>
                <c:pt idx="0">
                  <c:v>118.62700000000001</c:v>
                </c:pt>
                <c:pt idx="1">
                  <c:v>118.62700000000001</c:v>
                </c:pt>
              </c:numCache>
            </c:numRef>
          </c:yVal>
          <c:smooth val="1"/>
        </c:ser>
        <c:ser>
          <c:idx val="2"/>
          <c:order val="5"/>
          <c:tx>
            <c:v>mira 12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'32157010_MAPIRIPANA_20160904'!$A$50:$A$51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'32157010_MAPIRIPANA_20160904'!$B$50:$B$51</c:f>
              <c:numCache>
                <c:formatCode>#,##0.000</c:formatCode>
                <c:ptCount val="2"/>
                <c:pt idx="0">
                  <c:v>118.986</c:v>
                </c:pt>
                <c:pt idx="1">
                  <c:v>117.986</c:v>
                </c:pt>
              </c:numCache>
            </c:numRef>
          </c:yVal>
          <c:smooth val="1"/>
        </c:ser>
        <c:ser>
          <c:idx val="3"/>
          <c:order val="6"/>
          <c:tx>
            <c:v>mira 11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'32157010_MAPIRIPANA_20160904'!$A$52:$A$53</c:f>
              <c:numCache>
                <c:formatCode>0.00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'32157010_MAPIRIPANA_20160904'!$B$52:$B$53</c:f>
              <c:numCache>
                <c:formatCode>#,##0.000</c:formatCode>
                <c:ptCount val="2"/>
                <c:pt idx="0">
                  <c:v>117.988</c:v>
                </c:pt>
                <c:pt idx="1">
                  <c:v>116.988</c:v>
                </c:pt>
              </c:numCache>
            </c:numRef>
          </c:yVal>
          <c:smooth val="1"/>
        </c:ser>
        <c:ser>
          <c:idx val="4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</c:dPt>
          <c:xVal>
            <c:numRef>
              <c:f>'32157010_MAPIRIPANA_20160904'!$A$54:$A$55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'32157010_MAPIRIPANA_20160904'!$B$54:$B$55</c:f>
              <c:numCache>
                <c:formatCode>#,##0.000</c:formatCode>
                <c:ptCount val="2"/>
                <c:pt idx="0">
                  <c:v>116.986</c:v>
                </c:pt>
                <c:pt idx="1">
                  <c:v>115.986</c:v>
                </c:pt>
              </c:numCache>
            </c:numRef>
          </c:yVal>
          <c:smooth val="1"/>
        </c:ser>
        <c:ser>
          <c:idx val="5"/>
          <c:order val="8"/>
          <c:tx>
            <c:v>mira 9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'32157010_MAPIRIPANA_GUAVIARE'!#REF!</c:f>
            </c:numRef>
          </c:xVal>
          <c:yVal>
            <c:numRef>
              <c:f>'32157010_MAPIRIPANA_GUAVIARE'!#REF!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9"/>
          <c:order val="9"/>
          <c:tx>
            <c:v>mira 8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'32157010_MAPIRIPANA_GUAVIARE'!#REF!</c:f>
            </c:numRef>
          </c:xVal>
          <c:yVal>
            <c:numRef>
              <c:f>'32157010_MAPIRIPANA_GUAVIARE'!#REF!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10"/>
          <c:tx>
            <c:v>Mira 7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'32157010_MAPIRIPANA_20160904'!$A$56:$A$57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'32157010_MAPIRIPANA_20160904'!$B$56:$B$57</c:f>
              <c:numCache>
                <c:formatCode>#,##0.000</c:formatCode>
                <c:ptCount val="2"/>
                <c:pt idx="0">
                  <c:v>115.988</c:v>
                </c:pt>
                <c:pt idx="1">
                  <c:v>114.988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08144"/>
        <c:axId val="352508704"/>
      </c:scatterChart>
      <c:valAx>
        <c:axId val="352508144"/>
        <c:scaling>
          <c:orientation val="minMax"/>
          <c:max val="400"/>
          <c:min val="-5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52508704"/>
        <c:crosses val="autoZero"/>
        <c:crossBetween val="midCat"/>
        <c:majorUnit val="50"/>
      </c:valAx>
      <c:valAx>
        <c:axId val="352508704"/>
        <c:scaling>
          <c:orientation val="minMax"/>
          <c:max val="130"/>
          <c:min val="1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52508144"/>
        <c:crossesAt val="-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568297068382044E-2"/>
          <c:y val="2.5668465115633875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'32157010_MAPIRIPANA_20170617-CO'!$A$37:$A$38</c:f>
              <c:numCache>
                <c:formatCode>0.00</c:formatCode>
                <c:ptCount val="2"/>
              </c:numCache>
            </c:numRef>
          </c:xVal>
          <c:yVal>
            <c:numRef>
              <c:f>'32157010_MAPIRIPANA_20170617-CO'!$B$37:$B$38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'32157010_MAPIRIPANA_20170617-CO'!$A$39:$A$40</c:f>
              <c:numCache>
                <c:formatCode>0.00</c:formatCode>
                <c:ptCount val="2"/>
              </c:numCache>
            </c:numRef>
          </c:xVal>
          <c:yVal>
            <c:numRef>
              <c:f>'32157010_MAPIRIPANA_20170617-CO'!$B$39:$B$40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'32157010_MAPIRIPANA_20170617-CO'!$A$2:$A$35</c:f>
              <c:numCache>
                <c:formatCode>0.00</c:formatCode>
                <c:ptCount val="34"/>
              </c:numCache>
            </c:numRef>
          </c:xVal>
          <c:yVal>
            <c:numRef>
              <c:f>'32157010_MAPIRIPANA_20170617-CO'!$B$2:$B$35</c:f>
              <c:numCache>
                <c:formatCode>#,##0.000</c:formatCode>
                <c:ptCount val="34"/>
                <c:pt idx="0">
                  <c:v>121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'32157010_MAPIRIPANA_20170617-CO'!$A$39:$A$40</c:f>
              <c:numCache>
                <c:formatCode>0.00</c:formatCode>
                <c:ptCount val="2"/>
              </c:numCache>
            </c:numRef>
          </c:xVal>
          <c:yVal>
            <c:numRef>
              <c:f>'32157010_MAPIRIPANA_20170617-CO'!$B$39:$B$40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'32157010_MAPIRIPANA_20170617-CO'!$A$51:$A$52</c:f>
              <c:numCache>
                <c:formatCode>0.00</c:formatCode>
                <c:ptCount val="2"/>
              </c:numCache>
            </c:numRef>
          </c:xVal>
          <c:yVal>
            <c:numRef>
              <c:f>'32157010_MAPIRIPANA_20170617-CO'!$B$51:$B$52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2"/>
          <c:order val="5"/>
          <c:tx>
            <c:v>mira 12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'32157010_MAPIRIPANA_20170617-CO'!$A$41:$A$42</c:f>
              <c:numCache>
                <c:formatCode>0.00</c:formatCode>
                <c:ptCount val="2"/>
              </c:numCache>
            </c:numRef>
          </c:xVal>
          <c:yVal>
            <c:numRef>
              <c:f>'32157010_MAPIRIPANA_20170617-CO'!$B$41:$B$42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3"/>
          <c:order val="6"/>
          <c:tx>
            <c:v>mira 11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'32157010_MAPIRIPANA_20170617-CO'!$A$43:$A$44</c:f>
              <c:numCache>
                <c:formatCode>0.00</c:formatCode>
                <c:ptCount val="2"/>
              </c:numCache>
            </c:numRef>
          </c:xVal>
          <c:yVal>
            <c:numRef>
              <c:f>'32157010_MAPIRIPANA_20170617-CO'!$B$43:$B$44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4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</c:dPt>
          <c:xVal>
            <c:numRef>
              <c:f>'32157010_MAPIRIPANA_20170617-CO'!$A$45:$A$46</c:f>
              <c:numCache>
                <c:formatCode>0.00</c:formatCode>
                <c:ptCount val="2"/>
              </c:numCache>
            </c:numRef>
          </c:xVal>
          <c:yVal>
            <c:numRef>
              <c:f>'32157010_MAPIRIPANA_20170617-CO'!$B$45:$B$46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5"/>
          <c:order val="8"/>
          <c:tx>
            <c:v>mira 9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'32157010_MAPIRIPANA_GUAVIARE'!#REF!</c:f>
            </c:numRef>
          </c:xVal>
          <c:yVal>
            <c:numRef>
              <c:f>'32157010_MAPIRIPANA_GUAVIARE'!#REF!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9"/>
          <c:order val="9"/>
          <c:tx>
            <c:v>mira 8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'32157010_MAPIRIPANA_GUAVIARE'!#REF!</c:f>
            </c:numRef>
          </c:xVal>
          <c:yVal>
            <c:numRef>
              <c:f>'32157010_MAPIRIPANA_GUAVIARE'!#REF!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10"/>
          <c:tx>
            <c:v>Mira 7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'32157010_MAPIRIPANA_20170617-CO'!$A$47:$A$48</c:f>
              <c:numCache>
                <c:formatCode>0.00</c:formatCode>
                <c:ptCount val="2"/>
              </c:numCache>
            </c:numRef>
          </c:xVal>
          <c:yVal>
            <c:numRef>
              <c:f>'32157010_MAPIRIPANA_20170617-CO'!$B$47:$B$48</c:f>
              <c:numCache>
                <c:formatCode>#,##0.000</c:formatCode>
                <c:ptCount val="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71504"/>
        <c:axId val="390872064"/>
      </c:scatterChart>
      <c:valAx>
        <c:axId val="390871504"/>
        <c:scaling>
          <c:orientation val="minMax"/>
          <c:max val="400"/>
          <c:min val="-5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0872064"/>
        <c:crosses val="autoZero"/>
        <c:crossBetween val="midCat"/>
        <c:majorUnit val="50"/>
      </c:valAx>
      <c:valAx>
        <c:axId val="390872064"/>
        <c:scaling>
          <c:orientation val="minMax"/>
          <c:max val="130"/>
          <c:min val="1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0871504"/>
        <c:crossesAt val="-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568297068382044E-2"/>
          <c:y val="2.5668465115633875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'32157010_MAPIRIPANA_20171020'!$A$46:$A$47</c:f>
              <c:numCache>
                <c:formatCode>0.00</c:formatCode>
                <c:ptCount val="2"/>
                <c:pt idx="0">
                  <c:v>17</c:v>
                </c:pt>
                <c:pt idx="1">
                  <c:v>312</c:v>
                </c:pt>
              </c:numCache>
            </c:numRef>
          </c:xVal>
          <c:yVal>
            <c:numRef>
              <c:f>'32157010_MAPIRIPANA_20171020'!$B$46:$B$47</c:f>
              <c:numCache>
                <c:formatCode>#,##0.000</c:formatCode>
                <c:ptCount val="2"/>
                <c:pt idx="0">
                  <c:v>115.191</c:v>
                </c:pt>
                <c:pt idx="1">
                  <c:v>115.191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'32157010_MAPIRIPANA_20171020'!$A$48:$A$49</c:f>
              <c:numCache>
                <c:formatCode>0.00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xVal>
          <c:yVal>
            <c:numRef>
              <c:f>'32157010_MAPIRIPANA_20171020'!$B$48:$B$49</c:f>
              <c:numCache>
                <c:formatCode>#,##0.000</c:formatCode>
                <c:ptCount val="2"/>
                <c:pt idx="0">
                  <c:v>120.28</c:v>
                </c:pt>
                <c:pt idx="1">
                  <c:v>118.78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'32157010_MAPIRIPANA_20171020'!$A$2:$A$44</c:f>
              <c:numCache>
                <c:formatCode>0.00</c:formatCode>
                <c:ptCount val="43"/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  <c:pt idx="9">
                  <c:v>73</c:v>
                </c:pt>
                <c:pt idx="10">
                  <c:v>84</c:v>
                </c:pt>
                <c:pt idx="11">
                  <c:v>95</c:v>
                </c:pt>
                <c:pt idx="12">
                  <c:v>107</c:v>
                </c:pt>
                <c:pt idx="13">
                  <c:v>119</c:v>
                </c:pt>
                <c:pt idx="14">
                  <c:v>132</c:v>
                </c:pt>
                <c:pt idx="15">
                  <c:v>145</c:v>
                </c:pt>
                <c:pt idx="16">
                  <c:v>159</c:v>
                </c:pt>
                <c:pt idx="17">
                  <c:v>173</c:v>
                </c:pt>
                <c:pt idx="18">
                  <c:v>187</c:v>
                </c:pt>
                <c:pt idx="19">
                  <c:v>202</c:v>
                </c:pt>
                <c:pt idx="20">
                  <c:v>220</c:v>
                </c:pt>
                <c:pt idx="21">
                  <c:v>240</c:v>
                </c:pt>
                <c:pt idx="22">
                  <c:v>260</c:v>
                </c:pt>
                <c:pt idx="23">
                  <c:v>280</c:v>
                </c:pt>
                <c:pt idx="24">
                  <c:v>300</c:v>
                </c:pt>
                <c:pt idx="25">
                  <c:v>312</c:v>
                </c:pt>
                <c:pt idx="26">
                  <c:v>318</c:v>
                </c:pt>
                <c:pt idx="27">
                  <c:v>323</c:v>
                </c:pt>
                <c:pt idx="28">
                  <c:v>326</c:v>
                </c:pt>
              </c:numCache>
            </c:numRef>
          </c:xVal>
          <c:yVal>
            <c:numRef>
              <c:f>'32157010_MAPIRIPANA_20171020'!$B$2:$B$44</c:f>
              <c:numCache>
                <c:formatCode>#,##0.000</c:formatCode>
                <c:ptCount val="43"/>
                <c:pt idx="0">
                  <c:v>121.301</c:v>
                </c:pt>
                <c:pt idx="1">
                  <c:v>120.437</c:v>
                </c:pt>
                <c:pt idx="2">
                  <c:v>118.155</c:v>
                </c:pt>
                <c:pt idx="3">
                  <c:v>116.59100000000001</c:v>
                </c:pt>
                <c:pt idx="4">
                  <c:v>115.191</c:v>
                </c:pt>
                <c:pt idx="5">
                  <c:v>115.191</c:v>
                </c:pt>
                <c:pt idx="6">
                  <c:v>112.491</c:v>
                </c:pt>
                <c:pt idx="7">
                  <c:v>108.28100000000001</c:v>
                </c:pt>
                <c:pt idx="8">
                  <c:v>106.56100000000001</c:v>
                </c:pt>
                <c:pt idx="9">
                  <c:v>104.491</c:v>
                </c:pt>
                <c:pt idx="10">
                  <c:v>103.111</c:v>
                </c:pt>
                <c:pt idx="11">
                  <c:v>101.771</c:v>
                </c:pt>
                <c:pt idx="12">
                  <c:v>102.021</c:v>
                </c:pt>
                <c:pt idx="13">
                  <c:v>101.821</c:v>
                </c:pt>
                <c:pt idx="14">
                  <c:v>101.84100000000001</c:v>
                </c:pt>
                <c:pt idx="15">
                  <c:v>101.84100000000001</c:v>
                </c:pt>
                <c:pt idx="16">
                  <c:v>101.971</c:v>
                </c:pt>
                <c:pt idx="17">
                  <c:v>102.191</c:v>
                </c:pt>
                <c:pt idx="18">
                  <c:v>102.84100000000001</c:v>
                </c:pt>
                <c:pt idx="19">
                  <c:v>103.041</c:v>
                </c:pt>
                <c:pt idx="20">
                  <c:v>103.191</c:v>
                </c:pt>
                <c:pt idx="21">
                  <c:v>103.67100000000001</c:v>
                </c:pt>
                <c:pt idx="22">
                  <c:v>104.89100000000001</c:v>
                </c:pt>
                <c:pt idx="23">
                  <c:v>106.831</c:v>
                </c:pt>
                <c:pt idx="24">
                  <c:v>109.041</c:v>
                </c:pt>
                <c:pt idx="25">
                  <c:v>115.191</c:v>
                </c:pt>
                <c:pt idx="26">
                  <c:v>118.788</c:v>
                </c:pt>
                <c:pt idx="27">
                  <c:v>120.818</c:v>
                </c:pt>
                <c:pt idx="28">
                  <c:v>121.52799999999999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'32157010_MAPIRIPANA_20171020'!$A$48:$A$49</c:f>
              <c:numCache>
                <c:formatCode>0.00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xVal>
          <c:yVal>
            <c:numRef>
              <c:f>'32157010_MAPIRIPANA_20171020'!$B$48:$B$49</c:f>
              <c:numCache>
                <c:formatCode>#,##0.000</c:formatCode>
                <c:ptCount val="2"/>
                <c:pt idx="0">
                  <c:v>120.28</c:v>
                </c:pt>
                <c:pt idx="1">
                  <c:v>118.78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'32157010_MAPIRIPANA_20171020'!$A$60:$A$61</c:f>
              <c:numCache>
                <c:formatCode>0.00</c:formatCode>
                <c:ptCount val="2"/>
                <c:pt idx="0">
                  <c:v>0</c:v>
                </c:pt>
                <c:pt idx="1">
                  <c:v>323</c:v>
                </c:pt>
              </c:numCache>
            </c:numRef>
          </c:xVal>
          <c:yVal>
            <c:numRef>
              <c:f>'32157010_MAPIRIPANA_20171020'!$B$60:$B$61</c:f>
              <c:numCache>
                <c:formatCode>#,##0.000</c:formatCode>
                <c:ptCount val="2"/>
                <c:pt idx="0">
                  <c:v>120.437</c:v>
                </c:pt>
                <c:pt idx="1">
                  <c:v>120.437</c:v>
                </c:pt>
              </c:numCache>
            </c:numRef>
          </c:yVal>
          <c:smooth val="1"/>
        </c:ser>
        <c:ser>
          <c:idx val="2"/>
          <c:order val="5"/>
          <c:tx>
            <c:v>mira 12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'32157010_MAPIRIPANA_20171020'!$A$50:$A$51</c:f>
              <c:numCache>
                <c:formatCode>0.00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'32157010_MAPIRIPANA_20171020'!$B$50:$B$51</c:f>
              <c:numCache>
                <c:formatCode>#,##0.000</c:formatCode>
                <c:ptCount val="2"/>
                <c:pt idx="0">
                  <c:v>119.991</c:v>
                </c:pt>
                <c:pt idx="1">
                  <c:v>117.991</c:v>
                </c:pt>
              </c:numCache>
            </c:numRef>
          </c:yVal>
          <c:smooth val="1"/>
        </c:ser>
        <c:ser>
          <c:idx val="3"/>
          <c:order val="6"/>
          <c:tx>
            <c:v>mira 11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'32157010_MAPIRIPANA_20171020'!$A$52:$A$53</c:f>
              <c:numCache>
                <c:formatCode>0.00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'32157010_MAPIRIPANA_20171020'!$B$52:$B$53</c:f>
              <c:numCache>
                <c:formatCode>#,##0.000</c:formatCode>
                <c:ptCount val="2"/>
                <c:pt idx="0">
                  <c:v>117.99</c:v>
                </c:pt>
                <c:pt idx="1">
                  <c:v>115.99</c:v>
                </c:pt>
              </c:numCache>
            </c:numRef>
          </c:yVal>
          <c:smooth val="1"/>
        </c:ser>
        <c:ser>
          <c:idx val="4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</c:dPt>
          <c:xVal>
            <c:numRef>
              <c:f>'32157010_MAPIRIPANA_20171020'!$A$54:$A$55</c:f>
              <c:numCache>
                <c:formatCode>0.00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xVal>
          <c:yVal>
            <c:numRef>
              <c:f>'32157010_MAPIRIPANA_20171020'!$B$54:$B$55</c:f>
              <c:numCache>
                <c:formatCode>#,##0.000</c:formatCode>
                <c:ptCount val="2"/>
                <c:pt idx="0">
                  <c:v>115.991</c:v>
                </c:pt>
                <c:pt idx="1">
                  <c:v>114.991</c:v>
                </c:pt>
              </c:numCache>
            </c:numRef>
          </c:yVal>
          <c:smooth val="1"/>
        </c:ser>
        <c:ser>
          <c:idx val="5"/>
          <c:order val="8"/>
          <c:tx>
            <c:v>mira 9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'32157010_MAPIRIPANA_GUAVIARE'!#REF!</c:f>
            </c:numRef>
          </c:xVal>
          <c:yVal>
            <c:numRef>
              <c:f>'32157010_MAPIRIPANA_GUAVIARE'!#REF!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9"/>
          <c:order val="9"/>
          <c:tx>
            <c:v>mira 8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'32157010_MAPIRIPANA_GUAVIARE'!#REF!</c:f>
            </c:numRef>
          </c:xVal>
          <c:yVal>
            <c:numRef>
              <c:f>'32157010_MAPIRIPANA_GUAVIARE'!#REF!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10"/>
          <c:tx>
            <c:v>Mira 7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'32157010_MAPIRIPANA_20171020'!$A$56:$A$57</c:f>
              <c:numCache>
                <c:formatCode>0.00</c:formatCode>
                <c:ptCount val="2"/>
              </c:numCache>
            </c:numRef>
          </c:xVal>
          <c:yVal>
            <c:numRef>
              <c:f>'32157010_MAPIRIPANA_20171020'!$B$56:$B$57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'32157010_MAPIRIPANA_20160904'!$A$2:$A$37</c:f>
              <c:numCache>
                <c:formatCode>0.00</c:formatCode>
                <c:ptCount val="36"/>
                <c:pt idx="2">
                  <c:v>0</c:v>
                </c:pt>
                <c:pt idx="3">
                  <c:v>1.4</c:v>
                </c:pt>
                <c:pt idx="4">
                  <c:v>3.7</c:v>
                </c:pt>
                <c:pt idx="5">
                  <c:v>7.2</c:v>
                </c:pt>
                <c:pt idx="6">
                  <c:v>8</c:v>
                </c:pt>
                <c:pt idx="7">
                  <c:v>11.5</c:v>
                </c:pt>
                <c:pt idx="8">
                  <c:v>15.5</c:v>
                </c:pt>
                <c:pt idx="9">
                  <c:v>15.5</c:v>
                </c:pt>
                <c:pt idx="10">
                  <c:v>33</c:v>
                </c:pt>
                <c:pt idx="11">
                  <c:v>53</c:v>
                </c:pt>
                <c:pt idx="12">
                  <c:v>73</c:v>
                </c:pt>
                <c:pt idx="13">
                  <c:v>87</c:v>
                </c:pt>
                <c:pt idx="14">
                  <c:v>101</c:v>
                </c:pt>
                <c:pt idx="15">
                  <c:v>115</c:v>
                </c:pt>
                <c:pt idx="16">
                  <c:v>129</c:v>
                </c:pt>
                <c:pt idx="17">
                  <c:v>143</c:v>
                </c:pt>
                <c:pt idx="18">
                  <c:v>157</c:v>
                </c:pt>
                <c:pt idx="19">
                  <c:v>171</c:v>
                </c:pt>
                <c:pt idx="20">
                  <c:v>185</c:v>
                </c:pt>
                <c:pt idx="21">
                  <c:v>199</c:v>
                </c:pt>
                <c:pt idx="22">
                  <c:v>213</c:v>
                </c:pt>
                <c:pt idx="23">
                  <c:v>227</c:v>
                </c:pt>
                <c:pt idx="24">
                  <c:v>241</c:v>
                </c:pt>
                <c:pt idx="25">
                  <c:v>255</c:v>
                </c:pt>
                <c:pt idx="26">
                  <c:v>269</c:v>
                </c:pt>
                <c:pt idx="27">
                  <c:v>283</c:v>
                </c:pt>
                <c:pt idx="28">
                  <c:v>297</c:v>
                </c:pt>
                <c:pt idx="29">
                  <c:v>317</c:v>
                </c:pt>
                <c:pt idx="30">
                  <c:v>337</c:v>
                </c:pt>
                <c:pt idx="31">
                  <c:v>357.5</c:v>
                </c:pt>
                <c:pt idx="32">
                  <c:v>358.9</c:v>
                </c:pt>
                <c:pt idx="33">
                  <c:v>360.2</c:v>
                </c:pt>
                <c:pt idx="34">
                  <c:v>360.7</c:v>
                </c:pt>
                <c:pt idx="35">
                  <c:v>363.7</c:v>
                </c:pt>
              </c:numCache>
            </c:numRef>
          </c:xVal>
          <c:yVal>
            <c:numRef>
              <c:f>'32157010_MAPIRIPANA_20160904'!$B$2:$B$37</c:f>
              <c:numCache>
                <c:formatCode>#,##0.000</c:formatCode>
                <c:ptCount val="36"/>
                <c:pt idx="0">
                  <c:v>121.10599999999999</c:v>
                </c:pt>
                <c:pt idx="1">
                  <c:v>121.845</c:v>
                </c:pt>
                <c:pt idx="2">
                  <c:v>123.08499999999999</c:v>
                </c:pt>
                <c:pt idx="3">
                  <c:v>121.651</c:v>
                </c:pt>
                <c:pt idx="4">
                  <c:v>120.937</c:v>
                </c:pt>
                <c:pt idx="5">
                  <c:v>119.246</c:v>
                </c:pt>
                <c:pt idx="6">
                  <c:v>118.057</c:v>
                </c:pt>
                <c:pt idx="7">
                  <c:v>117.145</c:v>
                </c:pt>
                <c:pt idx="8">
                  <c:v>115.95</c:v>
                </c:pt>
                <c:pt idx="9">
                  <c:v>115.73</c:v>
                </c:pt>
                <c:pt idx="10">
                  <c:v>109.45</c:v>
                </c:pt>
                <c:pt idx="11">
                  <c:v>109.25</c:v>
                </c:pt>
                <c:pt idx="12">
                  <c:v>108.35000000000001</c:v>
                </c:pt>
                <c:pt idx="13">
                  <c:v>108.05</c:v>
                </c:pt>
                <c:pt idx="14">
                  <c:v>106.74000000000001</c:v>
                </c:pt>
                <c:pt idx="15">
                  <c:v>105.31</c:v>
                </c:pt>
                <c:pt idx="16">
                  <c:v>103.95</c:v>
                </c:pt>
                <c:pt idx="17">
                  <c:v>101.4</c:v>
                </c:pt>
                <c:pt idx="18">
                  <c:v>100.2</c:v>
                </c:pt>
                <c:pt idx="19">
                  <c:v>100.25</c:v>
                </c:pt>
                <c:pt idx="20">
                  <c:v>100.64</c:v>
                </c:pt>
                <c:pt idx="21">
                  <c:v>100.96000000000001</c:v>
                </c:pt>
                <c:pt idx="22">
                  <c:v>101.62</c:v>
                </c:pt>
                <c:pt idx="23">
                  <c:v>101.41</c:v>
                </c:pt>
                <c:pt idx="24">
                  <c:v>102.11</c:v>
                </c:pt>
                <c:pt idx="25">
                  <c:v>102.04</c:v>
                </c:pt>
                <c:pt idx="26">
                  <c:v>102.57000000000001</c:v>
                </c:pt>
                <c:pt idx="27">
                  <c:v>103.07000000000001</c:v>
                </c:pt>
                <c:pt idx="28">
                  <c:v>102.93</c:v>
                </c:pt>
                <c:pt idx="29">
                  <c:v>104.35000000000001</c:v>
                </c:pt>
                <c:pt idx="30">
                  <c:v>107.3</c:v>
                </c:pt>
                <c:pt idx="31">
                  <c:v>115.75</c:v>
                </c:pt>
                <c:pt idx="32">
                  <c:v>117.598</c:v>
                </c:pt>
                <c:pt idx="33">
                  <c:v>118.123</c:v>
                </c:pt>
                <c:pt idx="34">
                  <c:v>118.62700000000001</c:v>
                </c:pt>
                <c:pt idx="35">
                  <c:v>118.65300000000001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81024"/>
        <c:axId val="390881584"/>
      </c:scatterChart>
      <c:valAx>
        <c:axId val="390881024"/>
        <c:scaling>
          <c:orientation val="minMax"/>
          <c:max val="400"/>
          <c:min val="-5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0881584"/>
        <c:crosses val="autoZero"/>
        <c:crossBetween val="midCat"/>
        <c:majorUnit val="50"/>
      </c:valAx>
      <c:valAx>
        <c:axId val="390881584"/>
        <c:scaling>
          <c:orientation val="minMax"/>
          <c:max val="130"/>
          <c:min val="1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90881024"/>
        <c:crossesAt val="-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Mapiripana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32157010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JES.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20071120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Área Operativa N°03</a:t>
            </a:r>
          </a:p>
        </c:rich>
      </c:tx>
      <c:layout>
        <c:manualLayout>
          <c:xMode val="edge"/>
          <c:yMode val="edge"/>
          <c:x val="6.5169162506932887E-2"/>
          <c:y val="0.6942350999628526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0798668885191347E-2"/>
          <c:y val="2.3097841410656083E-2"/>
          <c:w val="0.96672212978369387"/>
          <c:h val="0.9307071391940833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'3215701.Mapiripana.201107'!$A$3:$A$36</c:f>
              <c:numCache>
                <c:formatCode>0.00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45</c:v>
                </c:pt>
                <c:pt idx="7">
                  <c:v>65</c:v>
                </c:pt>
                <c:pt idx="8">
                  <c:v>85</c:v>
                </c:pt>
                <c:pt idx="9">
                  <c:v>100</c:v>
                </c:pt>
                <c:pt idx="10">
                  <c:v>115</c:v>
                </c:pt>
                <c:pt idx="11">
                  <c:v>130</c:v>
                </c:pt>
                <c:pt idx="12">
                  <c:v>145</c:v>
                </c:pt>
                <c:pt idx="13">
                  <c:v>160</c:v>
                </c:pt>
                <c:pt idx="14">
                  <c:v>175</c:v>
                </c:pt>
                <c:pt idx="15">
                  <c:v>190</c:v>
                </c:pt>
                <c:pt idx="16">
                  <c:v>205</c:v>
                </c:pt>
                <c:pt idx="17">
                  <c:v>220</c:v>
                </c:pt>
                <c:pt idx="18">
                  <c:v>240</c:v>
                </c:pt>
                <c:pt idx="19">
                  <c:v>260</c:v>
                </c:pt>
                <c:pt idx="20">
                  <c:v>280</c:v>
                </c:pt>
                <c:pt idx="21">
                  <c:v>300</c:v>
                </c:pt>
                <c:pt idx="22">
                  <c:v>315.22000000000003</c:v>
                </c:pt>
                <c:pt idx="23">
                  <c:v>320.22000000000003</c:v>
                </c:pt>
                <c:pt idx="24">
                  <c:v>324.22000000000003</c:v>
                </c:pt>
                <c:pt idx="25">
                  <c:v>327.22000000000003</c:v>
                </c:pt>
                <c:pt idx="26">
                  <c:v>335</c:v>
                </c:pt>
              </c:numCache>
            </c:numRef>
          </c:xVal>
          <c:yVal>
            <c:numRef>
              <c:f>'3215701.Mapiripana.201107'!$B$3:$B$36</c:f>
              <c:numCache>
                <c:formatCode>0.000</c:formatCode>
                <c:ptCount val="34"/>
                <c:pt idx="0">
                  <c:v>121.98</c:v>
                </c:pt>
                <c:pt idx="1">
                  <c:v>121</c:v>
                </c:pt>
                <c:pt idx="2">
                  <c:v>119.709</c:v>
                </c:pt>
                <c:pt idx="3">
                  <c:v>119.7</c:v>
                </c:pt>
                <c:pt idx="4">
                  <c:v>113.337</c:v>
                </c:pt>
                <c:pt idx="5">
                  <c:v>111.09699999999999</c:v>
                </c:pt>
                <c:pt idx="6">
                  <c:v>109.98699999999999</c:v>
                </c:pt>
                <c:pt idx="7">
                  <c:v>108.087</c:v>
                </c:pt>
                <c:pt idx="8">
                  <c:v>106.45699999999999</c:v>
                </c:pt>
                <c:pt idx="9">
                  <c:v>105.637</c:v>
                </c:pt>
                <c:pt idx="10">
                  <c:v>103.937</c:v>
                </c:pt>
                <c:pt idx="11">
                  <c:v>102.837</c:v>
                </c:pt>
                <c:pt idx="12">
                  <c:v>103.017</c:v>
                </c:pt>
                <c:pt idx="13">
                  <c:v>103.277</c:v>
                </c:pt>
                <c:pt idx="14">
                  <c:v>103.53700000000001</c:v>
                </c:pt>
                <c:pt idx="15">
                  <c:v>103.56699999999999</c:v>
                </c:pt>
                <c:pt idx="16">
                  <c:v>103.717</c:v>
                </c:pt>
                <c:pt idx="17">
                  <c:v>103.95699999999999</c:v>
                </c:pt>
                <c:pt idx="18">
                  <c:v>104.087</c:v>
                </c:pt>
                <c:pt idx="19">
                  <c:v>104.277</c:v>
                </c:pt>
                <c:pt idx="20">
                  <c:v>105.217</c:v>
                </c:pt>
                <c:pt idx="21">
                  <c:v>107.78700000000001</c:v>
                </c:pt>
                <c:pt idx="22">
                  <c:v>113.337</c:v>
                </c:pt>
                <c:pt idx="23">
                  <c:v>115.58</c:v>
                </c:pt>
                <c:pt idx="24">
                  <c:v>117.756</c:v>
                </c:pt>
                <c:pt idx="25">
                  <c:v>119.05500000000001</c:v>
                </c:pt>
                <c:pt idx="26">
                  <c:v>119.81699999999999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'3215701.Mapiripana.201107'!$A$41:$A$42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'3215701.Mapiripana.201107'!$B$41:$B$42</c:f>
              <c:numCache>
                <c:formatCode>0.000</c:formatCode>
                <c:ptCount val="2"/>
                <c:pt idx="0">
                  <c:v>119.7</c:v>
                </c:pt>
                <c:pt idx="1">
                  <c:v>118.2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'3215701.Mapiripana.201107'!$A$39:$A$40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'3215701.Mapiripana.201107'!$B$39:$B$40</c:f>
              <c:numCache>
                <c:formatCode>0.000</c:formatCode>
                <c:ptCount val="2"/>
                <c:pt idx="0">
                  <c:v>119.709</c:v>
                </c:pt>
                <c:pt idx="1">
                  <c:v>107.709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'3215701.Mapiripana.201107'!$A$37:$A$38</c:f>
              <c:numCache>
                <c:formatCode>0.00</c:formatCode>
                <c:ptCount val="2"/>
                <c:pt idx="0">
                  <c:v>22</c:v>
                </c:pt>
                <c:pt idx="1">
                  <c:v>315.22000000000003</c:v>
                </c:pt>
              </c:numCache>
            </c:numRef>
          </c:xVal>
          <c:yVal>
            <c:numRef>
              <c:f>'3215701.Mapiripana.201107'!$B$37:$B$38</c:f>
              <c:numCache>
                <c:formatCode>0.000</c:formatCode>
                <c:ptCount val="2"/>
                <c:pt idx="0">
                  <c:v>113.337</c:v>
                </c:pt>
                <c:pt idx="1">
                  <c:v>113.337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'3215701.Mapiripana.201107'!$A$43:$A$44</c:f>
              <c:numCache>
                <c:formatCode>0.00</c:formatCode>
                <c:ptCount val="2"/>
                <c:pt idx="0">
                  <c:v>335</c:v>
                </c:pt>
                <c:pt idx="1">
                  <c:v>0</c:v>
                </c:pt>
              </c:numCache>
            </c:numRef>
          </c:xVal>
          <c:yVal>
            <c:numRef>
              <c:f>'3215701.Mapiripana.201107'!$B$43:$B$44</c:f>
              <c:numCache>
                <c:formatCode>0.000</c:formatCode>
                <c:ptCount val="2"/>
                <c:pt idx="0">
                  <c:v>119.81699999999999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66928"/>
        <c:axId val="345467488"/>
      </c:scatterChart>
      <c:valAx>
        <c:axId val="345466928"/>
        <c:scaling>
          <c:orientation val="minMax"/>
          <c:max val="355"/>
          <c:min val="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79645036051026"/>
              <c:y val="0.9005278574516932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5467488"/>
        <c:crossesAt val="89"/>
        <c:crossBetween val="midCat"/>
        <c:majorUnit val="35"/>
        <c:minorUnit val="5"/>
      </c:valAx>
      <c:valAx>
        <c:axId val="345467488"/>
        <c:scaling>
          <c:orientation val="minMax"/>
          <c:max val="124"/>
          <c:min val="9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143649473100388E-2"/>
              <c:y val="3.835321628879916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5466928"/>
        <c:crossesAt val="0"/>
        <c:crossBetween val="midCat"/>
        <c:majorUnit val="3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Mapiripana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32157010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JES.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20080406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Área Operativa N°03</a:t>
            </a:r>
          </a:p>
        </c:rich>
      </c:tx>
      <c:layout>
        <c:manualLayout>
          <c:xMode val="edge"/>
          <c:yMode val="edge"/>
          <c:x val="6.5169162506932887E-2"/>
          <c:y val="0.6942350999628526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0798668885191347E-2"/>
          <c:y val="2.3097841410656083E-2"/>
          <c:w val="0.96672212978369387"/>
          <c:h val="0.9307071391940833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'3215701.Mapiripana.060408'!$A$3:$A$36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27</c:v>
                </c:pt>
                <c:pt idx="4">
                  <c:v>37.5</c:v>
                </c:pt>
                <c:pt idx="5">
                  <c:v>60</c:v>
                </c:pt>
                <c:pt idx="6">
                  <c:v>79</c:v>
                </c:pt>
                <c:pt idx="7">
                  <c:v>94</c:v>
                </c:pt>
                <c:pt idx="8">
                  <c:v>109</c:v>
                </c:pt>
                <c:pt idx="9">
                  <c:v>124</c:v>
                </c:pt>
                <c:pt idx="10">
                  <c:v>139</c:v>
                </c:pt>
                <c:pt idx="11">
                  <c:v>154</c:v>
                </c:pt>
                <c:pt idx="12">
                  <c:v>169</c:v>
                </c:pt>
                <c:pt idx="13">
                  <c:v>184</c:v>
                </c:pt>
                <c:pt idx="14">
                  <c:v>199</c:v>
                </c:pt>
                <c:pt idx="15">
                  <c:v>219</c:v>
                </c:pt>
                <c:pt idx="16">
                  <c:v>239</c:v>
                </c:pt>
                <c:pt idx="17">
                  <c:v>259</c:v>
                </c:pt>
                <c:pt idx="18">
                  <c:v>279</c:v>
                </c:pt>
                <c:pt idx="19">
                  <c:v>299</c:v>
                </c:pt>
                <c:pt idx="20">
                  <c:v>319.5</c:v>
                </c:pt>
                <c:pt idx="21">
                  <c:v>324.5</c:v>
                </c:pt>
                <c:pt idx="22">
                  <c:v>330</c:v>
                </c:pt>
                <c:pt idx="23">
                  <c:v>337</c:v>
                </c:pt>
                <c:pt idx="24">
                  <c:v>342</c:v>
                </c:pt>
              </c:numCache>
            </c:numRef>
          </c:xVal>
          <c:yVal>
            <c:numRef>
              <c:f>'3215701.Mapiripana.060408'!$B$3:$B$36</c:f>
              <c:numCache>
                <c:formatCode>0.000</c:formatCode>
                <c:ptCount val="34"/>
                <c:pt idx="0">
                  <c:v>122.488</c:v>
                </c:pt>
                <c:pt idx="1">
                  <c:v>121</c:v>
                </c:pt>
                <c:pt idx="2">
                  <c:v>119.706</c:v>
                </c:pt>
                <c:pt idx="3">
                  <c:v>118.18</c:v>
                </c:pt>
                <c:pt idx="4">
                  <c:v>110.583</c:v>
                </c:pt>
                <c:pt idx="5">
                  <c:v>108.063</c:v>
                </c:pt>
                <c:pt idx="6">
                  <c:v>106.93300000000001</c:v>
                </c:pt>
                <c:pt idx="7">
                  <c:v>105.93300000000001</c:v>
                </c:pt>
                <c:pt idx="8">
                  <c:v>104.983</c:v>
                </c:pt>
                <c:pt idx="9">
                  <c:v>104.193</c:v>
                </c:pt>
                <c:pt idx="10">
                  <c:v>102.96299999999999</c:v>
                </c:pt>
                <c:pt idx="11">
                  <c:v>103.29300000000001</c:v>
                </c:pt>
                <c:pt idx="12">
                  <c:v>103.453</c:v>
                </c:pt>
                <c:pt idx="13">
                  <c:v>103.983</c:v>
                </c:pt>
                <c:pt idx="14">
                  <c:v>104.223</c:v>
                </c:pt>
                <c:pt idx="15">
                  <c:v>104.453</c:v>
                </c:pt>
                <c:pt idx="16">
                  <c:v>104.983</c:v>
                </c:pt>
                <c:pt idx="17">
                  <c:v>105.273</c:v>
                </c:pt>
                <c:pt idx="18">
                  <c:v>106.203</c:v>
                </c:pt>
                <c:pt idx="19">
                  <c:v>107.483</c:v>
                </c:pt>
                <c:pt idx="20">
                  <c:v>110.583</c:v>
                </c:pt>
                <c:pt idx="21">
                  <c:v>110.505</c:v>
                </c:pt>
                <c:pt idx="22">
                  <c:v>114.318</c:v>
                </c:pt>
                <c:pt idx="23">
                  <c:v>118.62</c:v>
                </c:pt>
                <c:pt idx="24">
                  <c:v>123.02800000000001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'3215701.Mapiripana.060408'!$A$41:$A$42</c:f>
              <c:numCache>
                <c:formatCode>0.00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'3215701.Mapiripana.060408'!$B$41:$B$42</c:f>
              <c:numCache>
                <c:formatCode>0.000</c:formatCode>
                <c:ptCount val="2"/>
                <c:pt idx="0">
                  <c:v>119.68</c:v>
                </c:pt>
                <c:pt idx="1">
                  <c:v>118.18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'3215701.Mapiripana.060408'!$A$39:$A$40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'3215701.Mapiripana.060408'!$B$39:$B$40</c:f>
              <c:numCache>
                <c:formatCode>0.000</c:formatCode>
                <c:ptCount val="2"/>
                <c:pt idx="0">
                  <c:v>119.706</c:v>
                </c:pt>
                <c:pt idx="1">
                  <c:v>107.706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'3215701.Mapiripana.060408'!$A$37:$A$38</c:f>
              <c:numCache>
                <c:formatCode>0.00</c:formatCode>
                <c:ptCount val="2"/>
                <c:pt idx="0">
                  <c:v>37.5</c:v>
                </c:pt>
                <c:pt idx="1">
                  <c:v>319.5</c:v>
                </c:pt>
              </c:numCache>
            </c:numRef>
          </c:xVal>
          <c:yVal>
            <c:numRef>
              <c:f>'3215701.Mapiripana.060408'!$B$37:$B$38</c:f>
              <c:numCache>
                <c:formatCode>0.000</c:formatCode>
                <c:ptCount val="2"/>
                <c:pt idx="0">
                  <c:v>110.583</c:v>
                </c:pt>
                <c:pt idx="1">
                  <c:v>110.583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'3215701.Mapiripana.060408'!$A$43:$A$44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'3215701.Mapiripana.060408'!$B$43:$B$44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72528"/>
        <c:axId val="345473088"/>
      </c:scatterChart>
      <c:valAx>
        <c:axId val="345472528"/>
        <c:scaling>
          <c:orientation val="minMax"/>
          <c:max val="355"/>
          <c:min val="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79645036051026"/>
              <c:y val="0.9005278574516932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5473088"/>
        <c:crossesAt val="89"/>
        <c:crossBetween val="midCat"/>
        <c:majorUnit val="35"/>
        <c:minorUnit val="5"/>
      </c:valAx>
      <c:valAx>
        <c:axId val="345473088"/>
        <c:scaling>
          <c:orientation val="minMax"/>
          <c:max val="124"/>
          <c:min val="9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143649473100388E-2"/>
              <c:y val="3.835321628879916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5472528"/>
        <c:crossesAt val="0"/>
        <c:crossBetween val="midCat"/>
        <c:majorUnit val="3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Mapiripana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32157010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JES.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20081127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Área Operativa N°03</a:t>
            </a:r>
          </a:p>
        </c:rich>
      </c:tx>
      <c:layout>
        <c:manualLayout>
          <c:xMode val="edge"/>
          <c:yMode val="edge"/>
          <c:x val="6.5169162506932887E-2"/>
          <c:y val="0.6942350999628526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0798668885191347E-2"/>
          <c:y val="2.3097841410656083E-2"/>
          <c:w val="0.96672212978369387"/>
          <c:h val="0.9307071391940833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'3215701.Mapiripana.271108'!$A$3:$A$36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21</c:v>
                </c:pt>
                <c:pt idx="5">
                  <c:v>34</c:v>
                </c:pt>
                <c:pt idx="6">
                  <c:v>47</c:v>
                </c:pt>
                <c:pt idx="7">
                  <c:v>59</c:v>
                </c:pt>
                <c:pt idx="8">
                  <c:v>71</c:v>
                </c:pt>
                <c:pt idx="9">
                  <c:v>83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137</c:v>
                </c:pt>
                <c:pt idx="15">
                  <c:v>149</c:v>
                </c:pt>
                <c:pt idx="16">
                  <c:v>161</c:v>
                </c:pt>
                <c:pt idx="17">
                  <c:v>174</c:v>
                </c:pt>
                <c:pt idx="18">
                  <c:v>187</c:v>
                </c:pt>
                <c:pt idx="19">
                  <c:v>200</c:v>
                </c:pt>
                <c:pt idx="20">
                  <c:v>213</c:v>
                </c:pt>
                <c:pt idx="21">
                  <c:v>226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311</c:v>
                </c:pt>
                <c:pt idx="28">
                  <c:v>320</c:v>
                </c:pt>
                <c:pt idx="29">
                  <c:v>326</c:v>
                </c:pt>
              </c:numCache>
            </c:numRef>
          </c:xVal>
          <c:yVal>
            <c:numRef>
              <c:f>'3215701.Mapiripana.271108'!$B$3:$B$36</c:f>
              <c:numCache>
                <c:formatCode>0.000</c:formatCode>
                <c:ptCount val="34"/>
                <c:pt idx="0">
                  <c:v>121.404</c:v>
                </c:pt>
                <c:pt idx="1">
                  <c:v>121</c:v>
                </c:pt>
                <c:pt idx="2">
                  <c:v>116.495</c:v>
                </c:pt>
                <c:pt idx="3">
                  <c:v>112.63500000000001</c:v>
                </c:pt>
                <c:pt idx="4">
                  <c:v>110.745</c:v>
                </c:pt>
                <c:pt idx="5">
                  <c:v>110.595</c:v>
                </c:pt>
                <c:pt idx="6">
                  <c:v>110.175</c:v>
                </c:pt>
                <c:pt idx="7">
                  <c:v>109.19499999999999</c:v>
                </c:pt>
                <c:pt idx="8">
                  <c:v>108.145</c:v>
                </c:pt>
                <c:pt idx="9">
                  <c:v>106.815</c:v>
                </c:pt>
                <c:pt idx="10">
                  <c:v>105.245</c:v>
                </c:pt>
                <c:pt idx="11">
                  <c:v>104.715</c:v>
                </c:pt>
                <c:pt idx="12">
                  <c:v>104.02500000000001</c:v>
                </c:pt>
                <c:pt idx="13">
                  <c:v>103.13500000000001</c:v>
                </c:pt>
                <c:pt idx="14">
                  <c:v>103.175</c:v>
                </c:pt>
                <c:pt idx="15">
                  <c:v>103.44499999999999</c:v>
                </c:pt>
                <c:pt idx="16">
                  <c:v>103.755</c:v>
                </c:pt>
                <c:pt idx="17">
                  <c:v>103.86499999999999</c:v>
                </c:pt>
                <c:pt idx="18">
                  <c:v>104.185</c:v>
                </c:pt>
                <c:pt idx="19">
                  <c:v>104.61499999999999</c:v>
                </c:pt>
                <c:pt idx="20">
                  <c:v>104.595</c:v>
                </c:pt>
                <c:pt idx="21">
                  <c:v>104.565</c:v>
                </c:pt>
                <c:pt idx="22">
                  <c:v>104.655</c:v>
                </c:pt>
                <c:pt idx="23">
                  <c:v>105.065</c:v>
                </c:pt>
                <c:pt idx="24">
                  <c:v>105.545</c:v>
                </c:pt>
                <c:pt idx="25">
                  <c:v>107.455</c:v>
                </c:pt>
                <c:pt idx="26">
                  <c:v>109.515</c:v>
                </c:pt>
                <c:pt idx="27">
                  <c:v>116.495</c:v>
                </c:pt>
                <c:pt idx="28">
                  <c:v>120.13200000000001</c:v>
                </c:pt>
                <c:pt idx="29">
                  <c:v>120.688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'3215701.Mapiripana.271108'!$A$41:$A$42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'3215701.Mapiripana.271108'!$B$41:$B$42</c:f>
              <c:numCache>
                <c:formatCode>0.000</c:formatCode>
                <c:ptCount val="2"/>
                <c:pt idx="0">
                  <c:v>120.286</c:v>
                </c:pt>
                <c:pt idx="1">
                  <c:v>118.786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'3215701.Mapiripana.271108'!$A$39:$A$40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'3215701.Mapiripana.271108'!$B$39:$B$40</c:f>
              <c:numCache>
                <c:formatCode>0.000</c:formatCode>
                <c:ptCount val="2"/>
                <c:pt idx="0">
                  <c:v>119.98399999999999</c:v>
                </c:pt>
                <c:pt idx="1">
                  <c:v>107.98399999999999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'3215701.Mapiripana.271108'!$A$37:$A$38</c:f>
              <c:numCache>
                <c:formatCode>0.00</c:formatCode>
                <c:ptCount val="2"/>
                <c:pt idx="0">
                  <c:v>311</c:v>
                </c:pt>
                <c:pt idx="1">
                  <c:v>4</c:v>
                </c:pt>
              </c:numCache>
            </c:numRef>
          </c:xVal>
          <c:yVal>
            <c:numRef>
              <c:f>'3215701.Mapiripana.271108'!$B$37:$B$38</c:f>
              <c:numCache>
                <c:formatCode>0.000</c:formatCode>
                <c:ptCount val="2"/>
                <c:pt idx="0">
                  <c:v>116.495</c:v>
                </c:pt>
                <c:pt idx="1">
                  <c:v>116.495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'3215701.Mapiripana.271108'!$A$43:$A$44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'3215701.Mapiripana.271108'!$B$43:$B$44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53376"/>
        <c:axId val="347453936"/>
      </c:scatterChart>
      <c:valAx>
        <c:axId val="347453376"/>
        <c:scaling>
          <c:orientation val="minMax"/>
          <c:max val="355"/>
          <c:min val="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79645036051026"/>
              <c:y val="0.9005278574516932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7453936"/>
        <c:crossesAt val="89"/>
        <c:crossBetween val="midCat"/>
        <c:majorUnit val="35"/>
        <c:minorUnit val="5"/>
      </c:valAx>
      <c:valAx>
        <c:axId val="347453936"/>
        <c:scaling>
          <c:orientation val="minMax"/>
          <c:max val="124"/>
          <c:min val="9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143649473100388E-2"/>
              <c:y val="3.835321628879916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7453376"/>
        <c:crossesAt val="0"/>
        <c:crossBetween val="midCat"/>
        <c:majorUnit val="3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Mapiripana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32157010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JES.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20091109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Área Operativa N°03</a:t>
            </a:r>
          </a:p>
        </c:rich>
      </c:tx>
      <c:layout>
        <c:manualLayout>
          <c:xMode val="edge"/>
          <c:yMode val="edge"/>
          <c:x val="6.5169162506932887E-2"/>
          <c:y val="0.6942350999628526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0798668885191347E-2"/>
          <c:y val="2.3097841410656083E-2"/>
          <c:w val="0.96672212978369387"/>
          <c:h val="0.9307071391940833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'3215701.Mapiripana.091109'!$A$3:$A$36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22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95</c:v>
                </c:pt>
                <c:pt idx="10">
                  <c:v>110</c:v>
                </c:pt>
                <c:pt idx="11">
                  <c:v>124</c:v>
                </c:pt>
                <c:pt idx="12">
                  <c:v>138</c:v>
                </c:pt>
                <c:pt idx="13">
                  <c:v>152</c:v>
                </c:pt>
                <c:pt idx="14">
                  <c:v>168</c:v>
                </c:pt>
                <c:pt idx="15">
                  <c:v>184</c:v>
                </c:pt>
                <c:pt idx="16">
                  <c:v>200</c:v>
                </c:pt>
                <c:pt idx="17">
                  <c:v>216</c:v>
                </c:pt>
                <c:pt idx="18">
                  <c:v>233</c:v>
                </c:pt>
                <c:pt idx="19">
                  <c:v>250</c:v>
                </c:pt>
                <c:pt idx="20">
                  <c:v>270</c:v>
                </c:pt>
                <c:pt idx="21">
                  <c:v>290</c:v>
                </c:pt>
                <c:pt idx="22">
                  <c:v>310</c:v>
                </c:pt>
                <c:pt idx="23">
                  <c:v>320.92</c:v>
                </c:pt>
                <c:pt idx="24">
                  <c:v>330</c:v>
                </c:pt>
                <c:pt idx="25">
                  <c:v>340</c:v>
                </c:pt>
              </c:numCache>
            </c:numRef>
          </c:xVal>
          <c:yVal>
            <c:numRef>
              <c:f>'3215701.Mapiripana.091109'!$B$3:$B$36</c:f>
              <c:numCache>
                <c:formatCode>0.000</c:formatCode>
                <c:ptCount val="34"/>
                <c:pt idx="0">
                  <c:v>121.20399999999999</c:v>
                </c:pt>
                <c:pt idx="1">
                  <c:v>121</c:v>
                </c:pt>
                <c:pt idx="2">
                  <c:v>120.292</c:v>
                </c:pt>
                <c:pt idx="3">
                  <c:v>119.98399999999999</c:v>
                </c:pt>
                <c:pt idx="4">
                  <c:v>113.169</c:v>
                </c:pt>
                <c:pt idx="5">
                  <c:v>111.32899999999999</c:v>
                </c:pt>
                <c:pt idx="6">
                  <c:v>109.71899999999999</c:v>
                </c:pt>
                <c:pt idx="7">
                  <c:v>108.309</c:v>
                </c:pt>
                <c:pt idx="8">
                  <c:v>107.21899999999999</c:v>
                </c:pt>
                <c:pt idx="9">
                  <c:v>105.369</c:v>
                </c:pt>
                <c:pt idx="10">
                  <c:v>104.51900000000001</c:v>
                </c:pt>
                <c:pt idx="11">
                  <c:v>103.959</c:v>
                </c:pt>
                <c:pt idx="12">
                  <c:v>103.089</c:v>
                </c:pt>
                <c:pt idx="13">
                  <c:v>103.279</c:v>
                </c:pt>
                <c:pt idx="14">
                  <c:v>103.68899999999999</c:v>
                </c:pt>
                <c:pt idx="15">
                  <c:v>104.139</c:v>
                </c:pt>
                <c:pt idx="16">
                  <c:v>104.51900000000001</c:v>
                </c:pt>
                <c:pt idx="17">
                  <c:v>104.989</c:v>
                </c:pt>
                <c:pt idx="18">
                  <c:v>105.039</c:v>
                </c:pt>
                <c:pt idx="19">
                  <c:v>105.21899999999999</c:v>
                </c:pt>
                <c:pt idx="20">
                  <c:v>105.509</c:v>
                </c:pt>
                <c:pt idx="21">
                  <c:v>106.43899999999999</c:v>
                </c:pt>
                <c:pt idx="22">
                  <c:v>108.369</c:v>
                </c:pt>
                <c:pt idx="23">
                  <c:v>113.169</c:v>
                </c:pt>
                <c:pt idx="24">
                  <c:v>117.872</c:v>
                </c:pt>
                <c:pt idx="25">
                  <c:v>120.089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'3215701.Mapiripana.091109'!$A$41:$A$42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'3215701.Mapiripana.091109'!$B$41:$B$42</c:f>
              <c:numCache>
                <c:formatCode>0.000</c:formatCode>
                <c:ptCount val="2"/>
                <c:pt idx="0">
                  <c:v>120.292</c:v>
                </c:pt>
                <c:pt idx="1">
                  <c:v>118.792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'3215701.Mapiripana.091109'!$A$39:$A$40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'3215701.Mapiripana.091109'!$B$39:$B$40</c:f>
              <c:numCache>
                <c:formatCode>0.000</c:formatCode>
                <c:ptCount val="2"/>
                <c:pt idx="0">
                  <c:v>119.98399999999999</c:v>
                </c:pt>
                <c:pt idx="1">
                  <c:v>107.98399999999999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'3215701.Mapiripana.091109'!$A$37:$A$38</c:f>
              <c:numCache>
                <c:formatCode>0.00</c:formatCode>
                <c:ptCount val="2"/>
                <c:pt idx="0">
                  <c:v>320.92</c:v>
                </c:pt>
                <c:pt idx="1">
                  <c:v>8</c:v>
                </c:pt>
              </c:numCache>
            </c:numRef>
          </c:xVal>
          <c:yVal>
            <c:numRef>
              <c:f>'3215701.Mapiripana.091109'!$B$37:$B$38</c:f>
              <c:numCache>
                <c:formatCode>0.000</c:formatCode>
                <c:ptCount val="2"/>
                <c:pt idx="0">
                  <c:v>113.169</c:v>
                </c:pt>
                <c:pt idx="1">
                  <c:v>113.169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'3215701.Mapiripana.091109'!$A$43:$A$44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'3215701.Mapiripana.091109'!$B$43:$B$44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58976"/>
        <c:axId val="347459536"/>
      </c:scatterChart>
      <c:valAx>
        <c:axId val="347458976"/>
        <c:scaling>
          <c:orientation val="minMax"/>
          <c:max val="355"/>
          <c:min val="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79645036051026"/>
              <c:y val="0.9005278574516932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7459536"/>
        <c:crossesAt val="89"/>
        <c:crossBetween val="midCat"/>
        <c:majorUnit val="35"/>
        <c:minorUnit val="5"/>
      </c:valAx>
      <c:valAx>
        <c:axId val="347459536"/>
        <c:scaling>
          <c:orientation val="minMax"/>
          <c:max val="124"/>
          <c:min val="9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143649473100388E-2"/>
              <c:y val="3.835321628879916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7458976"/>
        <c:crossesAt val="0"/>
        <c:crossBetween val="midCat"/>
        <c:majorUnit val="3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Mapiripana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32157010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JES.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20100612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Área Operativa N°03</a:t>
            </a:r>
          </a:p>
        </c:rich>
      </c:tx>
      <c:layout>
        <c:manualLayout>
          <c:xMode val="edge"/>
          <c:yMode val="edge"/>
          <c:x val="6.5169162506932887E-2"/>
          <c:y val="0.6942350999628526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0798668885191347E-2"/>
          <c:y val="2.3097841410656083E-2"/>
          <c:w val="0.96672212978369387"/>
          <c:h val="0.9307071391940833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'3215701.Mapiripana.120610'!$A$3:$A$36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12.2</c:v>
                </c:pt>
                <c:pt idx="3">
                  <c:v>21</c:v>
                </c:pt>
                <c:pt idx="4">
                  <c:v>36</c:v>
                </c:pt>
                <c:pt idx="5">
                  <c:v>51</c:v>
                </c:pt>
                <c:pt idx="6">
                  <c:v>66</c:v>
                </c:pt>
                <c:pt idx="7">
                  <c:v>81</c:v>
                </c:pt>
                <c:pt idx="8">
                  <c:v>94</c:v>
                </c:pt>
                <c:pt idx="9">
                  <c:v>106</c:v>
                </c:pt>
                <c:pt idx="10">
                  <c:v>120</c:v>
                </c:pt>
                <c:pt idx="11">
                  <c:v>132</c:v>
                </c:pt>
                <c:pt idx="12">
                  <c:v>142</c:v>
                </c:pt>
                <c:pt idx="13">
                  <c:v>152</c:v>
                </c:pt>
                <c:pt idx="14">
                  <c:v>165</c:v>
                </c:pt>
                <c:pt idx="15">
                  <c:v>178</c:v>
                </c:pt>
                <c:pt idx="16">
                  <c:v>191</c:v>
                </c:pt>
                <c:pt idx="17">
                  <c:v>205</c:v>
                </c:pt>
                <c:pt idx="18">
                  <c:v>222</c:v>
                </c:pt>
                <c:pt idx="19">
                  <c:v>240</c:v>
                </c:pt>
                <c:pt idx="20">
                  <c:v>260</c:v>
                </c:pt>
                <c:pt idx="21">
                  <c:v>280</c:v>
                </c:pt>
                <c:pt idx="22">
                  <c:v>300</c:v>
                </c:pt>
                <c:pt idx="23">
                  <c:v>320</c:v>
                </c:pt>
                <c:pt idx="24">
                  <c:v>332</c:v>
                </c:pt>
                <c:pt idx="25">
                  <c:v>336</c:v>
                </c:pt>
                <c:pt idx="26">
                  <c:v>339</c:v>
                </c:pt>
              </c:numCache>
            </c:numRef>
          </c:xVal>
          <c:yVal>
            <c:numRef>
              <c:f>'3215701.Mapiripana.120610'!$B$3:$B$36</c:f>
              <c:numCache>
                <c:formatCode>0.000</c:formatCode>
                <c:ptCount val="34"/>
                <c:pt idx="0">
                  <c:v>121</c:v>
                </c:pt>
                <c:pt idx="1">
                  <c:v>121.17</c:v>
                </c:pt>
                <c:pt idx="2">
                  <c:v>116.605</c:v>
                </c:pt>
                <c:pt idx="3">
                  <c:v>111.94499999999999</c:v>
                </c:pt>
                <c:pt idx="4">
                  <c:v>111.035</c:v>
                </c:pt>
                <c:pt idx="5">
                  <c:v>109.91500000000001</c:v>
                </c:pt>
                <c:pt idx="6">
                  <c:v>108.855</c:v>
                </c:pt>
                <c:pt idx="7">
                  <c:v>107.675</c:v>
                </c:pt>
                <c:pt idx="8">
                  <c:v>106.795</c:v>
                </c:pt>
                <c:pt idx="9">
                  <c:v>104.94499999999999</c:v>
                </c:pt>
                <c:pt idx="10">
                  <c:v>103.465</c:v>
                </c:pt>
                <c:pt idx="11">
                  <c:v>104.05500000000001</c:v>
                </c:pt>
                <c:pt idx="12">
                  <c:v>104.465</c:v>
                </c:pt>
                <c:pt idx="13">
                  <c:v>104.795</c:v>
                </c:pt>
                <c:pt idx="14">
                  <c:v>105.245</c:v>
                </c:pt>
                <c:pt idx="15">
                  <c:v>105.755</c:v>
                </c:pt>
                <c:pt idx="16">
                  <c:v>105.83499999999999</c:v>
                </c:pt>
                <c:pt idx="17">
                  <c:v>106.02500000000001</c:v>
                </c:pt>
                <c:pt idx="18">
                  <c:v>106.065</c:v>
                </c:pt>
                <c:pt idx="19">
                  <c:v>106.155</c:v>
                </c:pt>
                <c:pt idx="20">
                  <c:v>106.465</c:v>
                </c:pt>
                <c:pt idx="21">
                  <c:v>106.545</c:v>
                </c:pt>
                <c:pt idx="22">
                  <c:v>107.955</c:v>
                </c:pt>
                <c:pt idx="23">
                  <c:v>111.485</c:v>
                </c:pt>
                <c:pt idx="24">
                  <c:v>116.605</c:v>
                </c:pt>
                <c:pt idx="25">
                  <c:v>119.27</c:v>
                </c:pt>
                <c:pt idx="26">
                  <c:v>119.708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'3215701.Mapiripana.120610'!$A$41:$A$42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'3215701.Mapiripana.120610'!$B$41:$B$42</c:f>
              <c:numCache>
                <c:formatCode>0.000</c:formatCode>
                <c:ptCount val="2"/>
                <c:pt idx="0">
                  <c:v>120.286</c:v>
                </c:pt>
                <c:pt idx="1">
                  <c:v>118.786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'3215701.Mapiripana.120610'!$A$39:$A$40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'3215701.Mapiripana.120610'!$B$39:$B$40</c:f>
              <c:numCache>
                <c:formatCode>0.000</c:formatCode>
                <c:ptCount val="2"/>
                <c:pt idx="0">
                  <c:v>119.985</c:v>
                </c:pt>
                <c:pt idx="1">
                  <c:v>107.985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'3215701.Mapiripana.120610'!$A$37:$A$38</c:f>
              <c:numCache>
                <c:formatCode>0.00</c:formatCode>
                <c:ptCount val="2"/>
                <c:pt idx="0">
                  <c:v>332</c:v>
                </c:pt>
                <c:pt idx="1">
                  <c:v>12.2</c:v>
                </c:pt>
              </c:numCache>
            </c:numRef>
          </c:xVal>
          <c:yVal>
            <c:numRef>
              <c:f>'3215701.Mapiripana.120610'!$B$37:$B$38</c:f>
              <c:numCache>
                <c:formatCode>0.000</c:formatCode>
                <c:ptCount val="2"/>
                <c:pt idx="0">
                  <c:v>116.605</c:v>
                </c:pt>
                <c:pt idx="1">
                  <c:v>116.605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'3215701.Mapiripana.120610'!$A$43:$A$44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'3215701.Mapiripana.120610'!$B$43:$B$44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64576"/>
        <c:axId val="347465136"/>
      </c:scatterChart>
      <c:valAx>
        <c:axId val="347464576"/>
        <c:scaling>
          <c:orientation val="minMax"/>
          <c:max val="355"/>
          <c:min val="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79645036051026"/>
              <c:y val="0.9005278574516932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7465136"/>
        <c:crossesAt val="89"/>
        <c:crossBetween val="midCat"/>
        <c:majorUnit val="35"/>
        <c:minorUnit val="5"/>
      </c:valAx>
      <c:valAx>
        <c:axId val="347465136"/>
        <c:scaling>
          <c:orientation val="minMax"/>
          <c:max val="124"/>
          <c:min val="9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143649473100388E-2"/>
              <c:y val="3.835321628879916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7464576"/>
        <c:crossesAt val="0"/>
        <c:crossBetween val="midCat"/>
        <c:majorUnit val="3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Mapiripana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32157010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20100821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Área Operativa N°03</a:t>
            </a:r>
          </a:p>
        </c:rich>
      </c:tx>
      <c:layout>
        <c:manualLayout>
          <c:xMode val="edge"/>
          <c:yMode val="edge"/>
          <c:x val="6.5169162506932887E-2"/>
          <c:y val="0.6942351201732971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0798668885191347E-2"/>
          <c:y val="2.3097841410656083E-2"/>
          <c:w val="0.96672212978369387"/>
          <c:h val="0.9307071391940833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'3215701.Mapiripana.210810'!$A$3:$A$39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12.4</c:v>
                </c:pt>
                <c:pt idx="5">
                  <c:v>14.8</c:v>
                </c:pt>
                <c:pt idx="6">
                  <c:v>14.8</c:v>
                </c:pt>
                <c:pt idx="7">
                  <c:v>17</c:v>
                </c:pt>
                <c:pt idx="8">
                  <c:v>31</c:v>
                </c:pt>
                <c:pt idx="9">
                  <c:v>45</c:v>
                </c:pt>
                <c:pt idx="10">
                  <c:v>59</c:v>
                </c:pt>
                <c:pt idx="11">
                  <c:v>73</c:v>
                </c:pt>
                <c:pt idx="12">
                  <c:v>87</c:v>
                </c:pt>
                <c:pt idx="13">
                  <c:v>101</c:v>
                </c:pt>
                <c:pt idx="14">
                  <c:v>115</c:v>
                </c:pt>
                <c:pt idx="15">
                  <c:v>129</c:v>
                </c:pt>
                <c:pt idx="16">
                  <c:v>143</c:v>
                </c:pt>
                <c:pt idx="17">
                  <c:v>157</c:v>
                </c:pt>
                <c:pt idx="18">
                  <c:v>171</c:v>
                </c:pt>
                <c:pt idx="19">
                  <c:v>185</c:v>
                </c:pt>
                <c:pt idx="20">
                  <c:v>199</c:v>
                </c:pt>
                <c:pt idx="21">
                  <c:v>213</c:v>
                </c:pt>
                <c:pt idx="22">
                  <c:v>227</c:v>
                </c:pt>
                <c:pt idx="23">
                  <c:v>241</c:v>
                </c:pt>
                <c:pt idx="24">
                  <c:v>256</c:v>
                </c:pt>
                <c:pt idx="25">
                  <c:v>271</c:v>
                </c:pt>
                <c:pt idx="26">
                  <c:v>286</c:v>
                </c:pt>
                <c:pt idx="27">
                  <c:v>301</c:v>
                </c:pt>
                <c:pt idx="28">
                  <c:v>316</c:v>
                </c:pt>
                <c:pt idx="29">
                  <c:v>321.10000000000002</c:v>
                </c:pt>
                <c:pt idx="30">
                  <c:v>324.10000000000002</c:v>
                </c:pt>
                <c:pt idx="31">
                  <c:v>327.10000000000002</c:v>
                </c:pt>
                <c:pt idx="32">
                  <c:v>330.1</c:v>
                </c:pt>
                <c:pt idx="33">
                  <c:v>334.1</c:v>
                </c:pt>
                <c:pt idx="34">
                  <c:v>335</c:v>
                </c:pt>
                <c:pt idx="35">
                  <c:v>337</c:v>
                </c:pt>
              </c:numCache>
            </c:numRef>
          </c:xVal>
          <c:yVal>
            <c:numRef>
              <c:f>'3215701.Mapiripana.210810'!$B$3:$B$39</c:f>
              <c:numCache>
                <c:formatCode>0.000</c:formatCode>
                <c:ptCount val="37"/>
                <c:pt idx="0">
                  <c:v>121</c:v>
                </c:pt>
                <c:pt idx="1">
                  <c:v>117.901</c:v>
                </c:pt>
                <c:pt idx="2">
                  <c:v>117.309</c:v>
                </c:pt>
                <c:pt idx="3">
                  <c:v>116.146</c:v>
                </c:pt>
                <c:pt idx="4">
                  <c:v>115.15600000000001</c:v>
                </c:pt>
                <c:pt idx="5">
                  <c:v>114.624</c:v>
                </c:pt>
                <c:pt idx="6">
                  <c:v>114.324</c:v>
                </c:pt>
                <c:pt idx="7">
                  <c:v>112.504</c:v>
                </c:pt>
                <c:pt idx="8">
                  <c:v>111.514</c:v>
                </c:pt>
                <c:pt idx="9">
                  <c:v>110.604</c:v>
                </c:pt>
                <c:pt idx="10">
                  <c:v>110.384</c:v>
                </c:pt>
                <c:pt idx="11">
                  <c:v>108.364</c:v>
                </c:pt>
                <c:pt idx="12">
                  <c:v>106.604</c:v>
                </c:pt>
                <c:pt idx="13">
                  <c:v>104.89400000000001</c:v>
                </c:pt>
                <c:pt idx="14">
                  <c:v>103.384</c:v>
                </c:pt>
                <c:pt idx="15">
                  <c:v>103.544</c:v>
                </c:pt>
                <c:pt idx="16">
                  <c:v>104.084</c:v>
                </c:pt>
                <c:pt idx="17">
                  <c:v>103.974</c:v>
                </c:pt>
                <c:pt idx="18">
                  <c:v>102.804</c:v>
                </c:pt>
                <c:pt idx="19">
                  <c:v>102.634</c:v>
                </c:pt>
                <c:pt idx="20">
                  <c:v>103.714</c:v>
                </c:pt>
                <c:pt idx="21">
                  <c:v>104.074</c:v>
                </c:pt>
                <c:pt idx="22">
                  <c:v>104.084</c:v>
                </c:pt>
                <c:pt idx="23">
                  <c:v>104.154</c:v>
                </c:pt>
                <c:pt idx="24">
                  <c:v>104.614</c:v>
                </c:pt>
                <c:pt idx="25">
                  <c:v>105.014</c:v>
                </c:pt>
                <c:pt idx="26">
                  <c:v>105.604</c:v>
                </c:pt>
                <c:pt idx="27">
                  <c:v>107.67400000000001</c:v>
                </c:pt>
                <c:pt idx="28">
                  <c:v>111.244</c:v>
                </c:pt>
                <c:pt idx="29">
                  <c:v>114.624</c:v>
                </c:pt>
                <c:pt idx="30">
                  <c:v>115.657</c:v>
                </c:pt>
                <c:pt idx="31">
                  <c:v>116.572</c:v>
                </c:pt>
                <c:pt idx="32">
                  <c:v>117.15600000000001</c:v>
                </c:pt>
                <c:pt idx="33">
                  <c:v>117.818</c:v>
                </c:pt>
                <c:pt idx="34">
                  <c:v>118.572</c:v>
                </c:pt>
                <c:pt idx="35">
                  <c:v>118.575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'3215701.Mapiripana.210810'!$A$44:$A$45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'3215701.Mapiripana.210810'!$B$44:$B$45</c:f>
              <c:numCache>
                <c:formatCode>0.000</c:formatCode>
                <c:ptCount val="2"/>
                <c:pt idx="0">
                  <c:v>123.297</c:v>
                </c:pt>
                <c:pt idx="1">
                  <c:v>121.797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'3215701.Mapiripana.210810'!$A$42:$A$43</c:f>
              <c:numCache>
                <c:formatCode>0.00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'3215701.Mapiripana.210810'!$B$42:$B$43</c:f>
              <c:numCache>
                <c:formatCode>0.000</c:formatCode>
                <c:ptCount val="2"/>
                <c:pt idx="0">
                  <c:v>119.99</c:v>
                </c:pt>
                <c:pt idx="1">
                  <c:v>107.99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'3215701.Mapiripana.210810'!$A$40:$A$41</c:f>
              <c:numCache>
                <c:formatCode>0.00</c:formatCode>
                <c:ptCount val="2"/>
                <c:pt idx="0">
                  <c:v>321.10000000000002</c:v>
                </c:pt>
                <c:pt idx="1">
                  <c:v>14.8</c:v>
                </c:pt>
              </c:numCache>
            </c:numRef>
          </c:xVal>
          <c:yVal>
            <c:numRef>
              <c:f>'3215701.Mapiripana.210810'!$B$40:$B$41</c:f>
              <c:numCache>
                <c:formatCode>0.000</c:formatCode>
                <c:ptCount val="2"/>
                <c:pt idx="0">
                  <c:v>114.624</c:v>
                </c:pt>
                <c:pt idx="1">
                  <c:v>114.624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'3215701.Mapiripana.210810'!$A$46:$A$47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'3215701.Mapiripana.210810'!$B$46:$B$47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28592"/>
        <c:axId val="350129152"/>
      </c:scatterChart>
      <c:valAx>
        <c:axId val="350128592"/>
        <c:scaling>
          <c:orientation val="minMax"/>
          <c:max val="355"/>
          <c:min val="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79645036051026"/>
              <c:y val="0.90052791436004997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0129152"/>
        <c:crossesAt val="89"/>
        <c:crossBetween val="midCat"/>
        <c:majorUnit val="35"/>
        <c:minorUnit val="5"/>
      </c:valAx>
      <c:valAx>
        <c:axId val="350129152"/>
        <c:scaling>
          <c:orientation val="minMax"/>
          <c:max val="124"/>
          <c:min val="9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143649473100388E-2"/>
              <c:y val="3.835321894806817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0128592"/>
        <c:crossesAt val="0"/>
        <c:crossBetween val="midCat"/>
        <c:majorUnit val="3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Mapiripana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32157010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JES.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20120818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Área Operativa N°03</a:t>
            </a:r>
          </a:p>
        </c:rich>
      </c:tx>
      <c:layout>
        <c:manualLayout>
          <c:xMode val="edge"/>
          <c:yMode val="edge"/>
          <c:x val="6.5169162506932887E-2"/>
          <c:y val="0.6942350999628526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0798668885191347E-2"/>
          <c:y val="2.3097841410656083E-2"/>
          <c:w val="0.96672212978369387"/>
          <c:h val="0.9307071391940833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'3215701.Mapiripana.180812'!$A$3:$A$36</c:f>
              <c:numCache>
                <c:formatCode>0.00</c:formatCode>
                <c:ptCount val="34"/>
                <c:pt idx="0">
                  <c:v>0</c:v>
                </c:pt>
                <c:pt idx="1">
                  <c:v>11</c:v>
                </c:pt>
                <c:pt idx="2">
                  <c:v>29</c:v>
                </c:pt>
                <c:pt idx="3">
                  <c:v>49</c:v>
                </c:pt>
                <c:pt idx="4">
                  <c:v>69</c:v>
                </c:pt>
                <c:pt idx="5">
                  <c:v>89</c:v>
                </c:pt>
                <c:pt idx="6">
                  <c:v>101</c:v>
                </c:pt>
                <c:pt idx="7">
                  <c:v>113</c:v>
                </c:pt>
                <c:pt idx="8">
                  <c:v>125</c:v>
                </c:pt>
                <c:pt idx="9">
                  <c:v>137</c:v>
                </c:pt>
                <c:pt idx="10">
                  <c:v>150</c:v>
                </c:pt>
                <c:pt idx="11">
                  <c:v>163</c:v>
                </c:pt>
                <c:pt idx="12">
                  <c:v>176</c:v>
                </c:pt>
                <c:pt idx="13">
                  <c:v>189</c:v>
                </c:pt>
                <c:pt idx="14">
                  <c:v>202</c:v>
                </c:pt>
                <c:pt idx="15">
                  <c:v>216</c:v>
                </c:pt>
                <c:pt idx="16">
                  <c:v>230</c:v>
                </c:pt>
                <c:pt idx="17">
                  <c:v>245</c:v>
                </c:pt>
                <c:pt idx="18">
                  <c:v>260</c:v>
                </c:pt>
                <c:pt idx="19">
                  <c:v>275</c:v>
                </c:pt>
                <c:pt idx="20">
                  <c:v>290</c:v>
                </c:pt>
                <c:pt idx="21">
                  <c:v>305</c:v>
                </c:pt>
                <c:pt idx="22">
                  <c:v>320</c:v>
                </c:pt>
                <c:pt idx="23">
                  <c:v>328.59</c:v>
                </c:pt>
                <c:pt idx="24">
                  <c:v>334</c:v>
                </c:pt>
                <c:pt idx="25">
                  <c:v>340</c:v>
                </c:pt>
              </c:numCache>
            </c:numRef>
          </c:xVal>
          <c:yVal>
            <c:numRef>
              <c:f>'3215701.Mapiripana.180812'!$B$3:$B$36</c:f>
              <c:numCache>
                <c:formatCode>0.000</c:formatCode>
                <c:ptCount val="34"/>
                <c:pt idx="0">
                  <c:v>121</c:v>
                </c:pt>
                <c:pt idx="1">
                  <c:v>116.23</c:v>
                </c:pt>
                <c:pt idx="2">
                  <c:v>112.14</c:v>
                </c:pt>
                <c:pt idx="3">
                  <c:v>110.93</c:v>
                </c:pt>
                <c:pt idx="4">
                  <c:v>108.51</c:v>
                </c:pt>
                <c:pt idx="5">
                  <c:v>107.61</c:v>
                </c:pt>
                <c:pt idx="6">
                  <c:v>106.35</c:v>
                </c:pt>
                <c:pt idx="7">
                  <c:v>105.28</c:v>
                </c:pt>
                <c:pt idx="8">
                  <c:v>102.95</c:v>
                </c:pt>
                <c:pt idx="9">
                  <c:v>103.31</c:v>
                </c:pt>
                <c:pt idx="10">
                  <c:v>103.55</c:v>
                </c:pt>
                <c:pt idx="11">
                  <c:v>103.76</c:v>
                </c:pt>
                <c:pt idx="12">
                  <c:v>103.9</c:v>
                </c:pt>
                <c:pt idx="13">
                  <c:v>104.48</c:v>
                </c:pt>
                <c:pt idx="14">
                  <c:v>104.67</c:v>
                </c:pt>
                <c:pt idx="15">
                  <c:v>104.69</c:v>
                </c:pt>
                <c:pt idx="16">
                  <c:v>105.13</c:v>
                </c:pt>
                <c:pt idx="17">
                  <c:v>105.32</c:v>
                </c:pt>
                <c:pt idx="18">
                  <c:v>105.49</c:v>
                </c:pt>
                <c:pt idx="19">
                  <c:v>105.93</c:v>
                </c:pt>
                <c:pt idx="20">
                  <c:v>106.72</c:v>
                </c:pt>
                <c:pt idx="21">
                  <c:v>107.88</c:v>
                </c:pt>
                <c:pt idx="22">
                  <c:v>110.64</c:v>
                </c:pt>
                <c:pt idx="23">
                  <c:v>116.23</c:v>
                </c:pt>
                <c:pt idx="24">
                  <c:v>120.223</c:v>
                </c:pt>
                <c:pt idx="25">
                  <c:v>123.65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'3215701.Mapiripana.180812'!$A$41:$A$42</c:f>
              <c:numCache>
                <c:formatCode>0.00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'3215701.Mapiripana.180812'!$B$41:$B$42</c:f>
              <c:numCache>
                <c:formatCode>0.000</c:formatCode>
                <c:ptCount val="2"/>
                <c:pt idx="0">
                  <c:v>120.29</c:v>
                </c:pt>
                <c:pt idx="1">
                  <c:v>118.79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'3215701.Mapiripana.180812'!$A$39:$A$40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'3215701.Mapiripana.180812'!$B$39:$B$40</c:f>
              <c:numCache>
                <c:formatCode>0.000</c:formatCode>
                <c:ptCount val="2"/>
                <c:pt idx="0">
                  <c:v>119.99</c:v>
                </c:pt>
                <c:pt idx="1">
                  <c:v>107.99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'3215701.Mapiripana.180812'!$A$37:$A$38</c:f>
              <c:numCache>
                <c:formatCode>0.00</c:formatCode>
                <c:ptCount val="2"/>
                <c:pt idx="0">
                  <c:v>11</c:v>
                </c:pt>
                <c:pt idx="1">
                  <c:v>328.59</c:v>
                </c:pt>
              </c:numCache>
            </c:numRef>
          </c:xVal>
          <c:yVal>
            <c:numRef>
              <c:f>'3215701.Mapiripana.180812'!$B$37:$B$38</c:f>
              <c:numCache>
                <c:formatCode>0.000</c:formatCode>
                <c:ptCount val="2"/>
                <c:pt idx="0">
                  <c:v>116.23</c:v>
                </c:pt>
                <c:pt idx="1">
                  <c:v>116.23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'3215701.Mapiripana.180812'!$A$43:$A$44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'3215701.Mapiripana.180812'!$B$43:$B$44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34192"/>
        <c:axId val="350134752"/>
      </c:scatterChart>
      <c:valAx>
        <c:axId val="350134192"/>
        <c:scaling>
          <c:orientation val="minMax"/>
          <c:max val="355"/>
          <c:min val="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79645036051026"/>
              <c:y val="0.9005278574516932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0134752"/>
        <c:crossesAt val="89"/>
        <c:crossBetween val="midCat"/>
        <c:majorUnit val="35"/>
        <c:minorUnit val="5"/>
      </c:valAx>
      <c:valAx>
        <c:axId val="350134752"/>
        <c:scaling>
          <c:orientation val="minMax"/>
          <c:max val="124"/>
          <c:min val="9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143649473100388E-2"/>
              <c:y val="3.835321628879916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0134192"/>
        <c:crossesAt val="0"/>
        <c:crossBetween val="midCat"/>
        <c:majorUnit val="3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Mapiripana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32157010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JES.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20130710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Área Operativa N°03</a:t>
            </a:r>
          </a:p>
        </c:rich>
      </c:tx>
      <c:layout>
        <c:manualLayout>
          <c:xMode val="edge"/>
          <c:yMode val="edge"/>
          <c:x val="6.5169162506932887E-2"/>
          <c:y val="0.6942350999628526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0798668885191347E-2"/>
          <c:y val="2.3097841410656083E-2"/>
          <c:w val="0.96672212978369387"/>
          <c:h val="0.9307071391940833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'3215701.Mapiripana.100713'!$A$3:$A$36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</c:v>
                </c:pt>
                <c:pt idx="4">
                  <c:v>21</c:v>
                </c:pt>
                <c:pt idx="5">
                  <c:v>41</c:v>
                </c:pt>
                <c:pt idx="6">
                  <c:v>61</c:v>
                </c:pt>
                <c:pt idx="7">
                  <c:v>77</c:v>
                </c:pt>
                <c:pt idx="8">
                  <c:v>90</c:v>
                </c:pt>
                <c:pt idx="9">
                  <c:v>103</c:v>
                </c:pt>
                <c:pt idx="10">
                  <c:v>116</c:v>
                </c:pt>
                <c:pt idx="11">
                  <c:v>129</c:v>
                </c:pt>
                <c:pt idx="12">
                  <c:v>144</c:v>
                </c:pt>
                <c:pt idx="13">
                  <c:v>158</c:v>
                </c:pt>
                <c:pt idx="14">
                  <c:v>172</c:v>
                </c:pt>
                <c:pt idx="15">
                  <c:v>186</c:v>
                </c:pt>
                <c:pt idx="16">
                  <c:v>200</c:v>
                </c:pt>
                <c:pt idx="17">
                  <c:v>216</c:v>
                </c:pt>
                <c:pt idx="18">
                  <c:v>234</c:v>
                </c:pt>
                <c:pt idx="19">
                  <c:v>252</c:v>
                </c:pt>
                <c:pt idx="20">
                  <c:v>269</c:v>
                </c:pt>
                <c:pt idx="21">
                  <c:v>289</c:v>
                </c:pt>
                <c:pt idx="22">
                  <c:v>309</c:v>
                </c:pt>
                <c:pt idx="23">
                  <c:v>329</c:v>
                </c:pt>
                <c:pt idx="24">
                  <c:v>336</c:v>
                </c:pt>
                <c:pt idx="25">
                  <c:v>342</c:v>
                </c:pt>
                <c:pt idx="26">
                  <c:v>349</c:v>
                </c:pt>
              </c:numCache>
            </c:numRef>
          </c:xVal>
          <c:yVal>
            <c:numRef>
              <c:f>'3215701.Mapiripana.100713'!$B$3:$B$36</c:f>
              <c:numCache>
                <c:formatCode>0.000</c:formatCode>
                <c:ptCount val="34"/>
                <c:pt idx="0">
                  <c:v>121</c:v>
                </c:pt>
                <c:pt idx="1">
                  <c:v>117.642</c:v>
                </c:pt>
                <c:pt idx="2">
                  <c:v>116.988</c:v>
                </c:pt>
                <c:pt idx="3">
                  <c:v>116.789</c:v>
                </c:pt>
                <c:pt idx="4">
                  <c:v>111.07899999999999</c:v>
                </c:pt>
                <c:pt idx="5">
                  <c:v>110.959</c:v>
                </c:pt>
                <c:pt idx="6">
                  <c:v>110.789</c:v>
                </c:pt>
                <c:pt idx="7">
                  <c:v>108.449</c:v>
                </c:pt>
                <c:pt idx="8">
                  <c:v>106.489</c:v>
                </c:pt>
                <c:pt idx="9">
                  <c:v>104.649</c:v>
                </c:pt>
                <c:pt idx="10">
                  <c:v>103.989</c:v>
                </c:pt>
                <c:pt idx="11">
                  <c:v>103.249</c:v>
                </c:pt>
                <c:pt idx="12">
                  <c:v>102.54900000000001</c:v>
                </c:pt>
                <c:pt idx="13">
                  <c:v>102.489</c:v>
                </c:pt>
                <c:pt idx="14">
                  <c:v>102.539</c:v>
                </c:pt>
                <c:pt idx="15">
                  <c:v>102.599</c:v>
                </c:pt>
                <c:pt idx="16">
                  <c:v>102.759</c:v>
                </c:pt>
                <c:pt idx="17">
                  <c:v>103.009</c:v>
                </c:pt>
                <c:pt idx="18">
                  <c:v>103.259</c:v>
                </c:pt>
                <c:pt idx="19">
                  <c:v>103.71899999999999</c:v>
                </c:pt>
                <c:pt idx="20">
                  <c:v>104.789</c:v>
                </c:pt>
                <c:pt idx="21">
                  <c:v>105.85899999999999</c:v>
                </c:pt>
                <c:pt idx="22">
                  <c:v>106.949</c:v>
                </c:pt>
                <c:pt idx="23">
                  <c:v>109.249</c:v>
                </c:pt>
                <c:pt idx="24">
                  <c:v>111.40900000000001</c:v>
                </c:pt>
                <c:pt idx="25">
                  <c:v>116.789</c:v>
                </c:pt>
                <c:pt idx="26">
                  <c:v>121.367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'3215701.Mapiripana.100713'!$A$41:$A$42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'3215701.Mapiripana.100713'!$B$41:$B$42</c:f>
              <c:numCache>
                <c:formatCode>0.000</c:formatCode>
                <c:ptCount val="2"/>
                <c:pt idx="0">
                  <c:v>120.187</c:v>
                </c:pt>
                <c:pt idx="1">
                  <c:v>118.687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'3215701.Mapiripana.100713'!$A$39:$A$40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'3215701.Mapiripana.100713'!$B$39:$B$40</c:f>
              <c:numCache>
                <c:formatCode>0.000</c:formatCode>
                <c:ptCount val="2"/>
                <c:pt idx="0">
                  <c:v>119.989</c:v>
                </c:pt>
                <c:pt idx="1">
                  <c:v>107.989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'3215701.Mapiripana.100713'!$A$37:$A$38</c:f>
              <c:numCache>
                <c:formatCode>0.00</c:formatCode>
                <c:ptCount val="2"/>
                <c:pt idx="0">
                  <c:v>342</c:v>
                </c:pt>
                <c:pt idx="1">
                  <c:v>9.5</c:v>
                </c:pt>
              </c:numCache>
            </c:numRef>
          </c:xVal>
          <c:yVal>
            <c:numRef>
              <c:f>'3215701.Mapiripana.100713'!$B$37:$B$38</c:f>
              <c:numCache>
                <c:formatCode>0.000</c:formatCode>
                <c:ptCount val="2"/>
                <c:pt idx="0">
                  <c:v>116.789</c:v>
                </c:pt>
                <c:pt idx="1">
                  <c:v>116.789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'3215701.Mapiripana.100713'!$A$43:$A$44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'3215701.Mapiripana.100713'!$B$43:$B$44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39792"/>
        <c:axId val="350173264"/>
      </c:scatterChart>
      <c:valAx>
        <c:axId val="350139792"/>
        <c:scaling>
          <c:orientation val="minMax"/>
          <c:max val="355"/>
          <c:min val="-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79645036051026"/>
              <c:y val="0.9005278574516932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0173264"/>
        <c:crossesAt val="89"/>
        <c:crossBetween val="midCat"/>
        <c:majorUnit val="35"/>
        <c:minorUnit val="5"/>
      </c:valAx>
      <c:valAx>
        <c:axId val="350173264"/>
        <c:scaling>
          <c:orientation val="minMax"/>
          <c:max val="124"/>
          <c:min val="9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143649473100388E-2"/>
              <c:y val="3.835321628879916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0139792"/>
        <c:crossesAt val="0"/>
        <c:crossBetween val="midCat"/>
        <c:majorUnit val="3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14</xdr:col>
      <xdr:colOff>295272</xdr:colOff>
      <xdr:row>2</xdr:row>
      <xdr:rowOff>112061</xdr:rowOff>
    </xdr:from>
    <xdr:to>
      <xdr:col>17</xdr:col>
      <xdr:colOff>627529</xdr:colOff>
      <xdr:row>4</xdr:row>
      <xdr:rowOff>145678</xdr:rowOff>
    </xdr:to>
    <xdr:sp macro="" textlink="">
      <xdr:nvSpPr>
        <xdr:cNvPr id="3" name="Text Box 25"/>
        <xdr:cNvSpPr txBox="1">
          <a:spLocks noChangeArrowheads="1"/>
        </xdr:cNvSpPr>
      </xdr:nvSpPr>
      <xdr:spPr bwMode="auto">
        <a:xfrm>
          <a:off x="10953747" y="635936"/>
          <a:ext cx="2618257" cy="37651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Desbordamiento Margen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Izquierda 121.004 m : (13.287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198903</xdr:colOff>
      <xdr:row>22</xdr:row>
      <xdr:rowOff>107577</xdr:rowOff>
    </xdr:from>
    <xdr:to>
      <xdr:col>12</xdr:col>
      <xdr:colOff>134469</xdr:colOff>
      <xdr:row>23</xdr:row>
      <xdr:rowOff>145676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7809378" y="4060452"/>
          <a:ext cx="1459566" cy="20954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2.48 m</a:t>
          </a:r>
          <a:endParaRPr lang="es-CO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0.41967</cdr:x>
      <cdr:y>0.72245</cdr:y>
    </cdr:from>
    <cdr:to>
      <cdr:x>0.41967</cdr:x>
      <cdr:y>0.72245</cdr:y>
    </cdr:to>
    <cdr:sp macro="" textlink="">
      <cdr:nvSpPr>
        <cdr:cNvPr id="8601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033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0.44967</cdr:x>
      <cdr:y>0.72245</cdr:y>
    </cdr:from>
    <cdr:to>
      <cdr:x>0.44967</cdr:x>
      <cdr:y>0.72245</cdr:y>
    </cdr:to>
    <cdr:sp macro="" textlink="">
      <cdr:nvSpPr>
        <cdr:cNvPr id="8601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774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0.07882</cdr:x>
      <cdr:y>0.3037</cdr:y>
    </cdr:from>
    <cdr:to>
      <cdr:x>0.17603</cdr:x>
      <cdr:y>0.32594</cdr:y>
    </cdr:to>
    <cdr:sp macro="" textlink="">
      <cdr:nvSpPr>
        <cdr:cNvPr id="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2428" y="2453687"/>
          <a:ext cx="1112962" cy="17968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cdr:txBody>
    </cdr:sp>
  </cdr:relSizeAnchor>
  <cdr:relSizeAnchor xmlns:cdr="http://schemas.openxmlformats.org/drawingml/2006/chartDrawing">
    <cdr:from>
      <cdr:x>0.73264</cdr:x>
      <cdr:y>0.72622</cdr:y>
    </cdr:from>
    <cdr:to>
      <cdr:x>0.91318</cdr:x>
      <cdr:y>0.84328</cdr:y>
    </cdr:to>
    <cdr:pic>
      <cdr:nvPicPr>
        <cdr:cNvPr id="6" name="48 Imagen" descr="C:\Users\pc\Desktop\logo-ideam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388004" y="5867425"/>
          <a:ext cx="2067011" cy="945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0.08958</cdr:x>
      <cdr:y>0.14498</cdr:y>
    </cdr:from>
    <cdr:to>
      <cdr:x>0.15938</cdr:x>
      <cdr:y>0.17059</cdr:y>
    </cdr:to>
    <cdr:sp macro="" textlink="">
      <cdr:nvSpPr>
        <cdr:cNvPr id="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5647" y="1171355"/>
          <a:ext cx="799144" cy="20691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437029</xdr:colOff>
      <xdr:row>11</xdr:row>
      <xdr:rowOff>107575</xdr:rowOff>
    </xdr:from>
    <xdr:to>
      <xdr:col>12</xdr:col>
      <xdr:colOff>179292</xdr:colOff>
      <xdr:row>12</xdr:row>
      <xdr:rowOff>134470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8047504" y="2174500"/>
          <a:ext cx="1266263" cy="19834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8.62 m</a:t>
          </a:r>
          <a:endParaRPr lang="es-CO"/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0.41967</cdr:x>
      <cdr:y>0.72245</cdr:y>
    </cdr:from>
    <cdr:to>
      <cdr:x>0.41967</cdr:x>
      <cdr:y>0.72245</cdr:y>
    </cdr:to>
    <cdr:sp macro="" textlink="">
      <cdr:nvSpPr>
        <cdr:cNvPr id="8601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033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0.44967</cdr:x>
      <cdr:y>0.72245</cdr:y>
    </cdr:from>
    <cdr:to>
      <cdr:x>0.44967</cdr:x>
      <cdr:y>0.72245</cdr:y>
    </cdr:to>
    <cdr:sp macro="" textlink="">
      <cdr:nvSpPr>
        <cdr:cNvPr id="8601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774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0.07784</cdr:x>
      <cdr:y>0.23574</cdr:y>
    </cdr:from>
    <cdr:to>
      <cdr:x>0.17505</cdr:x>
      <cdr:y>0.25798</cdr:y>
    </cdr:to>
    <cdr:sp macro="" textlink="">
      <cdr:nvSpPr>
        <cdr:cNvPr id="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1208" y="1904639"/>
          <a:ext cx="1112962" cy="1796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cdr:txBody>
    </cdr:sp>
  </cdr:relSizeAnchor>
  <cdr:relSizeAnchor xmlns:cdr="http://schemas.openxmlformats.org/drawingml/2006/chartDrawing">
    <cdr:from>
      <cdr:x>0.73264</cdr:x>
      <cdr:y>0.72622</cdr:y>
    </cdr:from>
    <cdr:to>
      <cdr:x>0.91318</cdr:x>
      <cdr:y>0.84328</cdr:y>
    </cdr:to>
    <cdr:pic>
      <cdr:nvPicPr>
        <cdr:cNvPr id="6" name="48 Imagen" descr="C:\Users\pc\Desktop\logo-ideam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388004" y="5867425"/>
          <a:ext cx="2067011" cy="945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0.08958</cdr:x>
      <cdr:y>0.14498</cdr:y>
    </cdr:from>
    <cdr:to>
      <cdr:x>0.15938</cdr:x>
      <cdr:y>0.17059</cdr:y>
    </cdr:to>
    <cdr:sp macro="" textlink="">
      <cdr:nvSpPr>
        <cdr:cNvPr id="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5647" y="1171355"/>
          <a:ext cx="799144" cy="20691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0</xdr:colOff>
      <xdr:row>16</xdr:row>
      <xdr:rowOff>85164</xdr:rowOff>
    </xdr:from>
    <xdr:to>
      <xdr:col>11</xdr:col>
      <xdr:colOff>504263</xdr:colOff>
      <xdr:row>17</xdr:row>
      <xdr:rowOff>112059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7610475" y="3009339"/>
          <a:ext cx="1266263" cy="19834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6.62 m</a:t>
          </a:r>
          <a:endParaRPr lang="es-CO"/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0.41967</cdr:x>
      <cdr:y>0.72245</cdr:y>
    </cdr:from>
    <cdr:to>
      <cdr:x>0.41967</cdr:x>
      <cdr:y>0.72245</cdr:y>
    </cdr:to>
    <cdr:sp macro="" textlink="">
      <cdr:nvSpPr>
        <cdr:cNvPr id="8601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033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0.44967</cdr:x>
      <cdr:y>0.72245</cdr:y>
    </cdr:from>
    <cdr:to>
      <cdr:x>0.44967</cdr:x>
      <cdr:y>0.72245</cdr:y>
    </cdr:to>
    <cdr:sp macro="" textlink="">
      <cdr:nvSpPr>
        <cdr:cNvPr id="8601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774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0.1121</cdr:x>
      <cdr:y>0.25532</cdr:y>
    </cdr:from>
    <cdr:to>
      <cdr:x>0.20931</cdr:x>
      <cdr:y>0.27756</cdr:y>
    </cdr:to>
    <cdr:sp macro="" textlink="">
      <cdr:nvSpPr>
        <cdr:cNvPr id="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3400" y="2191612"/>
          <a:ext cx="1112962" cy="19090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cdr:txBody>
    </cdr:sp>
  </cdr:relSizeAnchor>
  <cdr:relSizeAnchor xmlns:cdr="http://schemas.openxmlformats.org/drawingml/2006/chartDrawing">
    <cdr:from>
      <cdr:x>0.73264</cdr:x>
      <cdr:y>0.72622</cdr:y>
    </cdr:from>
    <cdr:to>
      <cdr:x>0.91318</cdr:x>
      <cdr:y>0.84328</cdr:y>
    </cdr:to>
    <cdr:pic>
      <cdr:nvPicPr>
        <cdr:cNvPr id="6" name="48 Imagen" descr="C:\Users\pc\Desktop\logo-ideam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388004" y="5867425"/>
          <a:ext cx="2067011" cy="945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0.13069</cdr:x>
      <cdr:y>0.0549</cdr:y>
    </cdr:from>
    <cdr:to>
      <cdr:x>0.20049</cdr:x>
      <cdr:y>0.08051</cdr:y>
    </cdr:to>
    <cdr:sp macro="" textlink="">
      <cdr:nvSpPr>
        <cdr:cNvPr id="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6253" y="471260"/>
          <a:ext cx="799144" cy="2198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437029</xdr:colOff>
      <xdr:row>11</xdr:row>
      <xdr:rowOff>107575</xdr:rowOff>
    </xdr:from>
    <xdr:to>
      <xdr:col>12</xdr:col>
      <xdr:colOff>179292</xdr:colOff>
      <xdr:row>12</xdr:row>
      <xdr:rowOff>134470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8047504" y="2174500"/>
          <a:ext cx="1266263" cy="19834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8.24 m</a:t>
          </a:r>
          <a:endParaRPr lang="es-CO"/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0.41967</cdr:x>
      <cdr:y>0.72245</cdr:y>
    </cdr:from>
    <cdr:to>
      <cdr:x>0.41967</cdr:x>
      <cdr:y>0.72245</cdr:y>
    </cdr:to>
    <cdr:sp macro="" textlink="">
      <cdr:nvSpPr>
        <cdr:cNvPr id="8601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033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0.44967</cdr:x>
      <cdr:y>0.72245</cdr:y>
    </cdr:from>
    <cdr:to>
      <cdr:x>0.44967</cdr:x>
      <cdr:y>0.72245</cdr:y>
    </cdr:to>
    <cdr:sp macro="" textlink="">
      <cdr:nvSpPr>
        <cdr:cNvPr id="8601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774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0.09839</cdr:x>
      <cdr:y>0.23574</cdr:y>
    </cdr:from>
    <cdr:to>
      <cdr:x>0.1956</cdr:x>
      <cdr:y>0.25798</cdr:y>
    </cdr:to>
    <cdr:sp macro="" textlink="">
      <cdr:nvSpPr>
        <cdr:cNvPr id="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6518" y="1904648"/>
          <a:ext cx="1112962" cy="1796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cdr:txBody>
    </cdr:sp>
  </cdr:relSizeAnchor>
  <cdr:relSizeAnchor xmlns:cdr="http://schemas.openxmlformats.org/drawingml/2006/chartDrawing">
    <cdr:from>
      <cdr:x>0.73264</cdr:x>
      <cdr:y>0.72622</cdr:y>
    </cdr:from>
    <cdr:to>
      <cdr:x>0.91318</cdr:x>
      <cdr:y>0.84328</cdr:y>
    </cdr:to>
    <cdr:pic>
      <cdr:nvPicPr>
        <cdr:cNvPr id="6" name="48 Imagen" descr="C:\Users\pc\Desktop\logo-ideam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388004" y="5867425"/>
          <a:ext cx="2067011" cy="945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0.11307</cdr:x>
      <cdr:y>0.14637</cdr:y>
    </cdr:from>
    <cdr:to>
      <cdr:x>0.18287</cdr:x>
      <cdr:y>0.17198</cdr:y>
    </cdr:to>
    <cdr:sp macro="" textlink="">
      <cdr:nvSpPr>
        <cdr:cNvPr id="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4547" y="1182564"/>
          <a:ext cx="799144" cy="20691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437029</xdr:colOff>
      <xdr:row>11</xdr:row>
      <xdr:rowOff>107575</xdr:rowOff>
    </xdr:from>
    <xdr:to>
      <xdr:col>12</xdr:col>
      <xdr:colOff>179292</xdr:colOff>
      <xdr:row>12</xdr:row>
      <xdr:rowOff>134470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8047504" y="2174500"/>
          <a:ext cx="1266263" cy="19834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8.80 m</a:t>
          </a:r>
          <a:endParaRPr lang="es-CO"/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0.41967</cdr:x>
      <cdr:y>0.72245</cdr:y>
    </cdr:from>
    <cdr:to>
      <cdr:x>0.41967</cdr:x>
      <cdr:y>0.72245</cdr:y>
    </cdr:to>
    <cdr:sp macro="" textlink="">
      <cdr:nvSpPr>
        <cdr:cNvPr id="8601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033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0.44967</cdr:x>
      <cdr:y>0.72245</cdr:y>
    </cdr:from>
    <cdr:to>
      <cdr:x>0.44967</cdr:x>
      <cdr:y>0.72245</cdr:y>
    </cdr:to>
    <cdr:sp macro="" textlink="">
      <cdr:nvSpPr>
        <cdr:cNvPr id="8601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774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0.09839</cdr:x>
      <cdr:y>0.23574</cdr:y>
    </cdr:from>
    <cdr:to>
      <cdr:x>0.1956</cdr:x>
      <cdr:y>0.25798</cdr:y>
    </cdr:to>
    <cdr:sp macro="" textlink="">
      <cdr:nvSpPr>
        <cdr:cNvPr id="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6518" y="1904648"/>
          <a:ext cx="1112962" cy="1796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cdr:txBody>
    </cdr:sp>
  </cdr:relSizeAnchor>
  <cdr:relSizeAnchor xmlns:cdr="http://schemas.openxmlformats.org/drawingml/2006/chartDrawing">
    <cdr:from>
      <cdr:x>0.73264</cdr:x>
      <cdr:y>0.72622</cdr:y>
    </cdr:from>
    <cdr:to>
      <cdr:x>0.91318</cdr:x>
      <cdr:y>0.84328</cdr:y>
    </cdr:to>
    <cdr:pic>
      <cdr:nvPicPr>
        <cdr:cNvPr id="6" name="48 Imagen" descr="C:\Users\pc\Desktop\logo-ideam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388004" y="5867425"/>
          <a:ext cx="2067011" cy="945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0.06609</cdr:x>
      <cdr:y>0.1117</cdr:y>
    </cdr:from>
    <cdr:to>
      <cdr:x>0.13589</cdr:x>
      <cdr:y>0.13731</cdr:y>
    </cdr:to>
    <cdr:sp macro="" textlink="">
      <cdr:nvSpPr>
        <cdr:cNvPr id="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6662" y="902441"/>
          <a:ext cx="799144" cy="20691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564213</xdr:colOff>
      <xdr:row>6</xdr:row>
      <xdr:rowOff>123266</xdr:rowOff>
    </xdr:from>
    <xdr:to>
      <xdr:col>15</xdr:col>
      <xdr:colOff>134470</xdr:colOff>
      <xdr:row>8</xdr:row>
      <xdr:rowOff>156883</xdr:rowOff>
    </xdr:to>
    <xdr:sp macro="" textlink="">
      <xdr:nvSpPr>
        <xdr:cNvPr id="3" name="Text Box 25"/>
        <xdr:cNvSpPr txBox="1">
          <a:spLocks noChangeArrowheads="1"/>
        </xdr:cNvSpPr>
      </xdr:nvSpPr>
      <xdr:spPr bwMode="auto">
        <a:xfrm>
          <a:off x="8936688" y="1332941"/>
          <a:ext cx="2618257" cy="37651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Desbordamiento Margen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Izquierda 118,034 m : (10,040 m 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221315</xdr:colOff>
      <xdr:row>12</xdr:row>
      <xdr:rowOff>163606</xdr:rowOff>
    </xdr:from>
    <xdr:to>
      <xdr:col>10</xdr:col>
      <xdr:colOff>156881</xdr:colOff>
      <xdr:row>14</xdr:row>
      <xdr:rowOff>33618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6307790" y="2401981"/>
          <a:ext cx="1459566" cy="212912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8,33 m</a:t>
          </a:r>
          <a:endParaRPr lang="es-CO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0.41967</cdr:x>
      <cdr:y>0.72245</cdr:y>
    </cdr:from>
    <cdr:to>
      <cdr:x>0.41967</cdr:x>
      <cdr:y>0.72245</cdr:y>
    </cdr:to>
    <cdr:sp macro="" textlink="">
      <cdr:nvSpPr>
        <cdr:cNvPr id="8601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033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0.44967</cdr:x>
      <cdr:y>0.72245</cdr:y>
    </cdr:from>
    <cdr:to>
      <cdr:x>0.44967</cdr:x>
      <cdr:y>0.72245</cdr:y>
    </cdr:to>
    <cdr:sp macro="" textlink="">
      <cdr:nvSpPr>
        <cdr:cNvPr id="8601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774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0.13559</cdr:x>
      <cdr:y>0.23296</cdr:y>
    </cdr:from>
    <cdr:to>
      <cdr:x>0.24193</cdr:x>
      <cdr:y>0.25987</cdr:y>
    </cdr:to>
    <cdr:sp macro="" textlink="">
      <cdr:nvSpPr>
        <cdr:cNvPr id="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2362" y="1882152"/>
          <a:ext cx="1217492" cy="2174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cdr:txBody>
    </cdr:sp>
  </cdr:relSizeAnchor>
  <cdr:relSizeAnchor xmlns:cdr="http://schemas.openxmlformats.org/drawingml/2006/chartDrawing">
    <cdr:from>
      <cdr:x>0.73264</cdr:x>
      <cdr:y>0.72622</cdr:y>
    </cdr:from>
    <cdr:to>
      <cdr:x>0.91318</cdr:x>
      <cdr:y>0.84328</cdr:y>
    </cdr:to>
    <cdr:pic>
      <cdr:nvPicPr>
        <cdr:cNvPr id="6" name="48 Imagen" descr="C:\Users\pc\Desktop\logo-ideam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388004" y="5867425"/>
          <a:ext cx="2067011" cy="945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0.41967</cdr:x>
      <cdr:y>0.72245</cdr:y>
    </cdr:from>
    <cdr:to>
      <cdr:x>0.41967</cdr:x>
      <cdr:y>0.72245</cdr:y>
    </cdr:to>
    <cdr:sp macro="" textlink="">
      <cdr:nvSpPr>
        <cdr:cNvPr id="8601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033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0.44967</cdr:x>
      <cdr:y>0.72245</cdr:y>
    </cdr:from>
    <cdr:to>
      <cdr:x>0.44967</cdr:x>
      <cdr:y>0.72245</cdr:y>
    </cdr:to>
    <cdr:sp macro="" textlink="">
      <cdr:nvSpPr>
        <cdr:cNvPr id="8601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774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0.03184</cdr:x>
      <cdr:y>0.59634</cdr:y>
    </cdr:from>
    <cdr:to>
      <cdr:x>0.13818</cdr:x>
      <cdr:y>0.62325</cdr:y>
    </cdr:to>
    <cdr:sp macro="" textlink="">
      <cdr:nvSpPr>
        <cdr:cNvPr id="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589" y="4818102"/>
          <a:ext cx="1217492" cy="2174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cdr:txBody>
    </cdr:sp>
  </cdr:relSizeAnchor>
  <cdr:relSizeAnchor xmlns:cdr="http://schemas.openxmlformats.org/drawingml/2006/chartDrawing">
    <cdr:from>
      <cdr:x>0.72285</cdr:x>
      <cdr:y>0.27268</cdr:y>
    </cdr:from>
    <cdr:to>
      <cdr:x>0.90339</cdr:x>
      <cdr:y>0.38974</cdr:y>
    </cdr:to>
    <cdr:pic>
      <cdr:nvPicPr>
        <cdr:cNvPr id="6" name="48 Imagen" descr="C:\Users\pc\Desktop\logo-ideam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275942" y="2203088"/>
          <a:ext cx="2067012" cy="945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0.04751</cdr:x>
      <cdr:y>0.11602</cdr:y>
    </cdr:from>
    <cdr:to>
      <cdr:x>0.11731</cdr:x>
      <cdr:y>0.14151</cdr:y>
    </cdr:to>
    <cdr:sp macro="" textlink="">
      <cdr:nvSpPr>
        <cdr:cNvPr id="8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903" y="937394"/>
          <a:ext cx="799144" cy="2059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cdr:txBody>
    </cdr:sp>
  </cdr:relSizeAnchor>
  <cdr:relSizeAnchor xmlns:cdr="http://schemas.openxmlformats.org/drawingml/2006/chartDrawing">
    <cdr:from>
      <cdr:x>0.66835</cdr:x>
      <cdr:y>0.17198</cdr:y>
    </cdr:from>
    <cdr:to>
      <cdr:x>0.68205</cdr:x>
      <cdr:y>0.21221</cdr:y>
    </cdr:to>
    <cdr:cxnSp macro="">
      <cdr:nvCxnSpPr>
        <cdr:cNvPr id="4" name="3 Conector recto de flecha"/>
        <cdr:cNvCxnSpPr/>
      </cdr:nvCxnSpPr>
      <cdr:spPr bwMode="auto">
        <a:xfrm xmlns:a="http://schemas.openxmlformats.org/drawingml/2006/main">
          <a:off x="7651938" y="1389529"/>
          <a:ext cx="156883" cy="324971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15</xdr:col>
      <xdr:colOff>616324</xdr:colOff>
      <xdr:row>3</xdr:row>
      <xdr:rowOff>78440</xdr:rowOff>
    </xdr:from>
    <xdr:to>
      <xdr:col>17</xdr:col>
      <xdr:colOff>481852</xdr:colOff>
      <xdr:row>4</xdr:row>
      <xdr:rowOff>100853</xdr:rowOff>
    </xdr:to>
    <xdr:sp macro="" textlink="">
      <xdr:nvSpPr>
        <xdr:cNvPr id="3" name="Text Box 25"/>
        <xdr:cNvSpPr txBox="1">
          <a:spLocks noChangeArrowheads="1"/>
        </xdr:cNvSpPr>
      </xdr:nvSpPr>
      <xdr:spPr bwMode="auto">
        <a:xfrm>
          <a:off x="12036799" y="773765"/>
          <a:ext cx="1389528" cy="1938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Margen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Izquierda 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221315</xdr:colOff>
      <xdr:row>7</xdr:row>
      <xdr:rowOff>141194</xdr:rowOff>
    </xdr:from>
    <xdr:to>
      <xdr:col>12</xdr:col>
      <xdr:colOff>156881</xdr:colOff>
      <xdr:row>9</xdr:row>
      <xdr:rowOff>11206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7831790" y="1522319"/>
          <a:ext cx="1459566" cy="212912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11,45 m</a:t>
          </a:r>
          <a:endParaRPr lang="es-CO"/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0.41967</cdr:x>
      <cdr:y>0.72245</cdr:y>
    </cdr:from>
    <cdr:to>
      <cdr:x>0.41967</cdr:x>
      <cdr:y>0.72245</cdr:y>
    </cdr:to>
    <cdr:sp macro="" textlink="">
      <cdr:nvSpPr>
        <cdr:cNvPr id="8601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033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0.44967</cdr:x>
      <cdr:y>0.72245</cdr:y>
    </cdr:from>
    <cdr:to>
      <cdr:x>0.44967</cdr:x>
      <cdr:y>0.72245</cdr:y>
    </cdr:to>
    <cdr:sp macro="" textlink="">
      <cdr:nvSpPr>
        <cdr:cNvPr id="8601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774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0.03184</cdr:x>
      <cdr:y>0.59634</cdr:y>
    </cdr:from>
    <cdr:to>
      <cdr:x>0.13818</cdr:x>
      <cdr:y>0.62325</cdr:y>
    </cdr:to>
    <cdr:sp macro="" textlink="">
      <cdr:nvSpPr>
        <cdr:cNvPr id="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589" y="4818102"/>
          <a:ext cx="1217492" cy="2174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cdr:txBody>
    </cdr:sp>
  </cdr:relSizeAnchor>
  <cdr:relSizeAnchor xmlns:cdr="http://schemas.openxmlformats.org/drawingml/2006/chartDrawing">
    <cdr:from>
      <cdr:x>0.35973</cdr:x>
      <cdr:y>0.36283</cdr:y>
    </cdr:from>
    <cdr:to>
      <cdr:x>0.54027</cdr:x>
      <cdr:y>0.47989</cdr:y>
    </cdr:to>
    <cdr:pic>
      <cdr:nvPicPr>
        <cdr:cNvPr id="6" name="48 Imagen" descr="C:\Users\pc\Desktop\logo-ideam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18564" y="2931484"/>
          <a:ext cx="2067011" cy="945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0.04751</cdr:x>
      <cdr:y>0.11602</cdr:y>
    </cdr:from>
    <cdr:to>
      <cdr:x>0.11731</cdr:x>
      <cdr:y>0.14151</cdr:y>
    </cdr:to>
    <cdr:sp macro="" textlink="">
      <cdr:nvSpPr>
        <cdr:cNvPr id="8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903" y="937394"/>
          <a:ext cx="799144" cy="2059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111579</xdr:rowOff>
    </xdr:from>
    <xdr:to>
      <xdr:col>19</xdr:col>
      <xdr:colOff>561975</xdr:colOff>
      <xdr:row>31</xdr:row>
      <xdr:rowOff>97972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353614</xdr:colOff>
      <xdr:row>2</xdr:row>
      <xdr:rowOff>152399</xdr:rowOff>
    </xdr:from>
    <xdr:ext cx="1384396" cy="1466851"/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488714" y="666749"/>
          <a:ext cx="1384396" cy="1466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344260</xdr:colOff>
      <xdr:row>11</xdr:row>
      <xdr:rowOff>192540</xdr:rowOff>
    </xdr:from>
    <xdr:to>
      <xdr:col>12</xdr:col>
      <xdr:colOff>548367</xdr:colOff>
      <xdr:row>13</xdr:row>
      <xdr:rowOff>66676</xdr:rowOff>
    </xdr:to>
    <xdr:sp macro="" textlink="">
      <xdr:nvSpPr>
        <xdr:cNvPr id="4" name="5 CuadroTexto"/>
        <xdr:cNvSpPr txBox="1"/>
      </xdr:nvSpPr>
      <xdr:spPr>
        <a:xfrm>
          <a:off x="9145360" y="2792865"/>
          <a:ext cx="2490107" cy="3313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9,65  m.)</a:t>
          </a: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0.50919</cdr:x>
      <cdr:y>0.04596</cdr:y>
    </cdr:from>
    <cdr:to>
      <cdr:x>0.757</cdr:x>
      <cdr:y>0.26195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6067384" y="318044"/>
          <a:ext cx="2952848" cy="14947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Mapiripana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32157010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Jose E.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20160526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0.11403</cdr:x>
      <cdr:y>0.32896</cdr:y>
    </cdr:from>
    <cdr:to>
      <cdr:x>0.16313</cdr:x>
      <cdr:y>0.37551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358747" y="2251537"/>
          <a:ext cx="585065" cy="318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0.11232</cdr:x>
      <cdr:y>0.75636</cdr:y>
    </cdr:from>
    <cdr:to>
      <cdr:x>0.29191</cdr:x>
      <cdr:y>0.79403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338392" y="5234490"/>
          <a:ext cx="2139954" cy="2606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0.11321</cdr:x>
      <cdr:y>0.35694</cdr:y>
    </cdr:from>
    <cdr:to>
      <cdr:x>0.16231</cdr:x>
      <cdr:y>0.40349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348993" y="2465690"/>
          <a:ext cx="585065" cy="3215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0.11504</cdr:x>
      <cdr:y>0.3847</cdr:y>
    </cdr:from>
    <cdr:to>
      <cdr:x>0.16414</cdr:x>
      <cdr:y>0.43125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370842" y="2657474"/>
          <a:ext cx="585064" cy="3215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0.11418</cdr:x>
      <cdr:y>0.29271</cdr:y>
    </cdr:from>
    <cdr:to>
      <cdr:x>0.16328</cdr:x>
      <cdr:y>0.33926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360544" y="2003440"/>
          <a:ext cx="585065" cy="318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12 m.</a:t>
          </a:r>
        </a:p>
      </cdr:txBody>
    </cdr:sp>
  </cdr:relSizeAnchor>
  <cdr:relSizeAnchor xmlns:cdr="http://schemas.openxmlformats.org/drawingml/2006/chartDrawing">
    <cdr:from>
      <cdr:x>0.73488</cdr:x>
      <cdr:y>0.7478</cdr:y>
    </cdr:from>
    <cdr:to>
      <cdr:x>0.91447</cdr:x>
      <cdr:y>0.78547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8756650" y="5175250"/>
          <a:ext cx="2139954" cy="2606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111579</xdr:rowOff>
    </xdr:from>
    <xdr:to>
      <xdr:col>19</xdr:col>
      <xdr:colOff>561975</xdr:colOff>
      <xdr:row>31</xdr:row>
      <xdr:rowOff>97972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67864</xdr:colOff>
      <xdr:row>2</xdr:row>
      <xdr:rowOff>152399</xdr:rowOff>
    </xdr:from>
    <xdr:ext cx="1600146" cy="1695451"/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3460014" y="685799"/>
          <a:ext cx="1600146" cy="1695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10</xdr:col>
      <xdr:colOff>401410</xdr:colOff>
      <xdr:row>13</xdr:row>
      <xdr:rowOff>40140</xdr:rowOff>
    </xdr:from>
    <xdr:to>
      <xdr:col>13</xdr:col>
      <xdr:colOff>605517</xdr:colOff>
      <xdr:row>14</xdr:row>
      <xdr:rowOff>142876</xdr:rowOff>
    </xdr:to>
    <xdr:sp macro="" textlink="">
      <xdr:nvSpPr>
        <xdr:cNvPr id="4" name="5 CuadroTexto"/>
        <xdr:cNvSpPr txBox="1"/>
      </xdr:nvSpPr>
      <xdr:spPr>
        <a:xfrm>
          <a:off x="9983560" y="3126240"/>
          <a:ext cx="2490107" cy="3313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7,96  m.)</a:t>
          </a:r>
        </a:p>
      </xdr:txBody>
    </xdr:sp>
    <xdr:clientData/>
  </xdr:twoCellAnchor>
  <xdr:twoCellAnchor>
    <xdr:from>
      <xdr:col>7</xdr:col>
      <xdr:colOff>609600</xdr:colOff>
      <xdr:row>2</xdr:row>
      <xdr:rowOff>228600</xdr:rowOff>
    </xdr:from>
    <xdr:to>
      <xdr:col>11</xdr:col>
      <xdr:colOff>514449</xdr:colOff>
      <xdr:row>9</xdr:row>
      <xdr:rowOff>85079</xdr:rowOff>
    </xdr:to>
    <xdr:sp macro="" textlink="">
      <xdr:nvSpPr>
        <xdr:cNvPr id="5" name="1 CuadroTexto"/>
        <xdr:cNvSpPr txBox="1"/>
      </xdr:nvSpPr>
      <xdr:spPr>
        <a:xfrm>
          <a:off x="7905750" y="762000"/>
          <a:ext cx="2952849" cy="149477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Mapiripana</a:t>
          </a:r>
        </a:p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32157010</a:t>
          </a:r>
        </a:p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 Gonzalez</a:t>
          </a:r>
        </a:p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20160904                                                                                                                                              </a:t>
          </a: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0.13344</cdr:x>
      <cdr:y>0.40888</cdr:y>
    </cdr:from>
    <cdr:to>
      <cdr:x>0.18254</cdr:x>
      <cdr:y>0.45543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590077" y="2854186"/>
          <a:ext cx="585064" cy="3249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0.10433</cdr:x>
      <cdr:y>0.6903</cdr:y>
    </cdr:from>
    <cdr:to>
      <cdr:x>0.28392</cdr:x>
      <cdr:y>0.72797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243130" y="4777260"/>
          <a:ext cx="2139954" cy="2606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0.12577</cdr:x>
      <cdr:y>0.35304</cdr:y>
    </cdr:from>
    <cdr:to>
      <cdr:x>0.17487</cdr:x>
      <cdr:y>0.39959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498663" y="2464392"/>
          <a:ext cx="585064" cy="324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0.1356</cdr:x>
      <cdr:y>0.3847</cdr:y>
    </cdr:from>
    <cdr:to>
      <cdr:x>0.18469</cdr:x>
      <cdr:y>0.43125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615720" y="2685385"/>
          <a:ext cx="585064" cy="324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0.12103</cdr:x>
      <cdr:y>0.32</cdr:y>
    </cdr:from>
    <cdr:to>
      <cdr:x>0.17013</cdr:x>
      <cdr:y>0.36655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442186" y="2233751"/>
          <a:ext cx="585065" cy="324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0.76366</cdr:x>
      <cdr:y>0.80285</cdr:y>
    </cdr:from>
    <cdr:to>
      <cdr:x>0.94325</cdr:x>
      <cdr:y>0.84052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9099565" y="5556219"/>
          <a:ext cx="2139954" cy="26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0.13787</cdr:x>
      <cdr:y>0.441</cdr:y>
    </cdr:from>
    <cdr:to>
      <cdr:x>0.18697</cdr:x>
      <cdr:y>0.48755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642835" y="3078389"/>
          <a:ext cx="585064" cy="3249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0.34319</cdr:x>
      <cdr:y>0.31839</cdr:y>
    </cdr:from>
    <cdr:to>
      <cdr:x>0.70976</cdr:x>
      <cdr:y>0.35417</cdr:y>
    </cdr:to>
    <cdr:sp macro="" textlink="">
      <cdr:nvSpPr>
        <cdr:cNvPr id="21" name="5 CuadroTexto"/>
        <cdr:cNvSpPr txBox="1"/>
      </cdr:nvSpPr>
      <cdr:spPr>
        <a:xfrm xmlns:a="http://schemas.openxmlformats.org/drawingml/2006/main">
          <a:off x="4089400" y="2203450"/>
          <a:ext cx="4367893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10,64 m.)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111579</xdr:rowOff>
    </xdr:from>
    <xdr:to>
      <xdr:col>19</xdr:col>
      <xdr:colOff>561975</xdr:colOff>
      <xdr:row>31</xdr:row>
      <xdr:rowOff>97972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582214</xdr:colOff>
      <xdr:row>8</xdr:row>
      <xdr:rowOff>114299</xdr:rowOff>
    </xdr:from>
    <xdr:ext cx="1600146" cy="1695451"/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0164364" y="2057399"/>
          <a:ext cx="1600146" cy="1695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0.34959</cdr:x>
      <cdr:y>0.58265</cdr:y>
    </cdr:from>
    <cdr:to>
      <cdr:x>0.5974</cdr:x>
      <cdr:y>0.79864</cdr:y>
    </cdr:to>
    <cdr:sp macro="" textlink="">
      <cdr:nvSpPr>
        <cdr:cNvPr id="22" name="1 CuadroTexto"/>
        <cdr:cNvSpPr txBox="1"/>
      </cdr:nvSpPr>
      <cdr:spPr>
        <a:xfrm xmlns:a="http://schemas.openxmlformats.org/drawingml/2006/main">
          <a:off x="4165600" y="4032250"/>
          <a:ext cx="2952849" cy="14947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Mapiripana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32157010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Avila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20170617                                                                                                                                              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111579</xdr:rowOff>
    </xdr:from>
    <xdr:to>
      <xdr:col>19</xdr:col>
      <xdr:colOff>561975</xdr:colOff>
      <xdr:row>31</xdr:row>
      <xdr:rowOff>97972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704850</xdr:colOff>
      <xdr:row>19</xdr:row>
      <xdr:rowOff>136986</xdr:rowOff>
    </xdr:from>
    <xdr:ext cx="1039360" cy="1101264"/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5621000" y="4594686"/>
          <a:ext cx="1039360" cy="1101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10</xdr:col>
      <xdr:colOff>115660</xdr:colOff>
      <xdr:row>13</xdr:row>
      <xdr:rowOff>173490</xdr:rowOff>
    </xdr:from>
    <xdr:to>
      <xdr:col>13</xdr:col>
      <xdr:colOff>319767</xdr:colOff>
      <xdr:row>15</xdr:row>
      <xdr:rowOff>47626</xdr:rowOff>
    </xdr:to>
    <xdr:sp macro="" textlink="">
      <xdr:nvSpPr>
        <xdr:cNvPr id="4" name="5 CuadroTexto"/>
        <xdr:cNvSpPr txBox="1"/>
      </xdr:nvSpPr>
      <xdr:spPr>
        <a:xfrm>
          <a:off x="9697810" y="3259590"/>
          <a:ext cx="2490107" cy="3313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7,20  m.)</a:t>
          </a:r>
        </a:p>
      </xdr:txBody>
    </xdr:sp>
    <xdr:clientData/>
  </xdr:twoCellAnchor>
  <xdr:twoCellAnchor>
    <xdr:from>
      <xdr:col>7</xdr:col>
      <xdr:colOff>609600</xdr:colOff>
      <xdr:row>2</xdr:row>
      <xdr:rowOff>228600</xdr:rowOff>
    </xdr:from>
    <xdr:to>
      <xdr:col>11</xdr:col>
      <xdr:colOff>514449</xdr:colOff>
      <xdr:row>9</xdr:row>
      <xdr:rowOff>85079</xdr:rowOff>
    </xdr:to>
    <xdr:sp macro="" textlink="">
      <xdr:nvSpPr>
        <xdr:cNvPr id="5" name="1 CuadroTexto"/>
        <xdr:cNvSpPr txBox="1"/>
      </xdr:nvSpPr>
      <xdr:spPr>
        <a:xfrm>
          <a:off x="7886700" y="742950"/>
          <a:ext cx="2952849" cy="148525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Mapiripana</a:t>
          </a:r>
        </a:p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32157010</a:t>
          </a:r>
        </a:p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Espitia</a:t>
          </a:r>
        </a:p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20171020                                          </a:t>
          </a:r>
        </a:p>
        <a:p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14</xdr:col>
      <xdr:colOff>553007</xdr:colOff>
      <xdr:row>6</xdr:row>
      <xdr:rowOff>22414</xdr:rowOff>
    </xdr:from>
    <xdr:to>
      <xdr:col>18</xdr:col>
      <xdr:colOff>123264</xdr:colOff>
      <xdr:row>8</xdr:row>
      <xdr:rowOff>56031</xdr:rowOff>
    </xdr:to>
    <xdr:sp macro="" textlink="">
      <xdr:nvSpPr>
        <xdr:cNvPr id="3" name="Text Box 25"/>
        <xdr:cNvSpPr txBox="1">
          <a:spLocks noChangeArrowheads="1"/>
        </xdr:cNvSpPr>
      </xdr:nvSpPr>
      <xdr:spPr bwMode="auto">
        <a:xfrm>
          <a:off x="11211482" y="1232089"/>
          <a:ext cx="2618257" cy="37651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Desbordamiento Margen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Izquierda 119.817 m : (12.108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288550</xdr:colOff>
      <xdr:row>17</xdr:row>
      <xdr:rowOff>73959</xdr:rowOff>
    </xdr:from>
    <xdr:to>
      <xdr:col>12</xdr:col>
      <xdr:colOff>224116</xdr:colOff>
      <xdr:row>18</xdr:row>
      <xdr:rowOff>112059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7899025" y="3169584"/>
          <a:ext cx="1459566" cy="2095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5.63 m</a:t>
          </a:r>
          <a:endParaRPr lang="es-CO"/>
        </a:p>
      </xdr:txBody>
    </xdr:sp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0.14765</cdr:x>
      <cdr:y>0.40586</cdr:y>
    </cdr:from>
    <cdr:to>
      <cdr:x>0.19675</cdr:x>
      <cdr:y>0.45241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759374" y="2846606"/>
          <a:ext cx="585065" cy="326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0.10113</cdr:x>
      <cdr:y>0.76737</cdr:y>
    </cdr:from>
    <cdr:to>
      <cdr:x>0.28072</cdr:x>
      <cdr:y>0.80504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205073" y="5310685"/>
          <a:ext cx="2139954" cy="26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0.13554</cdr:x>
      <cdr:y>0.34851</cdr:y>
    </cdr:from>
    <cdr:to>
      <cdr:x>0.18464</cdr:x>
      <cdr:y>0.39506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615063" y="2444377"/>
          <a:ext cx="585065" cy="326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0.12849</cdr:x>
      <cdr:y>0.29718</cdr:y>
    </cdr:from>
    <cdr:to>
      <cdr:x>0.17758</cdr:x>
      <cdr:y>0.34373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531112" y="2084347"/>
          <a:ext cx="584945" cy="326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12 m.</a:t>
          </a:r>
        </a:p>
      </cdr:txBody>
    </cdr:sp>
  </cdr:relSizeAnchor>
  <cdr:relSizeAnchor xmlns:cdr="http://schemas.openxmlformats.org/drawingml/2006/chartDrawing">
    <cdr:from>
      <cdr:x>0.76366</cdr:x>
      <cdr:y>0.80285</cdr:y>
    </cdr:from>
    <cdr:to>
      <cdr:x>0.94325</cdr:x>
      <cdr:y>0.84052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9099565" y="5556219"/>
          <a:ext cx="2139954" cy="26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0.14675</cdr:x>
      <cdr:y>0.45609</cdr:y>
    </cdr:from>
    <cdr:to>
      <cdr:x>0.19585</cdr:x>
      <cdr:y>0.50264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748661" y="3198886"/>
          <a:ext cx="585064" cy="326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0.32774</cdr:x>
      <cdr:y>0.27363</cdr:y>
    </cdr:from>
    <cdr:to>
      <cdr:x>0.69431</cdr:x>
      <cdr:y>0.30941</cdr:y>
    </cdr:to>
    <cdr:sp macro="" textlink="">
      <cdr:nvSpPr>
        <cdr:cNvPr id="21" name="5 CuadroTexto"/>
        <cdr:cNvSpPr txBox="1"/>
      </cdr:nvSpPr>
      <cdr:spPr>
        <a:xfrm xmlns:a="http://schemas.openxmlformats.org/drawingml/2006/main">
          <a:off x="3905225" y="1919197"/>
          <a:ext cx="4367965" cy="250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12.446 m.)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0.41967</cdr:x>
      <cdr:y>0.72245</cdr:y>
    </cdr:from>
    <cdr:to>
      <cdr:x>0.41967</cdr:x>
      <cdr:y>0.72245</cdr:y>
    </cdr:to>
    <cdr:sp macro="" textlink="">
      <cdr:nvSpPr>
        <cdr:cNvPr id="8601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033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0.44967</cdr:x>
      <cdr:y>0.72245</cdr:y>
    </cdr:from>
    <cdr:to>
      <cdr:x>0.44967</cdr:x>
      <cdr:y>0.72245</cdr:y>
    </cdr:to>
    <cdr:sp macro="" textlink="">
      <cdr:nvSpPr>
        <cdr:cNvPr id="8601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774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0.12678</cdr:x>
      <cdr:y>0.28428</cdr:y>
    </cdr:from>
    <cdr:to>
      <cdr:x>0.22399</cdr:x>
      <cdr:y>0.30652</cdr:y>
    </cdr:to>
    <cdr:sp macro="" textlink="">
      <cdr:nvSpPr>
        <cdr:cNvPr id="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51523" y="2296805"/>
          <a:ext cx="1112943" cy="17969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cdr:txBody>
    </cdr:sp>
  </cdr:relSizeAnchor>
  <cdr:relSizeAnchor xmlns:cdr="http://schemas.openxmlformats.org/drawingml/2006/chartDrawing">
    <cdr:from>
      <cdr:x>0.73264</cdr:x>
      <cdr:y>0.72622</cdr:y>
    </cdr:from>
    <cdr:to>
      <cdr:x>0.91318</cdr:x>
      <cdr:y>0.84328</cdr:y>
    </cdr:to>
    <cdr:pic>
      <cdr:nvPicPr>
        <cdr:cNvPr id="6" name="48 Imagen" descr="C:\Users\pc\Desktop\logo-ideam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388004" y="5867425"/>
          <a:ext cx="2067011" cy="945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0.14342</cdr:x>
      <cdr:y>0.16024</cdr:y>
    </cdr:from>
    <cdr:to>
      <cdr:x>0.21322</cdr:x>
      <cdr:y>0.18585</cdr:y>
    </cdr:to>
    <cdr:sp macro="" textlink="">
      <cdr:nvSpPr>
        <cdr:cNvPr id="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2036" y="1294652"/>
          <a:ext cx="799166" cy="20693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479050</xdr:colOff>
      <xdr:row>22</xdr:row>
      <xdr:rowOff>51548</xdr:rowOff>
    </xdr:from>
    <xdr:to>
      <xdr:col>12</xdr:col>
      <xdr:colOff>414616</xdr:colOff>
      <xdr:row>23</xdr:row>
      <xdr:rowOff>89647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8089525" y="4004423"/>
          <a:ext cx="1459566" cy="20954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2.88 m</a:t>
          </a:r>
          <a:endParaRPr lang="es-CO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0.41967</cdr:x>
      <cdr:y>0.72245</cdr:y>
    </cdr:from>
    <cdr:to>
      <cdr:x>0.41967</cdr:x>
      <cdr:y>0.72245</cdr:y>
    </cdr:to>
    <cdr:sp macro="" textlink="">
      <cdr:nvSpPr>
        <cdr:cNvPr id="8601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033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0.44967</cdr:x>
      <cdr:y>0.72245</cdr:y>
    </cdr:from>
    <cdr:to>
      <cdr:x>0.44967</cdr:x>
      <cdr:y>0.72245</cdr:y>
    </cdr:to>
    <cdr:sp macro="" textlink="">
      <cdr:nvSpPr>
        <cdr:cNvPr id="8601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774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0.14831</cdr:x>
      <cdr:y>0.29954</cdr:y>
    </cdr:from>
    <cdr:to>
      <cdr:x>0.24552</cdr:x>
      <cdr:y>0.32178</cdr:y>
    </cdr:to>
    <cdr:sp macro="" textlink="">
      <cdr:nvSpPr>
        <cdr:cNvPr id="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8041" y="2420089"/>
          <a:ext cx="1112962" cy="17968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cdr:txBody>
    </cdr:sp>
  </cdr:relSizeAnchor>
  <cdr:relSizeAnchor xmlns:cdr="http://schemas.openxmlformats.org/drawingml/2006/chartDrawing">
    <cdr:from>
      <cdr:x>0.73264</cdr:x>
      <cdr:y>0.72622</cdr:y>
    </cdr:from>
    <cdr:to>
      <cdr:x>0.91318</cdr:x>
      <cdr:y>0.84328</cdr:y>
    </cdr:to>
    <cdr:pic>
      <cdr:nvPicPr>
        <cdr:cNvPr id="6" name="48 Imagen" descr="C:\Users\pc\Desktop\logo-ideam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388004" y="5867425"/>
          <a:ext cx="2067011" cy="945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0.1718</cdr:x>
      <cdr:y>0.16856</cdr:y>
    </cdr:from>
    <cdr:to>
      <cdr:x>0.2416</cdr:x>
      <cdr:y>0.19417</cdr:y>
    </cdr:to>
    <cdr:sp macro="" textlink="">
      <cdr:nvSpPr>
        <cdr:cNvPr id="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6994" y="1361885"/>
          <a:ext cx="799143" cy="20691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747991</xdr:colOff>
      <xdr:row>11</xdr:row>
      <xdr:rowOff>107576</xdr:rowOff>
    </xdr:from>
    <xdr:to>
      <xdr:col>11</xdr:col>
      <xdr:colOff>683557</xdr:colOff>
      <xdr:row>12</xdr:row>
      <xdr:rowOff>145676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7596466" y="2174501"/>
          <a:ext cx="1459566" cy="2095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8.51 m</a:t>
          </a:r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0.41967</cdr:x>
      <cdr:y>0.72245</cdr:y>
    </cdr:from>
    <cdr:to>
      <cdr:x>0.41967</cdr:x>
      <cdr:y>0.72245</cdr:y>
    </cdr:to>
    <cdr:sp macro="" textlink="">
      <cdr:nvSpPr>
        <cdr:cNvPr id="8601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033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0.44967</cdr:x>
      <cdr:y>0.72245</cdr:y>
    </cdr:from>
    <cdr:to>
      <cdr:x>0.44967</cdr:x>
      <cdr:y>0.72245</cdr:y>
    </cdr:to>
    <cdr:sp macro="" textlink="">
      <cdr:nvSpPr>
        <cdr:cNvPr id="8601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774" y="503829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0.0798</cdr:x>
      <cdr:y>0.23296</cdr:y>
    </cdr:from>
    <cdr:to>
      <cdr:x>0.17701</cdr:x>
      <cdr:y>0.2552</cdr:y>
    </cdr:to>
    <cdr:sp macro="" textlink="">
      <cdr:nvSpPr>
        <cdr:cNvPr id="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3629" y="1882206"/>
          <a:ext cx="1112962" cy="17968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cdr:txBody>
    </cdr:sp>
  </cdr:relSizeAnchor>
  <cdr:relSizeAnchor xmlns:cdr="http://schemas.openxmlformats.org/drawingml/2006/chartDrawing">
    <cdr:from>
      <cdr:x>0.73264</cdr:x>
      <cdr:y>0.72622</cdr:y>
    </cdr:from>
    <cdr:to>
      <cdr:x>0.91318</cdr:x>
      <cdr:y>0.84328</cdr:y>
    </cdr:to>
    <cdr:pic>
      <cdr:nvPicPr>
        <cdr:cNvPr id="6" name="48 Imagen" descr="C:\Users\pc\Desktop\logo-ideam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388004" y="5867425"/>
          <a:ext cx="2067011" cy="945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0.10035</cdr:x>
      <cdr:y>0.13111</cdr:y>
    </cdr:from>
    <cdr:to>
      <cdr:x>0.17015</cdr:x>
      <cdr:y>0.15672</cdr:y>
    </cdr:to>
    <cdr:sp macro="" textlink="">
      <cdr:nvSpPr>
        <cdr:cNvPr id="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8964" y="1059327"/>
          <a:ext cx="799143" cy="20691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145676</xdr:colOff>
      <xdr:row>17</xdr:row>
      <xdr:rowOff>96370</xdr:rowOff>
    </xdr:from>
    <xdr:to>
      <xdr:col>11</xdr:col>
      <xdr:colOff>649939</xdr:colOff>
      <xdr:row>18</xdr:row>
      <xdr:rowOff>123265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7756151" y="3191995"/>
          <a:ext cx="1266263" cy="19834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5.18 m</a:t>
          </a:r>
          <a:endParaRPr lang="es-CO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0.85546875" style="61" bestFit="1" customWidth="1"/>
    <col min="2" max="2" width="11.28515625" style="61" customWidth="1"/>
    <col min="3" max="3" width="17.7109375" style="61" customWidth="1"/>
    <col min="4" max="4" width="5.7109375" style="61" customWidth="1"/>
    <col min="5" max="19" width="11.42578125" style="61"/>
    <col min="20" max="20" width="3" style="61" customWidth="1"/>
    <col min="21" max="256" width="11.42578125" style="61"/>
    <col min="257" max="257" width="10.85546875" style="61" bestFit="1" customWidth="1"/>
    <col min="258" max="258" width="11.28515625" style="61" customWidth="1"/>
    <col min="259" max="259" width="17.7109375" style="61" customWidth="1"/>
    <col min="260" max="260" width="5.7109375" style="61" customWidth="1"/>
    <col min="261" max="275" width="11.42578125" style="61"/>
    <col min="276" max="276" width="3" style="61" customWidth="1"/>
    <col min="277" max="512" width="11.42578125" style="61"/>
    <col min="513" max="513" width="10.85546875" style="61" bestFit="1" customWidth="1"/>
    <col min="514" max="514" width="11.28515625" style="61" customWidth="1"/>
    <col min="515" max="515" width="17.7109375" style="61" customWidth="1"/>
    <col min="516" max="516" width="5.7109375" style="61" customWidth="1"/>
    <col min="517" max="531" width="11.42578125" style="61"/>
    <col min="532" max="532" width="3" style="61" customWidth="1"/>
    <col min="533" max="768" width="11.42578125" style="61"/>
    <col min="769" max="769" width="10.85546875" style="61" bestFit="1" customWidth="1"/>
    <col min="770" max="770" width="11.28515625" style="61" customWidth="1"/>
    <col min="771" max="771" width="17.7109375" style="61" customWidth="1"/>
    <col min="772" max="772" width="5.7109375" style="61" customWidth="1"/>
    <col min="773" max="787" width="11.42578125" style="61"/>
    <col min="788" max="788" width="3" style="61" customWidth="1"/>
    <col min="789" max="1024" width="11.42578125" style="61"/>
    <col min="1025" max="1025" width="10.85546875" style="61" bestFit="1" customWidth="1"/>
    <col min="1026" max="1026" width="11.28515625" style="61" customWidth="1"/>
    <col min="1027" max="1027" width="17.7109375" style="61" customWidth="1"/>
    <col min="1028" max="1028" width="5.7109375" style="61" customWidth="1"/>
    <col min="1029" max="1043" width="11.42578125" style="61"/>
    <col min="1044" max="1044" width="3" style="61" customWidth="1"/>
    <col min="1045" max="1280" width="11.42578125" style="61"/>
    <col min="1281" max="1281" width="10.85546875" style="61" bestFit="1" customWidth="1"/>
    <col min="1282" max="1282" width="11.28515625" style="61" customWidth="1"/>
    <col min="1283" max="1283" width="17.7109375" style="61" customWidth="1"/>
    <col min="1284" max="1284" width="5.7109375" style="61" customWidth="1"/>
    <col min="1285" max="1299" width="11.42578125" style="61"/>
    <col min="1300" max="1300" width="3" style="61" customWidth="1"/>
    <col min="1301" max="1536" width="11.42578125" style="61"/>
    <col min="1537" max="1537" width="10.85546875" style="61" bestFit="1" customWidth="1"/>
    <col min="1538" max="1538" width="11.28515625" style="61" customWidth="1"/>
    <col min="1539" max="1539" width="17.7109375" style="61" customWidth="1"/>
    <col min="1540" max="1540" width="5.7109375" style="61" customWidth="1"/>
    <col min="1541" max="1555" width="11.42578125" style="61"/>
    <col min="1556" max="1556" width="3" style="61" customWidth="1"/>
    <col min="1557" max="1792" width="11.42578125" style="61"/>
    <col min="1793" max="1793" width="10.85546875" style="61" bestFit="1" customWidth="1"/>
    <col min="1794" max="1794" width="11.28515625" style="61" customWidth="1"/>
    <col min="1795" max="1795" width="17.7109375" style="61" customWidth="1"/>
    <col min="1796" max="1796" width="5.7109375" style="61" customWidth="1"/>
    <col min="1797" max="1811" width="11.42578125" style="61"/>
    <col min="1812" max="1812" width="3" style="61" customWidth="1"/>
    <col min="1813" max="2048" width="11.42578125" style="61"/>
    <col min="2049" max="2049" width="10.85546875" style="61" bestFit="1" customWidth="1"/>
    <col min="2050" max="2050" width="11.28515625" style="61" customWidth="1"/>
    <col min="2051" max="2051" width="17.7109375" style="61" customWidth="1"/>
    <col min="2052" max="2052" width="5.7109375" style="61" customWidth="1"/>
    <col min="2053" max="2067" width="11.42578125" style="61"/>
    <col min="2068" max="2068" width="3" style="61" customWidth="1"/>
    <col min="2069" max="2304" width="11.42578125" style="61"/>
    <col min="2305" max="2305" width="10.85546875" style="61" bestFit="1" customWidth="1"/>
    <col min="2306" max="2306" width="11.28515625" style="61" customWidth="1"/>
    <col min="2307" max="2307" width="17.7109375" style="61" customWidth="1"/>
    <col min="2308" max="2308" width="5.7109375" style="61" customWidth="1"/>
    <col min="2309" max="2323" width="11.42578125" style="61"/>
    <col min="2324" max="2324" width="3" style="61" customWidth="1"/>
    <col min="2325" max="2560" width="11.42578125" style="61"/>
    <col min="2561" max="2561" width="10.85546875" style="61" bestFit="1" customWidth="1"/>
    <col min="2562" max="2562" width="11.28515625" style="61" customWidth="1"/>
    <col min="2563" max="2563" width="17.7109375" style="61" customWidth="1"/>
    <col min="2564" max="2564" width="5.7109375" style="61" customWidth="1"/>
    <col min="2565" max="2579" width="11.42578125" style="61"/>
    <col min="2580" max="2580" width="3" style="61" customWidth="1"/>
    <col min="2581" max="2816" width="11.42578125" style="61"/>
    <col min="2817" max="2817" width="10.85546875" style="61" bestFit="1" customWidth="1"/>
    <col min="2818" max="2818" width="11.28515625" style="61" customWidth="1"/>
    <col min="2819" max="2819" width="17.7109375" style="61" customWidth="1"/>
    <col min="2820" max="2820" width="5.7109375" style="61" customWidth="1"/>
    <col min="2821" max="2835" width="11.42578125" style="61"/>
    <col min="2836" max="2836" width="3" style="61" customWidth="1"/>
    <col min="2837" max="3072" width="11.42578125" style="61"/>
    <col min="3073" max="3073" width="10.85546875" style="61" bestFit="1" customWidth="1"/>
    <col min="3074" max="3074" width="11.28515625" style="61" customWidth="1"/>
    <col min="3075" max="3075" width="17.7109375" style="61" customWidth="1"/>
    <col min="3076" max="3076" width="5.7109375" style="61" customWidth="1"/>
    <col min="3077" max="3091" width="11.42578125" style="61"/>
    <col min="3092" max="3092" width="3" style="61" customWidth="1"/>
    <col min="3093" max="3328" width="11.42578125" style="61"/>
    <col min="3329" max="3329" width="10.85546875" style="61" bestFit="1" customWidth="1"/>
    <col min="3330" max="3330" width="11.28515625" style="61" customWidth="1"/>
    <col min="3331" max="3331" width="17.7109375" style="61" customWidth="1"/>
    <col min="3332" max="3332" width="5.7109375" style="61" customWidth="1"/>
    <col min="3333" max="3347" width="11.42578125" style="61"/>
    <col min="3348" max="3348" width="3" style="61" customWidth="1"/>
    <col min="3349" max="3584" width="11.42578125" style="61"/>
    <col min="3585" max="3585" width="10.85546875" style="61" bestFit="1" customWidth="1"/>
    <col min="3586" max="3586" width="11.28515625" style="61" customWidth="1"/>
    <col min="3587" max="3587" width="17.7109375" style="61" customWidth="1"/>
    <col min="3588" max="3588" width="5.7109375" style="61" customWidth="1"/>
    <col min="3589" max="3603" width="11.42578125" style="61"/>
    <col min="3604" max="3604" width="3" style="61" customWidth="1"/>
    <col min="3605" max="3840" width="11.42578125" style="61"/>
    <col min="3841" max="3841" width="10.85546875" style="61" bestFit="1" customWidth="1"/>
    <col min="3842" max="3842" width="11.28515625" style="61" customWidth="1"/>
    <col min="3843" max="3843" width="17.7109375" style="61" customWidth="1"/>
    <col min="3844" max="3844" width="5.7109375" style="61" customWidth="1"/>
    <col min="3845" max="3859" width="11.42578125" style="61"/>
    <col min="3860" max="3860" width="3" style="61" customWidth="1"/>
    <col min="3861" max="4096" width="11.42578125" style="61"/>
    <col min="4097" max="4097" width="10.85546875" style="61" bestFit="1" customWidth="1"/>
    <col min="4098" max="4098" width="11.28515625" style="61" customWidth="1"/>
    <col min="4099" max="4099" width="17.7109375" style="61" customWidth="1"/>
    <col min="4100" max="4100" width="5.7109375" style="61" customWidth="1"/>
    <col min="4101" max="4115" width="11.42578125" style="61"/>
    <col min="4116" max="4116" width="3" style="61" customWidth="1"/>
    <col min="4117" max="4352" width="11.42578125" style="61"/>
    <col min="4353" max="4353" width="10.85546875" style="61" bestFit="1" customWidth="1"/>
    <col min="4354" max="4354" width="11.28515625" style="61" customWidth="1"/>
    <col min="4355" max="4355" width="17.7109375" style="61" customWidth="1"/>
    <col min="4356" max="4356" width="5.7109375" style="61" customWidth="1"/>
    <col min="4357" max="4371" width="11.42578125" style="61"/>
    <col min="4372" max="4372" width="3" style="61" customWidth="1"/>
    <col min="4373" max="4608" width="11.42578125" style="61"/>
    <col min="4609" max="4609" width="10.85546875" style="61" bestFit="1" customWidth="1"/>
    <col min="4610" max="4610" width="11.28515625" style="61" customWidth="1"/>
    <col min="4611" max="4611" width="17.7109375" style="61" customWidth="1"/>
    <col min="4612" max="4612" width="5.7109375" style="61" customWidth="1"/>
    <col min="4613" max="4627" width="11.42578125" style="61"/>
    <col min="4628" max="4628" width="3" style="61" customWidth="1"/>
    <col min="4629" max="4864" width="11.42578125" style="61"/>
    <col min="4865" max="4865" width="10.85546875" style="61" bestFit="1" customWidth="1"/>
    <col min="4866" max="4866" width="11.28515625" style="61" customWidth="1"/>
    <col min="4867" max="4867" width="17.7109375" style="61" customWidth="1"/>
    <col min="4868" max="4868" width="5.7109375" style="61" customWidth="1"/>
    <col min="4869" max="4883" width="11.42578125" style="61"/>
    <col min="4884" max="4884" width="3" style="61" customWidth="1"/>
    <col min="4885" max="5120" width="11.42578125" style="61"/>
    <col min="5121" max="5121" width="10.85546875" style="61" bestFit="1" customWidth="1"/>
    <col min="5122" max="5122" width="11.28515625" style="61" customWidth="1"/>
    <col min="5123" max="5123" width="17.7109375" style="61" customWidth="1"/>
    <col min="5124" max="5124" width="5.7109375" style="61" customWidth="1"/>
    <col min="5125" max="5139" width="11.42578125" style="61"/>
    <col min="5140" max="5140" width="3" style="61" customWidth="1"/>
    <col min="5141" max="5376" width="11.42578125" style="61"/>
    <col min="5377" max="5377" width="10.85546875" style="61" bestFit="1" customWidth="1"/>
    <col min="5378" max="5378" width="11.28515625" style="61" customWidth="1"/>
    <col min="5379" max="5379" width="17.7109375" style="61" customWidth="1"/>
    <col min="5380" max="5380" width="5.7109375" style="61" customWidth="1"/>
    <col min="5381" max="5395" width="11.42578125" style="61"/>
    <col min="5396" max="5396" width="3" style="61" customWidth="1"/>
    <col min="5397" max="5632" width="11.42578125" style="61"/>
    <col min="5633" max="5633" width="10.85546875" style="61" bestFit="1" customWidth="1"/>
    <col min="5634" max="5634" width="11.28515625" style="61" customWidth="1"/>
    <col min="5635" max="5635" width="17.7109375" style="61" customWidth="1"/>
    <col min="5636" max="5636" width="5.7109375" style="61" customWidth="1"/>
    <col min="5637" max="5651" width="11.42578125" style="61"/>
    <col min="5652" max="5652" width="3" style="61" customWidth="1"/>
    <col min="5653" max="5888" width="11.42578125" style="61"/>
    <col min="5889" max="5889" width="10.85546875" style="61" bestFit="1" customWidth="1"/>
    <col min="5890" max="5890" width="11.28515625" style="61" customWidth="1"/>
    <col min="5891" max="5891" width="17.7109375" style="61" customWidth="1"/>
    <col min="5892" max="5892" width="5.7109375" style="61" customWidth="1"/>
    <col min="5893" max="5907" width="11.42578125" style="61"/>
    <col min="5908" max="5908" width="3" style="61" customWidth="1"/>
    <col min="5909" max="6144" width="11.42578125" style="61"/>
    <col min="6145" max="6145" width="10.85546875" style="61" bestFit="1" customWidth="1"/>
    <col min="6146" max="6146" width="11.28515625" style="61" customWidth="1"/>
    <col min="6147" max="6147" width="17.7109375" style="61" customWidth="1"/>
    <col min="6148" max="6148" width="5.7109375" style="61" customWidth="1"/>
    <col min="6149" max="6163" width="11.42578125" style="61"/>
    <col min="6164" max="6164" width="3" style="61" customWidth="1"/>
    <col min="6165" max="6400" width="11.42578125" style="61"/>
    <col min="6401" max="6401" width="10.85546875" style="61" bestFit="1" customWidth="1"/>
    <col min="6402" max="6402" width="11.28515625" style="61" customWidth="1"/>
    <col min="6403" max="6403" width="17.7109375" style="61" customWidth="1"/>
    <col min="6404" max="6404" width="5.7109375" style="61" customWidth="1"/>
    <col min="6405" max="6419" width="11.42578125" style="61"/>
    <col min="6420" max="6420" width="3" style="61" customWidth="1"/>
    <col min="6421" max="6656" width="11.42578125" style="61"/>
    <col min="6657" max="6657" width="10.85546875" style="61" bestFit="1" customWidth="1"/>
    <col min="6658" max="6658" width="11.28515625" style="61" customWidth="1"/>
    <col min="6659" max="6659" width="17.7109375" style="61" customWidth="1"/>
    <col min="6660" max="6660" width="5.7109375" style="61" customWidth="1"/>
    <col min="6661" max="6675" width="11.42578125" style="61"/>
    <col min="6676" max="6676" width="3" style="61" customWidth="1"/>
    <col min="6677" max="6912" width="11.42578125" style="61"/>
    <col min="6913" max="6913" width="10.85546875" style="61" bestFit="1" customWidth="1"/>
    <col min="6914" max="6914" width="11.28515625" style="61" customWidth="1"/>
    <col min="6915" max="6915" width="17.7109375" style="61" customWidth="1"/>
    <col min="6916" max="6916" width="5.7109375" style="61" customWidth="1"/>
    <col min="6917" max="6931" width="11.42578125" style="61"/>
    <col min="6932" max="6932" width="3" style="61" customWidth="1"/>
    <col min="6933" max="7168" width="11.42578125" style="61"/>
    <col min="7169" max="7169" width="10.85546875" style="61" bestFit="1" customWidth="1"/>
    <col min="7170" max="7170" width="11.28515625" style="61" customWidth="1"/>
    <col min="7171" max="7171" width="17.7109375" style="61" customWidth="1"/>
    <col min="7172" max="7172" width="5.7109375" style="61" customWidth="1"/>
    <col min="7173" max="7187" width="11.42578125" style="61"/>
    <col min="7188" max="7188" width="3" style="61" customWidth="1"/>
    <col min="7189" max="7424" width="11.42578125" style="61"/>
    <col min="7425" max="7425" width="10.85546875" style="61" bestFit="1" customWidth="1"/>
    <col min="7426" max="7426" width="11.28515625" style="61" customWidth="1"/>
    <col min="7427" max="7427" width="17.7109375" style="61" customWidth="1"/>
    <col min="7428" max="7428" width="5.7109375" style="61" customWidth="1"/>
    <col min="7429" max="7443" width="11.42578125" style="61"/>
    <col min="7444" max="7444" width="3" style="61" customWidth="1"/>
    <col min="7445" max="7680" width="11.42578125" style="61"/>
    <col min="7681" max="7681" width="10.85546875" style="61" bestFit="1" customWidth="1"/>
    <col min="7682" max="7682" width="11.28515625" style="61" customWidth="1"/>
    <col min="7683" max="7683" width="17.7109375" style="61" customWidth="1"/>
    <col min="7684" max="7684" width="5.7109375" style="61" customWidth="1"/>
    <col min="7685" max="7699" width="11.42578125" style="61"/>
    <col min="7700" max="7700" width="3" style="61" customWidth="1"/>
    <col min="7701" max="7936" width="11.42578125" style="61"/>
    <col min="7937" max="7937" width="10.85546875" style="61" bestFit="1" customWidth="1"/>
    <col min="7938" max="7938" width="11.28515625" style="61" customWidth="1"/>
    <col min="7939" max="7939" width="17.7109375" style="61" customWidth="1"/>
    <col min="7940" max="7940" width="5.7109375" style="61" customWidth="1"/>
    <col min="7941" max="7955" width="11.42578125" style="61"/>
    <col min="7956" max="7956" width="3" style="61" customWidth="1"/>
    <col min="7957" max="8192" width="11.42578125" style="61"/>
    <col min="8193" max="8193" width="10.85546875" style="61" bestFit="1" customWidth="1"/>
    <col min="8194" max="8194" width="11.28515625" style="61" customWidth="1"/>
    <col min="8195" max="8195" width="17.7109375" style="61" customWidth="1"/>
    <col min="8196" max="8196" width="5.7109375" style="61" customWidth="1"/>
    <col min="8197" max="8211" width="11.42578125" style="61"/>
    <col min="8212" max="8212" width="3" style="61" customWidth="1"/>
    <col min="8213" max="8448" width="11.42578125" style="61"/>
    <col min="8449" max="8449" width="10.85546875" style="61" bestFit="1" customWidth="1"/>
    <col min="8450" max="8450" width="11.28515625" style="61" customWidth="1"/>
    <col min="8451" max="8451" width="17.7109375" style="61" customWidth="1"/>
    <col min="8452" max="8452" width="5.7109375" style="61" customWidth="1"/>
    <col min="8453" max="8467" width="11.42578125" style="61"/>
    <col min="8468" max="8468" width="3" style="61" customWidth="1"/>
    <col min="8469" max="8704" width="11.42578125" style="61"/>
    <col min="8705" max="8705" width="10.85546875" style="61" bestFit="1" customWidth="1"/>
    <col min="8706" max="8706" width="11.28515625" style="61" customWidth="1"/>
    <col min="8707" max="8707" width="17.7109375" style="61" customWidth="1"/>
    <col min="8708" max="8708" width="5.7109375" style="61" customWidth="1"/>
    <col min="8709" max="8723" width="11.42578125" style="61"/>
    <col min="8724" max="8724" width="3" style="61" customWidth="1"/>
    <col min="8725" max="8960" width="11.42578125" style="61"/>
    <col min="8961" max="8961" width="10.85546875" style="61" bestFit="1" customWidth="1"/>
    <col min="8962" max="8962" width="11.28515625" style="61" customWidth="1"/>
    <col min="8963" max="8963" width="17.7109375" style="61" customWidth="1"/>
    <col min="8964" max="8964" width="5.7109375" style="61" customWidth="1"/>
    <col min="8965" max="8979" width="11.42578125" style="61"/>
    <col min="8980" max="8980" width="3" style="61" customWidth="1"/>
    <col min="8981" max="9216" width="11.42578125" style="61"/>
    <col min="9217" max="9217" width="10.85546875" style="61" bestFit="1" customWidth="1"/>
    <col min="9218" max="9218" width="11.28515625" style="61" customWidth="1"/>
    <col min="9219" max="9219" width="17.7109375" style="61" customWidth="1"/>
    <col min="9220" max="9220" width="5.7109375" style="61" customWidth="1"/>
    <col min="9221" max="9235" width="11.42578125" style="61"/>
    <col min="9236" max="9236" width="3" style="61" customWidth="1"/>
    <col min="9237" max="9472" width="11.42578125" style="61"/>
    <col min="9473" max="9473" width="10.85546875" style="61" bestFit="1" customWidth="1"/>
    <col min="9474" max="9474" width="11.28515625" style="61" customWidth="1"/>
    <col min="9475" max="9475" width="17.7109375" style="61" customWidth="1"/>
    <col min="9476" max="9476" width="5.7109375" style="61" customWidth="1"/>
    <col min="9477" max="9491" width="11.42578125" style="61"/>
    <col min="9492" max="9492" width="3" style="61" customWidth="1"/>
    <col min="9493" max="9728" width="11.42578125" style="61"/>
    <col min="9729" max="9729" width="10.85546875" style="61" bestFit="1" customWidth="1"/>
    <col min="9730" max="9730" width="11.28515625" style="61" customWidth="1"/>
    <col min="9731" max="9731" width="17.7109375" style="61" customWidth="1"/>
    <col min="9732" max="9732" width="5.7109375" style="61" customWidth="1"/>
    <col min="9733" max="9747" width="11.42578125" style="61"/>
    <col min="9748" max="9748" width="3" style="61" customWidth="1"/>
    <col min="9749" max="9984" width="11.42578125" style="61"/>
    <col min="9985" max="9985" width="10.85546875" style="61" bestFit="1" customWidth="1"/>
    <col min="9986" max="9986" width="11.28515625" style="61" customWidth="1"/>
    <col min="9987" max="9987" width="17.7109375" style="61" customWidth="1"/>
    <col min="9988" max="9988" width="5.7109375" style="61" customWidth="1"/>
    <col min="9989" max="10003" width="11.42578125" style="61"/>
    <col min="10004" max="10004" width="3" style="61" customWidth="1"/>
    <col min="10005" max="10240" width="11.42578125" style="61"/>
    <col min="10241" max="10241" width="10.85546875" style="61" bestFit="1" customWidth="1"/>
    <col min="10242" max="10242" width="11.28515625" style="61" customWidth="1"/>
    <col min="10243" max="10243" width="17.7109375" style="61" customWidth="1"/>
    <col min="10244" max="10244" width="5.7109375" style="61" customWidth="1"/>
    <col min="10245" max="10259" width="11.42578125" style="61"/>
    <col min="10260" max="10260" width="3" style="61" customWidth="1"/>
    <col min="10261" max="10496" width="11.42578125" style="61"/>
    <col min="10497" max="10497" width="10.85546875" style="61" bestFit="1" customWidth="1"/>
    <col min="10498" max="10498" width="11.28515625" style="61" customWidth="1"/>
    <col min="10499" max="10499" width="17.7109375" style="61" customWidth="1"/>
    <col min="10500" max="10500" width="5.7109375" style="61" customWidth="1"/>
    <col min="10501" max="10515" width="11.42578125" style="61"/>
    <col min="10516" max="10516" width="3" style="61" customWidth="1"/>
    <col min="10517" max="10752" width="11.42578125" style="61"/>
    <col min="10753" max="10753" width="10.85546875" style="61" bestFit="1" customWidth="1"/>
    <col min="10754" max="10754" width="11.28515625" style="61" customWidth="1"/>
    <col min="10755" max="10755" width="17.7109375" style="61" customWidth="1"/>
    <col min="10756" max="10756" width="5.7109375" style="61" customWidth="1"/>
    <col min="10757" max="10771" width="11.42578125" style="61"/>
    <col min="10772" max="10772" width="3" style="61" customWidth="1"/>
    <col min="10773" max="11008" width="11.42578125" style="61"/>
    <col min="11009" max="11009" width="10.85546875" style="61" bestFit="1" customWidth="1"/>
    <col min="11010" max="11010" width="11.28515625" style="61" customWidth="1"/>
    <col min="11011" max="11011" width="17.7109375" style="61" customWidth="1"/>
    <col min="11012" max="11012" width="5.7109375" style="61" customWidth="1"/>
    <col min="11013" max="11027" width="11.42578125" style="61"/>
    <col min="11028" max="11028" width="3" style="61" customWidth="1"/>
    <col min="11029" max="11264" width="11.42578125" style="61"/>
    <col min="11265" max="11265" width="10.85546875" style="61" bestFit="1" customWidth="1"/>
    <col min="11266" max="11266" width="11.28515625" style="61" customWidth="1"/>
    <col min="11267" max="11267" width="17.7109375" style="61" customWidth="1"/>
    <col min="11268" max="11268" width="5.7109375" style="61" customWidth="1"/>
    <col min="11269" max="11283" width="11.42578125" style="61"/>
    <col min="11284" max="11284" width="3" style="61" customWidth="1"/>
    <col min="11285" max="11520" width="11.42578125" style="61"/>
    <col min="11521" max="11521" width="10.85546875" style="61" bestFit="1" customWidth="1"/>
    <col min="11522" max="11522" width="11.28515625" style="61" customWidth="1"/>
    <col min="11523" max="11523" width="17.7109375" style="61" customWidth="1"/>
    <col min="11524" max="11524" width="5.7109375" style="61" customWidth="1"/>
    <col min="11525" max="11539" width="11.42578125" style="61"/>
    <col min="11540" max="11540" width="3" style="61" customWidth="1"/>
    <col min="11541" max="11776" width="11.42578125" style="61"/>
    <col min="11777" max="11777" width="10.85546875" style="61" bestFit="1" customWidth="1"/>
    <col min="11778" max="11778" width="11.28515625" style="61" customWidth="1"/>
    <col min="11779" max="11779" width="17.7109375" style="61" customWidth="1"/>
    <col min="11780" max="11780" width="5.7109375" style="61" customWidth="1"/>
    <col min="11781" max="11795" width="11.42578125" style="61"/>
    <col min="11796" max="11796" width="3" style="61" customWidth="1"/>
    <col min="11797" max="12032" width="11.42578125" style="61"/>
    <col min="12033" max="12033" width="10.85546875" style="61" bestFit="1" customWidth="1"/>
    <col min="12034" max="12034" width="11.28515625" style="61" customWidth="1"/>
    <col min="12035" max="12035" width="17.7109375" style="61" customWidth="1"/>
    <col min="12036" max="12036" width="5.7109375" style="61" customWidth="1"/>
    <col min="12037" max="12051" width="11.42578125" style="61"/>
    <col min="12052" max="12052" width="3" style="61" customWidth="1"/>
    <col min="12053" max="12288" width="11.42578125" style="61"/>
    <col min="12289" max="12289" width="10.85546875" style="61" bestFit="1" customWidth="1"/>
    <col min="12290" max="12290" width="11.28515625" style="61" customWidth="1"/>
    <col min="12291" max="12291" width="17.7109375" style="61" customWidth="1"/>
    <col min="12292" max="12292" width="5.7109375" style="61" customWidth="1"/>
    <col min="12293" max="12307" width="11.42578125" style="61"/>
    <col min="12308" max="12308" width="3" style="61" customWidth="1"/>
    <col min="12309" max="12544" width="11.42578125" style="61"/>
    <col min="12545" max="12545" width="10.85546875" style="61" bestFit="1" customWidth="1"/>
    <col min="12546" max="12546" width="11.28515625" style="61" customWidth="1"/>
    <col min="12547" max="12547" width="17.7109375" style="61" customWidth="1"/>
    <col min="12548" max="12548" width="5.7109375" style="61" customWidth="1"/>
    <col min="12549" max="12563" width="11.42578125" style="61"/>
    <col min="12564" max="12564" width="3" style="61" customWidth="1"/>
    <col min="12565" max="12800" width="11.42578125" style="61"/>
    <col min="12801" max="12801" width="10.85546875" style="61" bestFit="1" customWidth="1"/>
    <col min="12802" max="12802" width="11.28515625" style="61" customWidth="1"/>
    <col min="12803" max="12803" width="17.7109375" style="61" customWidth="1"/>
    <col min="12804" max="12804" width="5.7109375" style="61" customWidth="1"/>
    <col min="12805" max="12819" width="11.42578125" style="61"/>
    <col min="12820" max="12820" width="3" style="61" customWidth="1"/>
    <col min="12821" max="13056" width="11.42578125" style="61"/>
    <col min="13057" max="13057" width="10.85546875" style="61" bestFit="1" customWidth="1"/>
    <col min="13058" max="13058" width="11.28515625" style="61" customWidth="1"/>
    <col min="13059" max="13059" width="17.7109375" style="61" customWidth="1"/>
    <col min="13060" max="13060" width="5.7109375" style="61" customWidth="1"/>
    <col min="13061" max="13075" width="11.42578125" style="61"/>
    <col min="13076" max="13076" width="3" style="61" customWidth="1"/>
    <col min="13077" max="13312" width="11.42578125" style="61"/>
    <col min="13313" max="13313" width="10.85546875" style="61" bestFit="1" customWidth="1"/>
    <col min="13314" max="13314" width="11.28515625" style="61" customWidth="1"/>
    <col min="13315" max="13315" width="17.7109375" style="61" customWidth="1"/>
    <col min="13316" max="13316" width="5.7109375" style="61" customWidth="1"/>
    <col min="13317" max="13331" width="11.42578125" style="61"/>
    <col min="13332" max="13332" width="3" style="61" customWidth="1"/>
    <col min="13333" max="13568" width="11.42578125" style="61"/>
    <col min="13569" max="13569" width="10.85546875" style="61" bestFit="1" customWidth="1"/>
    <col min="13570" max="13570" width="11.28515625" style="61" customWidth="1"/>
    <col min="13571" max="13571" width="17.7109375" style="61" customWidth="1"/>
    <col min="13572" max="13572" width="5.7109375" style="61" customWidth="1"/>
    <col min="13573" max="13587" width="11.42578125" style="61"/>
    <col min="13588" max="13588" width="3" style="61" customWidth="1"/>
    <col min="13589" max="13824" width="11.42578125" style="61"/>
    <col min="13825" max="13825" width="10.85546875" style="61" bestFit="1" customWidth="1"/>
    <col min="13826" max="13826" width="11.28515625" style="61" customWidth="1"/>
    <col min="13827" max="13827" width="17.7109375" style="61" customWidth="1"/>
    <col min="13828" max="13828" width="5.7109375" style="61" customWidth="1"/>
    <col min="13829" max="13843" width="11.42578125" style="61"/>
    <col min="13844" max="13844" width="3" style="61" customWidth="1"/>
    <col min="13845" max="14080" width="11.42578125" style="61"/>
    <col min="14081" max="14081" width="10.85546875" style="61" bestFit="1" customWidth="1"/>
    <col min="14082" max="14082" width="11.28515625" style="61" customWidth="1"/>
    <col min="14083" max="14083" width="17.7109375" style="61" customWidth="1"/>
    <col min="14084" max="14084" width="5.7109375" style="61" customWidth="1"/>
    <col min="14085" max="14099" width="11.42578125" style="61"/>
    <col min="14100" max="14100" width="3" style="61" customWidth="1"/>
    <col min="14101" max="14336" width="11.42578125" style="61"/>
    <col min="14337" max="14337" width="10.85546875" style="61" bestFit="1" customWidth="1"/>
    <col min="14338" max="14338" width="11.28515625" style="61" customWidth="1"/>
    <col min="14339" max="14339" width="17.7109375" style="61" customWidth="1"/>
    <col min="14340" max="14340" width="5.7109375" style="61" customWidth="1"/>
    <col min="14341" max="14355" width="11.42578125" style="61"/>
    <col min="14356" max="14356" width="3" style="61" customWidth="1"/>
    <col min="14357" max="14592" width="11.42578125" style="61"/>
    <col min="14593" max="14593" width="10.85546875" style="61" bestFit="1" customWidth="1"/>
    <col min="14594" max="14594" width="11.28515625" style="61" customWidth="1"/>
    <col min="14595" max="14595" width="17.7109375" style="61" customWidth="1"/>
    <col min="14596" max="14596" width="5.7109375" style="61" customWidth="1"/>
    <col min="14597" max="14611" width="11.42578125" style="61"/>
    <col min="14612" max="14612" width="3" style="61" customWidth="1"/>
    <col min="14613" max="14848" width="11.42578125" style="61"/>
    <col min="14849" max="14849" width="10.85546875" style="61" bestFit="1" customWidth="1"/>
    <col min="14850" max="14850" width="11.28515625" style="61" customWidth="1"/>
    <col min="14851" max="14851" width="17.7109375" style="61" customWidth="1"/>
    <col min="14852" max="14852" width="5.7109375" style="61" customWidth="1"/>
    <col min="14853" max="14867" width="11.42578125" style="61"/>
    <col min="14868" max="14868" width="3" style="61" customWidth="1"/>
    <col min="14869" max="15104" width="11.42578125" style="61"/>
    <col min="15105" max="15105" width="10.85546875" style="61" bestFit="1" customWidth="1"/>
    <col min="15106" max="15106" width="11.28515625" style="61" customWidth="1"/>
    <col min="15107" max="15107" width="17.7109375" style="61" customWidth="1"/>
    <col min="15108" max="15108" width="5.7109375" style="61" customWidth="1"/>
    <col min="15109" max="15123" width="11.42578125" style="61"/>
    <col min="15124" max="15124" width="3" style="61" customWidth="1"/>
    <col min="15125" max="15360" width="11.42578125" style="61"/>
    <col min="15361" max="15361" width="10.85546875" style="61" bestFit="1" customWidth="1"/>
    <col min="15362" max="15362" width="11.28515625" style="61" customWidth="1"/>
    <col min="15363" max="15363" width="17.7109375" style="61" customWidth="1"/>
    <col min="15364" max="15364" width="5.7109375" style="61" customWidth="1"/>
    <col min="15365" max="15379" width="11.42578125" style="61"/>
    <col min="15380" max="15380" width="3" style="61" customWidth="1"/>
    <col min="15381" max="15616" width="11.42578125" style="61"/>
    <col min="15617" max="15617" width="10.85546875" style="61" bestFit="1" customWidth="1"/>
    <col min="15618" max="15618" width="11.28515625" style="61" customWidth="1"/>
    <col min="15619" max="15619" width="17.7109375" style="61" customWidth="1"/>
    <col min="15620" max="15620" width="5.7109375" style="61" customWidth="1"/>
    <col min="15621" max="15635" width="11.42578125" style="61"/>
    <col min="15636" max="15636" width="3" style="61" customWidth="1"/>
    <col min="15637" max="15872" width="11.42578125" style="61"/>
    <col min="15873" max="15873" width="10.85546875" style="61" bestFit="1" customWidth="1"/>
    <col min="15874" max="15874" width="11.28515625" style="61" customWidth="1"/>
    <col min="15875" max="15875" width="17.7109375" style="61" customWidth="1"/>
    <col min="15876" max="15876" width="5.7109375" style="61" customWidth="1"/>
    <col min="15877" max="15891" width="11.42578125" style="61"/>
    <col min="15892" max="15892" width="3" style="61" customWidth="1"/>
    <col min="15893" max="16128" width="11.42578125" style="61"/>
    <col min="16129" max="16129" width="10.85546875" style="61" bestFit="1" customWidth="1"/>
    <col min="16130" max="16130" width="11.28515625" style="61" customWidth="1"/>
    <col min="16131" max="16131" width="17.7109375" style="61" customWidth="1"/>
    <col min="16132" max="16132" width="5.7109375" style="61" customWidth="1"/>
    <col min="16133" max="16147" width="11.42578125" style="61"/>
    <col min="16148" max="16148" width="3" style="61" customWidth="1"/>
    <col min="16149" max="16384" width="11.42578125" style="61"/>
  </cols>
  <sheetData>
    <row r="1" spans="1:20" ht="27.75" customHeight="1" thickBot="1" x14ac:dyDescent="0.25">
      <c r="A1" s="124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60"/>
    </row>
    <row r="2" spans="1:20" s="66" customFormat="1" ht="14.1" customHeight="1" thickBot="1" x14ac:dyDescent="0.3">
      <c r="A2" s="62" t="s">
        <v>45</v>
      </c>
      <c r="B2" s="63" t="s">
        <v>46</v>
      </c>
      <c r="C2" s="62" t="s">
        <v>47</v>
      </c>
      <c r="D2" s="127" t="s">
        <v>48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1:20" ht="14.1" customHeight="1" x14ac:dyDescent="0.2">
      <c r="A3" s="67">
        <v>0</v>
      </c>
      <c r="B3" s="68">
        <v>122.252</v>
      </c>
      <c r="C3" s="69" t="s">
        <v>49</v>
      </c>
      <c r="D3" s="127"/>
      <c r="S3" s="60"/>
      <c r="T3" s="60"/>
    </row>
    <row r="4" spans="1:20" ht="14.1" customHeight="1" x14ac:dyDescent="0.2">
      <c r="A4" s="70">
        <v>0</v>
      </c>
      <c r="B4" s="71">
        <v>121</v>
      </c>
      <c r="C4" s="72" t="s">
        <v>50</v>
      </c>
      <c r="D4" s="127"/>
      <c r="S4" s="60"/>
      <c r="T4" s="60"/>
    </row>
    <row r="5" spans="1:20" ht="14.1" customHeight="1" x14ac:dyDescent="0.2">
      <c r="A5" s="70">
        <v>0</v>
      </c>
      <c r="B5" s="71">
        <v>121.004</v>
      </c>
      <c r="C5" s="73" t="s">
        <v>51</v>
      </c>
      <c r="D5" s="127"/>
      <c r="S5" s="60"/>
      <c r="T5" s="60"/>
    </row>
    <row r="6" spans="1:20" ht="14.1" customHeight="1" x14ac:dyDescent="0.2">
      <c r="A6" s="70">
        <v>8</v>
      </c>
      <c r="B6" s="71">
        <v>118.83199999999999</v>
      </c>
      <c r="C6" s="72"/>
      <c r="D6" s="127"/>
      <c r="S6" s="60"/>
      <c r="T6" s="60"/>
    </row>
    <row r="7" spans="1:20" ht="14.1" customHeight="1" x14ac:dyDescent="0.2">
      <c r="A7" s="70">
        <v>20</v>
      </c>
      <c r="B7" s="71">
        <v>117.28100000000001</v>
      </c>
      <c r="C7" s="72"/>
      <c r="D7" s="127"/>
      <c r="S7" s="60"/>
      <c r="T7" s="60"/>
    </row>
    <row r="8" spans="1:20" ht="14.1" customHeight="1" x14ac:dyDescent="0.2">
      <c r="A8" s="70">
        <v>25</v>
      </c>
      <c r="B8" s="71">
        <v>113.733</v>
      </c>
      <c r="C8" s="72"/>
      <c r="D8" s="127"/>
      <c r="S8" s="60"/>
      <c r="T8" s="60"/>
    </row>
    <row r="9" spans="1:20" ht="14.1" customHeight="1" x14ac:dyDescent="0.2">
      <c r="A9" s="74">
        <v>33</v>
      </c>
      <c r="B9" s="75">
        <v>110.196</v>
      </c>
      <c r="C9" s="76" t="s">
        <v>52</v>
      </c>
      <c r="D9" s="127"/>
      <c r="S9" s="60"/>
      <c r="T9" s="60"/>
    </row>
    <row r="10" spans="1:20" ht="14.1" customHeight="1" x14ac:dyDescent="0.2">
      <c r="A10" s="70">
        <v>47</v>
      </c>
      <c r="B10" s="71">
        <v>107.026</v>
      </c>
      <c r="C10" s="72"/>
      <c r="D10" s="127"/>
      <c r="S10" s="60"/>
      <c r="T10" s="60"/>
    </row>
    <row r="11" spans="1:20" ht="14.1" customHeight="1" x14ac:dyDescent="0.2">
      <c r="A11" s="70">
        <v>62</v>
      </c>
      <c r="B11" s="71">
        <v>106.35599999999999</v>
      </c>
      <c r="C11" s="72"/>
      <c r="D11" s="127"/>
      <c r="S11" s="60"/>
      <c r="T11" s="60"/>
    </row>
    <row r="12" spans="1:20" ht="14.1" customHeight="1" x14ac:dyDescent="0.2">
      <c r="A12" s="70">
        <v>77</v>
      </c>
      <c r="B12" s="71">
        <v>105.526</v>
      </c>
      <c r="C12" s="72"/>
      <c r="D12" s="127"/>
      <c r="S12" s="60"/>
      <c r="T12" s="60"/>
    </row>
    <row r="13" spans="1:20" ht="14.1" customHeight="1" x14ac:dyDescent="0.2">
      <c r="A13" s="70">
        <v>102</v>
      </c>
      <c r="B13" s="71">
        <v>104.816</v>
      </c>
      <c r="C13" s="72"/>
      <c r="D13" s="127"/>
      <c r="S13" s="60"/>
      <c r="T13" s="60"/>
    </row>
    <row r="14" spans="1:20" ht="14.1" customHeight="1" x14ac:dyDescent="0.2">
      <c r="A14" s="70">
        <v>117</v>
      </c>
      <c r="B14" s="71">
        <v>103.946</v>
      </c>
      <c r="C14" s="72"/>
      <c r="D14" s="127"/>
      <c r="S14" s="60"/>
      <c r="T14" s="60"/>
    </row>
    <row r="15" spans="1:20" ht="14.1" customHeight="1" x14ac:dyDescent="0.2">
      <c r="A15" s="77">
        <v>132</v>
      </c>
      <c r="B15" s="78">
        <v>103.396</v>
      </c>
      <c r="C15" s="72"/>
      <c r="D15" s="127"/>
      <c r="S15" s="60"/>
      <c r="T15" s="60"/>
    </row>
    <row r="16" spans="1:20" ht="14.1" customHeight="1" x14ac:dyDescent="0.2">
      <c r="A16" s="77">
        <v>147</v>
      </c>
      <c r="B16" s="78">
        <v>103.506</v>
      </c>
      <c r="C16" s="79"/>
      <c r="D16" s="127"/>
      <c r="S16" s="60"/>
      <c r="T16" s="60"/>
    </row>
    <row r="17" spans="1:20" ht="14.1" customHeight="1" x14ac:dyDescent="0.2">
      <c r="A17" s="77">
        <v>162</v>
      </c>
      <c r="B17" s="78">
        <v>103.626</v>
      </c>
      <c r="C17" s="79"/>
      <c r="D17" s="127"/>
      <c r="S17" s="60"/>
      <c r="T17" s="60"/>
    </row>
    <row r="18" spans="1:20" ht="14.1" customHeight="1" x14ac:dyDescent="0.2">
      <c r="A18" s="77">
        <v>177</v>
      </c>
      <c r="B18" s="78">
        <v>103.71599999999999</v>
      </c>
      <c r="C18" s="79"/>
      <c r="D18" s="127"/>
      <c r="S18" s="60"/>
      <c r="T18" s="60"/>
    </row>
    <row r="19" spans="1:20" ht="14.1" customHeight="1" x14ac:dyDescent="0.2">
      <c r="A19" s="77">
        <v>192</v>
      </c>
      <c r="B19" s="78">
        <v>103.846</v>
      </c>
      <c r="C19" s="79"/>
      <c r="D19" s="127"/>
      <c r="S19" s="60"/>
      <c r="T19" s="60"/>
    </row>
    <row r="20" spans="1:20" ht="14.1" customHeight="1" x14ac:dyDescent="0.2">
      <c r="A20" s="77">
        <v>207</v>
      </c>
      <c r="B20" s="78">
        <v>103.926</v>
      </c>
      <c r="C20" s="79"/>
      <c r="D20" s="127"/>
      <c r="S20" s="60"/>
      <c r="T20" s="60"/>
    </row>
    <row r="21" spans="1:20" ht="14.1" customHeight="1" x14ac:dyDescent="0.2">
      <c r="A21" s="77">
        <v>222</v>
      </c>
      <c r="B21" s="78">
        <v>104.006</v>
      </c>
      <c r="C21" s="79"/>
      <c r="D21" s="127"/>
      <c r="S21" s="60"/>
      <c r="T21" s="60"/>
    </row>
    <row r="22" spans="1:20" ht="14.1" customHeight="1" x14ac:dyDescent="0.2">
      <c r="A22" s="77">
        <v>237</v>
      </c>
      <c r="B22" s="78">
        <v>104.07599999999999</v>
      </c>
      <c r="C22" s="72"/>
      <c r="D22" s="127"/>
      <c r="S22" s="60"/>
      <c r="T22" s="60"/>
    </row>
    <row r="23" spans="1:20" ht="14.1" customHeight="1" x14ac:dyDescent="0.2">
      <c r="A23" s="77">
        <v>252</v>
      </c>
      <c r="B23" s="78">
        <v>104.366</v>
      </c>
      <c r="C23" s="79"/>
      <c r="D23" s="127"/>
      <c r="S23" s="60"/>
      <c r="T23" s="60"/>
    </row>
    <row r="24" spans="1:20" ht="14.1" customHeight="1" x14ac:dyDescent="0.2">
      <c r="A24" s="77">
        <v>267</v>
      </c>
      <c r="B24" s="78">
        <v>104.846</v>
      </c>
      <c r="C24" s="79"/>
      <c r="D24" s="127"/>
      <c r="S24" s="60"/>
      <c r="T24" s="60"/>
    </row>
    <row r="25" spans="1:20" ht="14.1" customHeight="1" x14ac:dyDescent="0.2">
      <c r="A25" s="77">
        <v>282</v>
      </c>
      <c r="B25" s="78">
        <v>105.276</v>
      </c>
      <c r="C25" s="79"/>
      <c r="D25" s="127"/>
      <c r="S25" s="60"/>
      <c r="T25" s="60"/>
    </row>
    <row r="26" spans="1:20" ht="14.1" customHeight="1" x14ac:dyDescent="0.2">
      <c r="A26" s="77">
        <v>302</v>
      </c>
      <c r="B26" s="78">
        <v>107.676</v>
      </c>
      <c r="C26" s="72"/>
      <c r="D26" s="127"/>
      <c r="S26" s="60"/>
      <c r="T26" s="60"/>
    </row>
    <row r="27" spans="1:20" ht="14.1" customHeight="1" x14ac:dyDescent="0.2">
      <c r="A27" s="80">
        <v>310.95999999999998</v>
      </c>
      <c r="B27" s="81">
        <v>110.196</v>
      </c>
      <c r="C27" s="82" t="s">
        <v>53</v>
      </c>
      <c r="D27" s="127"/>
      <c r="S27" s="60"/>
      <c r="T27" s="60"/>
    </row>
    <row r="28" spans="1:20" ht="14.1" customHeight="1" x14ac:dyDescent="0.2">
      <c r="A28" s="70">
        <v>317.95999999999998</v>
      </c>
      <c r="B28" s="71">
        <v>113.98</v>
      </c>
      <c r="C28" s="72" t="s">
        <v>51</v>
      </c>
      <c r="D28" s="127"/>
      <c r="S28" s="60"/>
      <c r="T28" s="60"/>
    </row>
    <row r="29" spans="1:20" ht="14.1" customHeight="1" x14ac:dyDescent="0.2">
      <c r="A29" s="83">
        <v>330.96</v>
      </c>
      <c r="B29" s="84">
        <v>118.755</v>
      </c>
      <c r="C29" s="79" t="s">
        <v>54</v>
      </c>
      <c r="D29" s="127"/>
      <c r="S29" s="60"/>
      <c r="T29" s="60"/>
    </row>
    <row r="30" spans="1:20" ht="14.1" customHeight="1" x14ac:dyDescent="0.2">
      <c r="A30" s="77">
        <v>332.96</v>
      </c>
      <c r="B30" s="78">
        <v>121.688</v>
      </c>
      <c r="C30" s="85" t="s">
        <v>55</v>
      </c>
      <c r="D30" s="127"/>
      <c r="S30" s="60"/>
      <c r="T30" s="60"/>
    </row>
    <row r="31" spans="1:20" ht="14.1" customHeight="1" x14ac:dyDescent="0.2">
      <c r="A31" s="77">
        <v>345.96</v>
      </c>
      <c r="B31" s="78">
        <v>122.58799999999999</v>
      </c>
      <c r="C31" s="85" t="s">
        <v>56</v>
      </c>
      <c r="D31" s="127"/>
      <c r="S31" s="60"/>
      <c r="T31" s="60"/>
    </row>
    <row r="32" spans="1:20" ht="14.1" customHeight="1" x14ac:dyDescent="0.2">
      <c r="A32" s="77">
        <v>356</v>
      </c>
      <c r="B32" s="78">
        <v>122.58799999999999</v>
      </c>
      <c r="C32" s="72" t="s">
        <v>55</v>
      </c>
      <c r="D32" s="127"/>
      <c r="S32" s="60"/>
      <c r="T32" s="60"/>
    </row>
    <row r="33" spans="1:20" ht="14.1" customHeight="1" x14ac:dyDescent="0.2">
      <c r="A33" s="86"/>
      <c r="B33" s="87"/>
      <c r="C33" s="88"/>
      <c r="D33" s="127"/>
      <c r="S33" s="60"/>
      <c r="T33" s="60"/>
    </row>
    <row r="34" spans="1:20" ht="14.1" customHeight="1" x14ac:dyDescent="0.2">
      <c r="A34" s="86"/>
      <c r="B34" s="87"/>
      <c r="C34" s="89"/>
      <c r="D34" s="127"/>
      <c r="S34" s="60"/>
      <c r="T34" s="60"/>
    </row>
    <row r="35" spans="1:20" ht="14.1" customHeight="1" x14ac:dyDescent="0.2">
      <c r="A35" s="86"/>
      <c r="B35" s="87"/>
      <c r="C35" s="89"/>
      <c r="D35" s="127"/>
      <c r="S35" s="60"/>
      <c r="T35" s="60"/>
    </row>
    <row r="36" spans="1:20" ht="14.1" customHeight="1" thickBot="1" x14ac:dyDescent="0.25">
      <c r="A36" s="86"/>
      <c r="B36" s="87"/>
      <c r="C36" s="89"/>
      <c r="D36" s="128"/>
      <c r="S36" s="60"/>
      <c r="T36" s="60"/>
    </row>
    <row r="37" spans="1:20" ht="15" customHeight="1" x14ac:dyDescent="0.2">
      <c r="A37" s="90">
        <v>33</v>
      </c>
      <c r="B37" s="91">
        <v>110.196</v>
      </c>
      <c r="C37" s="92" t="s">
        <v>57</v>
      </c>
      <c r="D37" s="129" t="s">
        <v>58</v>
      </c>
      <c r="S37" s="60"/>
      <c r="T37" s="60"/>
    </row>
    <row r="38" spans="1:20" ht="15" customHeight="1" thickBot="1" x14ac:dyDescent="0.25">
      <c r="A38" s="93">
        <v>310.95999999999998</v>
      </c>
      <c r="B38" s="94">
        <v>110.196</v>
      </c>
      <c r="C38" s="95" t="s">
        <v>59</v>
      </c>
      <c r="D38" s="130"/>
      <c r="S38" s="60"/>
      <c r="T38" s="60"/>
    </row>
    <row r="39" spans="1:20" ht="15" customHeight="1" x14ac:dyDescent="0.2">
      <c r="A39" s="96">
        <v>37</v>
      </c>
      <c r="B39" s="97">
        <v>119.717</v>
      </c>
      <c r="C39" s="92" t="s">
        <v>60</v>
      </c>
      <c r="D39" s="130"/>
      <c r="S39" s="60"/>
      <c r="T39" s="60"/>
    </row>
    <row r="40" spans="1:20" ht="15" customHeight="1" thickBot="1" x14ac:dyDescent="0.25">
      <c r="A40" s="98">
        <v>37</v>
      </c>
      <c r="B40" s="94">
        <v>107.717</v>
      </c>
      <c r="C40" s="99" t="s">
        <v>60</v>
      </c>
      <c r="D40" s="130"/>
      <c r="S40" s="60"/>
      <c r="T40" s="60"/>
    </row>
    <row r="41" spans="1:20" ht="15" customHeight="1" x14ac:dyDescent="0.2">
      <c r="A41" s="96">
        <v>0</v>
      </c>
      <c r="B41" s="91">
        <v>0</v>
      </c>
      <c r="C41" s="95" t="s">
        <v>61</v>
      </c>
      <c r="D41" s="130"/>
      <c r="S41" s="60"/>
      <c r="T41" s="60"/>
    </row>
    <row r="42" spans="1:20" ht="15" customHeight="1" thickBot="1" x14ac:dyDescent="0.25">
      <c r="A42" s="98">
        <v>0</v>
      </c>
      <c r="B42" s="94">
        <v>0</v>
      </c>
      <c r="C42" s="95" t="s">
        <v>61</v>
      </c>
      <c r="D42" s="130"/>
      <c r="S42" s="60"/>
      <c r="T42" s="60"/>
    </row>
    <row r="43" spans="1:20" ht="15" customHeight="1" x14ac:dyDescent="0.2">
      <c r="A43" s="96">
        <v>345.96</v>
      </c>
      <c r="B43" s="91">
        <v>122.58799999999999</v>
      </c>
      <c r="C43" s="92" t="s">
        <v>62</v>
      </c>
      <c r="D43" s="130"/>
      <c r="S43" s="60"/>
      <c r="T43" s="60"/>
    </row>
    <row r="44" spans="1:20" ht="15" customHeight="1" thickBot="1" x14ac:dyDescent="0.25">
      <c r="A44" s="98">
        <v>0</v>
      </c>
      <c r="B44" s="94">
        <v>121.004</v>
      </c>
      <c r="C44" s="99" t="s">
        <v>63</v>
      </c>
      <c r="D44" s="130"/>
      <c r="S44" s="60"/>
      <c r="T44" s="60"/>
    </row>
    <row r="45" spans="1:20" ht="14.1" customHeight="1" x14ac:dyDescent="0.2">
      <c r="A45" s="100" t="s">
        <v>64</v>
      </c>
      <c r="B45" s="101" t="s">
        <v>65</v>
      </c>
      <c r="C45" s="102"/>
      <c r="D45" s="130"/>
      <c r="S45" s="60"/>
      <c r="T45" s="60"/>
    </row>
    <row r="46" spans="1:20" ht="14.1" customHeight="1" x14ac:dyDescent="0.2">
      <c r="A46" s="103" t="s">
        <v>66</v>
      </c>
      <c r="B46" s="104" t="s">
        <v>67</v>
      </c>
      <c r="C46" s="105"/>
      <c r="D46" s="130"/>
      <c r="S46" s="60"/>
      <c r="T46" s="60"/>
    </row>
    <row r="47" spans="1:20" ht="14.1" customHeight="1" x14ac:dyDescent="0.2">
      <c r="A47" s="132" t="s">
        <v>68</v>
      </c>
      <c r="B47" s="133"/>
      <c r="C47" s="134"/>
      <c r="D47" s="130"/>
      <c r="S47" s="60"/>
      <c r="T47" s="60"/>
    </row>
    <row r="48" spans="1:20" ht="14.1" customHeight="1" thickBot="1" x14ac:dyDescent="0.25">
      <c r="A48" s="135" t="s">
        <v>69</v>
      </c>
      <c r="B48" s="136"/>
      <c r="C48" s="137"/>
      <c r="D48" s="131"/>
      <c r="S48" s="60"/>
      <c r="T48" s="60"/>
    </row>
    <row r="49" spans="1:20" x14ac:dyDescent="0.2">
      <c r="A49" s="123" t="s">
        <v>70</v>
      </c>
      <c r="B49" s="123"/>
      <c r="C49" s="123"/>
      <c r="D49" s="123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2" spans="1:20" x14ac:dyDescent="0.2">
      <c r="B52" s="106"/>
      <c r="C52" s="106"/>
    </row>
    <row r="53" spans="1:20" x14ac:dyDescent="0.2">
      <c r="A53" s="107"/>
      <c r="B53" s="107"/>
      <c r="C53" s="107"/>
    </row>
    <row r="54" spans="1:20" x14ac:dyDescent="0.2">
      <c r="A54" s="107"/>
      <c r="B54" s="107"/>
      <c r="C54" s="107"/>
    </row>
    <row r="55" spans="1:20" x14ac:dyDescent="0.2">
      <c r="A55" s="108"/>
      <c r="B55" s="108"/>
      <c r="C55" s="108"/>
    </row>
  </sheetData>
  <mergeCells count="6">
    <mergeCell ref="A49:D49"/>
    <mergeCell ref="A1:S1"/>
    <mergeCell ref="D2:D36"/>
    <mergeCell ref="D37:D48"/>
    <mergeCell ref="A47:C47"/>
    <mergeCell ref="A48:C48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Header>&amp;CInformacion confidencial de hidrologia - IDEAM</oddHeader>
    <oddFooter>&amp;CPreparado por el area operativa No. 03 - sede Villavo.RAHG - &amp;D&amp;RPágina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0.85546875" style="61" bestFit="1" customWidth="1"/>
    <col min="2" max="2" width="11.28515625" style="61" customWidth="1"/>
    <col min="3" max="3" width="17.7109375" style="61" customWidth="1"/>
    <col min="4" max="4" width="5.7109375" style="61" customWidth="1"/>
    <col min="5" max="19" width="11.42578125" style="61"/>
    <col min="20" max="20" width="3" style="61" customWidth="1"/>
    <col min="21" max="256" width="11.42578125" style="61"/>
    <col min="257" max="257" width="10.85546875" style="61" bestFit="1" customWidth="1"/>
    <col min="258" max="258" width="11.28515625" style="61" customWidth="1"/>
    <col min="259" max="259" width="17.7109375" style="61" customWidth="1"/>
    <col min="260" max="260" width="5.7109375" style="61" customWidth="1"/>
    <col min="261" max="275" width="11.42578125" style="61"/>
    <col min="276" max="276" width="3" style="61" customWidth="1"/>
    <col min="277" max="512" width="11.42578125" style="61"/>
    <col min="513" max="513" width="10.85546875" style="61" bestFit="1" customWidth="1"/>
    <col min="514" max="514" width="11.28515625" style="61" customWidth="1"/>
    <col min="515" max="515" width="17.7109375" style="61" customWidth="1"/>
    <col min="516" max="516" width="5.7109375" style="61" customWidth="1"/>
    <col min="517" max="531" width="11.42578125" style="61"/>
    <col min="532" max="532" width="3" style="61" customWidth="1"/>
    <col min="533" max="768" width="11.42578125" style="61"/>
    <col min="769" max="769" width="10.85546875" style="61" bestFit="1" customWidth="1"/>
    <col min="770" max="770" width="11.28515625" style="61" customWidth="1"/>
    <col min="771" max="771" width="17.7109375" style="61" customWidth="1"/>
    <col min="772" max="772" width="5.7109375" style="61" customWidth="1"/>
    <col min="773" max="787" width="11.42578125" style="61"/>
    <col min="788" max="788" width="3" style="61" customWidth="1"/>
    <col min="789" max="1024" width="11.42578125" style="61"/>
    <col min="1025" max="1025" width="10.85546875" style="61" bestFit="1" customWidth="1"/>
    <col min="1026" max="1026" width="11.28515625" style="61" customWidth="1"/>
    <col min="1027" max="1027" width="17.7109375" style="61" customWidth="1"/>
    <col min="1028" max="1028" width="5.7109375" style="61" customWidth="1"/>
    <col min="1029" max="1043" width="11.42578125" style="61"/>
    <col min="1044" max="1044" width="3" style="61" customWidth="1"/>
    <col min="1045" max="1280" width="11.42578125" style="61"/>
    <col min="1281" max="1281" width="10.85546875" style="61" bestFit="1" customWidth="1"/>
    <col min="1282" max="1282" width="11.28515625" style="61" customWidth="1"/>
    <col min="1283" max="1283" width="17.7109375" style="61" customWidth="1"/>
    <col min="1284" max="1284" width="5.7109375" style="61" customWidth="1"/>
    <col min="1285" max="1299" width="11.42578125" style="61"/>
    <col min="1300" max="1300" width="3" style="61" customWidth="1"/>
    <col min="1301" max="1536" width="11.42578125" style="61"/>
    <col min="1537" max="1537" width="10.85546875" style="61" bestFit="1" customWidth="1"/>
    <col min="1538" max="1538" width="11.28515625" style="61" customWidth="1"/>
    <col min="1539" max="1539" width="17.7109375" style="61" customWidth="1"/>
    <col min="1540" max="1540" width="5.7109375" style="61" customWidth="1"/>
    <col min="1541" max="1555" width="11.42578125" style="61"/>
    <col min="1556" max="1556" width="3" style="61" customWidth="1"/>
    <col min="1557" max="1792" width="11.42578125" style="61"/>
    <col min="1793" max="1793" width="10.85546875" style="61" bestFit="1" customWidth="1"/>
    <col min="1794" max="1794" width="11.28515625" style="61" customWidth="1"/>
    <col min="1795" max="1795" width="17.7109375" style="61" customWidth="1"/>
    <col min="1796" max="1796" width="5.7109375" style="61" customWidth="1"/>
    <col min="1797" max="1811" width="11.42578125" style="61"/>
    <col min="1812" max="1812" width="3" style="61" customWidth="1"/>
    <col min="1813" max="2048" width="11.42578125" style="61"/>
    <col min="2049" max="2049" width="10.85546875" style="61" bestFit="1" customWidth="1"/>
    <col min="2050" max="2050" width="11.28515625" style="61" customWidth="1"/>
    <col min="2051" max="2051" width="17.7109375" style="61" customWidth="1"/>
    <col min="2052" max="2052" width="5.7109375" style="61" customWidth="1"/>
    <col min="2053" max="2067" width="11.42578125" style="61"/>
    <col min="2068" max="2068" width="3" style="61" customWidth="1"/>
    <col min="2069" max="2304" width="11.42578125" style="61"/>
    <col min="2305" max="2305" width="10.85546875" style="61" bestFit="1" customWidth="1"/>
    <col min="2306" max="2306" width="11.28515625" style="61" customWidth="1"/>
    <col min="2307" max="2307" width="17.7109375" style="61" customWidth="1"/>
    <col min="2308" max="2308" width="5.7109375" style="61" customWidth="1"/>
    <col min="2309" max="2323" width="11.42578125" style="61"/>
    <col min="2324" max="2324" width="3" style="61" customWidth="1"/>
    <col min="2325" max="2560" width="11.42578125" style="61"/>
    <col min="2561" max="2561" width="10.85546875" style="61" bestFit="1" customWidth="1"/>
    <col min="2562" max="2562" width="11.28515625" style="61" customWidth="1"/>
    <col min="2563" max="2563" width="17.7109375" style="61" customWidth="1"/>
    <col min="2564" max="2564" width="5.7109375" style="61" customWidth="1"/>
    <col min="2565" max="2579" width="11.42578125" style="61"/>
    <col min="2580" max="2580" width="3" style="61" customWidth="1"/>
    <col min="2581" max="2816" width="11.42578125" style="61"/>
    <col min="2817" max="2817" width="10.85546875" style="61" bestFit="1" customWidth="1"/>
    <col min="2818" max="2818" width="11.28515625" style="61" customWidth="1"/>
    <col min="2819" max="2819" width="17.7109375" style="61" customWidth="1"/>
    <col min="2820" max="2820" width="5.7109375" style="61" customWidth="1"/>
    <col min="2821" max="2835" width="11.42578125" style="61"/>
    <col min="2836" max="2836" width="3" style="61" customWidth="1"/>
    <col min="2837" max="3072" width="11.42578125" style="61"/>
    <col min="3073" max="3073" width="10.85546875" style="61" bestFit="1" customWidth="1"/>
    <col min="3074" max="3074" width="11.28515625" style="61" customWidth="1"/>
    <col min="3075" max="3075" width="17.7109375" style="61" customWidth="1"/>
    <col min="3076" max="3076" width="5.7109375" style="61" customWidth="1"/>
    <col min="3077" max="3091" width="11.42578125" style="61"/>
    <col min="3092" max="3092" width="3" style="61" customWidth="1"/>
    <col min="3093" max="3328" width="11.42578125" style="61"/>
    <col min="3329" max="3329" width="10.85546875" style="61" bestFit="1" customWidth="1"/>
    <col min="3330" max="3330" width="11.28515625" style="61" customWidth="1"/>
    <col min="3331" max="3331" width="17.7109375" style="61" customWidth="1"/>
    <col min="3332" max="3332" width="5.7109375" style="61" customWidth="1"/>
    <col min="3333" max="3347" width="11.42578125" style="61"/>
    <col min="3348" max="3348" width="3" style="61" customWidth="1"/>
    <col min="3349" max="3584" width="11.42578125" style="61"/>
    <col min="3585" max="3585" width="10.85546875" style="61" bestFit="1" customWidth="1"/>
    <col min="3586" max="3586" width="11.28515625" style="61" customWidth="1"/>
    <col min="3587" max="3587" width="17.7109375" style="61" customWidth="1"/>
    <col min="3588" max="3588" width="5.7109375" style="61" customWidth="1"/>
    <col min="3589" max="3603" width="11.42578125" style="61"/>
    <col min="3604" max="3604" width="3" style="61" customWidth="1"/>
    <col min="3605" max="3840" width="11.42578125" style="61"/>
    <col min="3841" max="3841" width="10.85546875" style="61" bestFit="1" customWidth="1"/>
    <col min="3842" max="3842" width="11.28515625" style="61" customWidth="1"/>
    <col min="3843" max="3843" width="17.7109375" style="61" customWidth="1"/>
    <col min="3844" max="3844" width="5.7109375" style="61" customWidth="1"/>
    <col min="3845" max="3859" width="11.42578125" style="61"/>
    <col min="3860" max="3860" width="3" style="61" customWidth="1"/>
    <col min="3861" max="4096" width="11.42578125" style="61"/>
    <col min="4097" max="4097" width="10.85546875" style="61" bestFit="1" customWidth="1"/>
    <col min="4098" max="4098" width="11.28515625" style="61" customWidth="1"/>
    <col min="4099" max="4099" width="17.7109375" style="61" customWidth="1"/>
    <col min="4100" max="4100" width="5.7109375" style="61" customWidth="1"/>
    <col min="4101" max="4115" width="11.42578125" style="61"/>
    <col min="4116" max="4116" width="3" style="61" customWidth="1"/>
    <col min="4117" max="4352" width="11.42578125" style="61"/>
    <col min="4353" max="4353" width="10.85546875" style="61" bestFit="1" customWidth="1"/>
    <col min="4354" max="4354" width="11.28515625" style="61" customWidth="1"/>
    <col min="4355" max="4355" width="17.7109375" style="61" customWidth="1"/>
    <col min="4356" max="4356" width="5.7109375" style="61" customWidth="1"/>
    <col min="4357" max="4371" width="11.42578125" style="61"/>
    <col min="4372" max="4372" width="3" style="61" customWidth="1"/>
    <col min="4373" max="4608" width="11.42578125" style="61"/>
    <col min="4609" max="4609" width="10.85546875" style="61" bestFit="1" customWidth="1"/>
    <col min="4610" max="4610" width="11.28515625" style="61" customWidth="1"/>
    <col min="4611" max="4611" width="17.7109375" style="61" customWidth="1"/>
    <col min="4612" max="4612" width="5.7109375" style="61" customWidth="1"/>
    <col min="4613" max="4627" width="11.42578125" style="61"/>
    <col min="4628" max="4628" width="3" style="61" customWidth="1"/>
    <col min="4629" max="4864" width="11.42578125" style="61"/>
    <col min="4865" max="4865" width="10.85546875" style="61" bestFit="1" customWidth="1"/>
    <col min="4866" max="4866" width="11.28515625" style="61" customWidth="1"/>
    <col min="4867" max="4867" width="17.7109375" style="61" customWidth="1"/>
    <col min="4868" max="4868" width="5.7109375" style="61" customWidth="1"/>
    <col min="4869" max="4883" width="11.42578125" style="61"/>
    <col min="4884" max="4884" width="3" style="61" customWidth="1"/>
    <col min="4885" max="5120" width="11.42578125" style="61"/>
    <col min="5121" max="5121" width="10.85546875" style="61" bestFit="1" customWidth="1"/>
    <col min="5122" max="5122" width="11.28515625" style="61" customWidth="1"/>
    <col min="5123" max="5123" width="17.7109375" style="61" customWidth="1"/>
    <col min="5124" max="5124" width="5.7109375" style="61" customWidth="1"/>
    <col min="5125" max="5139" width="11.42578125" style="61"/>
    <col min="5140" max="5140" width="3" style="61" customWidth="1"/>
    <col min="5141" max="5376" width="11.42578125" style="61"/>
    <col min="5377" max="5377" width="10.85546875" style="61" bestFit="1" customWidth="1"/>
    <col min="5378" max="5378" width="11.28515625" style="61" customWidth="1"/>
    <col min="5379" max="5379" width="17.7109375" style="61" customWidth="1"/>
    <col min="5380" max="5380" width="5.7109375" style="61" customWidth="1"/>
    <col min="5381" max="5395" width="11.42578125" style="61"/>
    <col min="5396" max="5396" width="3" style="61" customWidth="1"/>
    <col min="5397" max="5632" width="11.42578125" style="61"/>
    <col min="5633" max="5633" width="10.85546875" style="61" bestFit="1" customWidth="1"/>
    <col min="5634" max="5634" width="11.28515625" style="61" customWidth="1"/>
    <col min="5635" max="5635" width="17.7109375" style="61" customWidth="1"/>
    <col min="5636" max="5636" width="5.7109375" style="61" customWidth="1"/>
    <col min="5637" max="5651" width="11.42578125" style="61"/>
    <col min="5652" max="5652" width="3" style="61" customWidth="1"/>
    <col min="5653" max="5888" width="11.42578125" style="61"/>
    <col min="5889" max="5889" width="10.85546875" style="61" bestFit="1" customWidth="1"/>
    <col min="5890" max="5890" width="11.28515625" style="61" customWidth="1"/>
    <col min="5891" max="5891" width="17.7109375" style="61" customWidth="1"/>
    <col min="5892" max="5892" width="5.7109375" style="61" customWidth="1"/>
    <col min="5893" max="5907" width="11.42578125" style="61"/>
    <col min="5908" max="5908" width="3" style="61" customWidth="1"/>
    <col min="5909" max="6144" width="11.42578125" style="61"/>
    <col min="6145" max="6145" width="10.85546875" style="61" bestFit="1" customWidth="1"/>
    <col min="6146" max="6146" width="11.28515625" style="61" customWidth="1"/>
    <col min="6147" max="6147" width="17.7109375" style="61" customWidth="1"/>
    <col min="6148" max="6148" width="5.7109375" style="61" customWidth="1"/>
    <col min="6149" max="6163" width="11.42578125" style="61"/>
    <col min="6164" max="6164" width="3" style="61" customWidth="1"/>
    <col min="6165" max="6400" width="11.42578125" style="61"/>
    <col min="6401" max="6401" width="10.85546875" style="61" bestFit="1" customWidth="1"/>
    <col min="6402" max="6402" width="11.28515625" style="61" customWidth="1"/>
    <col min="6403" max="6403" width="17.7109375" style="61" customWidth="1"/>
    <col min="6404" max="6404" width="5.7109375" style="61" customWidth="1"/>
    <col min="6405" max="6419" width="11.42578125" style="61"/>
    <col min="6420" max="6420" width="3" style="61" customWidth="1"/>
    <col min="6421" max="6656" width="11.42578125" style="61"/>
    <col min="6657" max="6657" width="10.85546875" style="61" bestFit="1" customWidth="1"/>
    <col min="6658" max="6658" width="11.28515625" style="61" customWidth="1"/>
    <col min="6659" max="6659" width="17.7109375" style="61" customWidth="1"/>
    <col min="6660" max="6660" width="5.7109375" style="61" customWidth="1"/>
    <col min="6661" max="6675" width="11.42578125" style="61"/>
    <col min="6676" max="6676" width="3" style="61" customWidth="1"/>
    <col min="6677" max="6912" width="11.42578125" style="61"/>
    <col min="6913" max="6913" width="10.85546875" style="61" bestFit="1" customWidth="1"/>
    <col min="6914" max="6914" width="11.28515625" style="61" customWidth="1"/>
    <col min="6915" max="6915" width="17.7109375" style="61" customWidth="1"/>
    <col min="6916" max="6916" width="5.7109375" style="61" customWidth="1"/>
    <col min="6917" max="6931" width="11.42578125" style="61"/>
    <col min="6932" max="6932" width="3" style="61" customWidth="1"/>
    <col min="6933" max="7168" width="11.42578125" style="61"/>
    <col min="7169" max="7169" width="10.85546875" style="61" bestFit="1" customWidth="1"/>
    <col min="7170" max="7170" width="11.28515625" style="61" customWidth="1"/>
    <col min="7171" max="7171" width="17.7109375" style="61" customWidth="1"/>
    <col min="7172" max="7172" width="5.7109375" style="61" customWidth="1"/>
    <col min="7173" max="7187" width="11.42578125" style="61"/>
    <col min="7188" max="7188" width="3" style="61" customWidth="1"/>
    <col min="7189" max="7424" width="11.42578125" style="61"/>
    <col min="7425" max="7425" width="10.85546875" style="61" bestFit="1" customWidth="1"/>
    <col min="7426" max="7426" width="11.28515625" style="61" customWidth="1"/>
    <col min="7427" max="7427" width="17.7109375" style="61" customWidth="1"/>
    <col min="7428" max="7428" width="5.7109375" style="61" customWidth="1"/>
    <col min="7429" max="7443" width="11.42578125" style="61"/>
    <col min="7444" max="7444" width="3" style="61" customWidth="1"/>
    <col min="7445" max="7680" width="11.42578125" style="61"/>
    <col min="7681" max="7681" width="10.85546875" style="61" bestFit="1" customWidth="1"/>
    <col min="7682" max="7682" width="11.28515625" style="61" customWidth="1"/>
    <col min="7683" max="7683" width="17.7109375" style="61" customWidth="1"/>
    <col min="7684" max="7684" width="5.7109375" style="61" customWidth="1"/>
    <col min="7685" max="7699" width="11.42578125" style="61"/>
    <col min="7700" max="7700" width="3" style="61" customWidth="1"/>
    <col min="7701" max="7936" width="11.42578125" style="61"/>
    <col min="7937" max="7937" width="10.85546875" style="61" bestFit="1" customWidth="1"/>
    <col min="7938" max="7938" width="11.28515625" style="61" customWidth="1"/>
    <col min="7939" max="7939" width="17.7109375" style="61" customWidth="1"/>
    <col min="7940" max="7940" width="5.7109375" style="61" customWidth="1"/>
    <col min="7941" max="7955" width="11.42578125" style="61"/>
    <col min="7956" max="7956" width="3" style="61" customWidth="1"/>
    <col min="7957" max="8192" width="11.42578125" style="61"/>
    <col min="8193" max="8193" width="10.85546875" style="61" bestFit="1" customWidth="1"/>
    <col min="8194" max="8194" width="11.28515625" style="61" customWidth="1"/>
    <col min="8195" max="8195" width="17.7109375" style="61" customWidth="1"/>
    <col min="8196" max="8196" width="5.7109375" style="61" customWidth="1"/>
    <col min="8197" max="8211" width="11.42578125" style="61"/>
    <col min="8212" max="8212" width="3" style="61" customWidth="1"/>
    <col min="8213" max="8448" width="11.42578125" style="61"/>
    <col min="8449" max="8449" width="10.85546875" style="61" bestFit="1" customWidth="1"/>
    <col min="8450" max="8450" width="11.28515625" style="61" customWidth="1"/>
    <col min="8451" max="8451" width="17.7109375" style="61" customWidth="1"/>
    <col min="8452" max="8452" width="5.7109375" style="61" customWidth="1"/>
    <col min="8453" max="8467" width="11.42578125" style="61"/>
    <col min="8468" max="8468" width="3" style="61" customWidth="1"/>
    <col min="8469" max="8704" width="11.42578125" style="61"/>
    <col min="8705" max="8705" width="10.85546875" style="61" bestFit="1" customWidth="1"/>
    <col min="8706" max="8706" width="11.28515625" style="61" customWidth="1"/>
    <col min="8707" max="8707" width="17.7109375" style="61" customWidth="1"/>
    <col min="8708" max="8708" width="5.7109375" style="61" customWidth="1"/>
    <col min="8709" max="8723" width="11.42578125" style="61"/>
    <col min="8724" max="8724" width="3" style="61" customWidth="1"/>
    <col min="8725" max="8960" width="11.42578125" style="61"/>
    <col min="8961" max="8961" width="10.85546875" style="61" bestFit="1" customWidth="1"/>
    <col min="8962" max="8962" width="11.28515625" style="61" customWidth="1"/>
    <col min="8963" max="8963" width="17.7109375" style="61" customWidth="1"/>
    <col min="8964" max="8964" width="5.7109375" style="61" customWidth="1"/>
    <col min="8965" max="8979" width="11.42578125" style="61"/>
    <col min="8980" max="8980" width="3" style="61" customWidth="1"/>
    <col min="8981" max="9216" width="11.42578125" style="61"/>
    <col min="9217" max="9217" width="10.85546875" style="61" bestFit="1" customWidth="1"/>
    <col min="9218" max="9218" width="11.28515625" style="61" customWidth="1"/>
    <col min="9219" max="9219" width="17.7109375" style="61" customWidth="1"/>
    <col min="9220" max="9220" width="5.7109375" style="61" customWidth="1"/>
    <col min="9221" max="9235" width="11.42578125" style="61"/>
    <col min="9236" max="9236" width="3" style="61" customWidth="1"/>
    <col min="9237" max="9472" width="11.42578125" style="61"/>
    <col min="9473" max="9473" width="10.85546875" style="61" bestFit="1" customWidth="1"/>
    <col min="9474" max="9474" width="11.28515625" style="61" customWidth="1"/>
    <col min="9475" max="9475" width="17.7109375" style="61" customWidth="1"/>
    <col min="9476" max="9476" width="5.7109375" style="61" customWidth="1"/>
    <col min="9477" max="9491" width="11.42578125" style="61"/>
    <col min="9492" max="9492" width="3" style="61" customWidth="1"/>
    <col min="9493" max="9728" width="11.42578125" style="61"/>
    <col min="9729" max="9729" width="10.85546875" style="61" bestFit="1" customWidth="1"/>
    <col min="9730" max="9730" width="11.28515625" style="61" customWidth="1"/>
    <col min="9731" max="9731" width="17.7109375" style="61" customWidth="1"/>
    <col min="9732" max="9732" width="5.7109375" style="61" customWidth="1"/>
    <col min="9733" max="9747" width="11.42578125" style="61"/>
    <col min="9748" max="9748" width="3" style="61" customWidth="1"/>
    <col min="9749" max="9984" width="11.42578125" style="61"/>
    <col min="9985" max="9985" width="10.85546875" style="61" bestFit="1" customWidth="1"/>
    <col min="9986" max="9986" width="11.28515625" style="61" customWidth="1"/>
    <col min="9987" max="9987" width="17.7109375" style="61" customWidth="1"/>
    <col min="9988" max="9988" width="5.7109375" style="61" customWidth="1"/>
    <col min="9989" max="10003" width="11.42578125" style="61"/>
    <col min="10004" max="10004" width="3" style="61" customWidth="1"/>
    <col min="10005" max="10240" width="11.42578125" style="61"/>
    <col min="10241" max="10241" width="10.85546875" style="61" bestFit="1" customWidth="1"/>
    <col min="10242" max="10242" width="11.28515625" style="61" customWidth="1"/>
    <col min="10243" max="10243" width="17.7109375" style="61" customWidth="1"/>
    <col min="10244" max="10244" width="5.7109375" style="61" customWidth="1"/>
    <col min="10245" max="10259" width="11.42578125" style="61"/>
    <col min="10260" max="10260" width="3" style="61" customWidth="1"/>
    <col min="10261" max="10496" width="11.42578125" style="61"/>
    <col min="10497" max="10497" width="10.85546875" style="61" bestFit="1" customWidth="1"/>
    <col min="10498" max="10498" width="11.28515625" style="61" customWidth="1"/>
    <col min="10499" max="10499" width="17.7109375" style="61" customWidth="1"/>
    <col min="10500" max="10500" width="5.7109375" style="61" customWidth="1"/>
    <col min="10501" max="10515" width="11.42578125" style="61"/>
    <col min="10516" max="10516" width="3" style="61" customWidth="1"/>
    <col min="10517" max="10752" width="11.42578125" style="61"/>
    <col min="10753" max="10753" width="10.85546875" style="61" bestFit="1" customWidth="1"/>
    <col min="10754" max="10754" width="11.28515625" style="61" customWidth="1"/>
    <col min="10755" max="10755" width="17.7109375" style="61" customWidth="1"/>
    <col min="10756" max="10756" width="5.7109375" style="61" customWidth="1"/>
    <col min="10757" max="10771" width="11.42578125" style="61"/>
    <col min="10772" max="10772" width="3" style="61" customWidth="1"/>
    <col min="10773" max="11008" width="11.42578125" style="61"/>
    <col min="11009" max="11009" width="10.85546875" style="61" bestFit="1" customWidth="1"/>
    <col min="11010" max="11010" width="11.28515625" style="61" customWidth="1"/>
    <col min="11011" max="11011" width="17.7109375" style="61" customWidth="1"/>
    <col min="11012" max="11012" width="5.7109375" style="61" customWidth="1"/>
    <col min="11013" max="11027" width="11.42578125" style="61"/>
    <col min="11028" max="11028" width="3" style="61" customWidth="1"/>
    <col min="11029" max="11264" width="11.42578125" style="61"/>
    <col min="11265" max="11265" width="10.85546875" style="61" bestFit="1" customWidth="1"/>
    <col min="11266" max="11266" width="11.28515625" style="61" customWidth="1"/>
    <col min="11267" max="11267" width="17.7109375" style="61" customWidth="1"/>
    <col min="11268" max="11268" width="5.7109375" style="61" customWidth="1"/>
    <col min="11269" max="11283" width="11.42578125" style="61"/>
    <col min="11284" max="11284" width="3" style="61" customWidth="1"/>
    <col min="11285" max="11520" width="11.42578125" style="61"/>
    <col min="11521" max="11521" width="10.85546875" style="61" bestFit="1" customWidth="1"/>
    <col min="11522" max="11522" width="11.28515625" style="61" customWidth="1"/>
    <col min="11523" max="11523" width="17.7109375" style="61" customWidth="1"/>
    <col min="11524" max="11524" width="5.7109375" style="61" customWidth="1"/>
    <col min="11525" max="11539" width="11.42578125" style="61"/>
    <col min="11540" max="11540" width="3" style="61" customWidth="1"/>
    <col min="11541" max="11776" width="11.42578125" style="61"/>
    <col min="11777" max="11777" width="10.85546875" style="61" bestFit="1" customWidth="1"/>
    <col min="11778" max="11778" width="11.28515625" style="61" customWidth="1"/>
    <col min="11779" max="11779" width="17.7109375" style="61" customWidth="1"/>
    <col min="11780" max="11780" width="5.7109375" style="61" customWidth="1"/>
    <col min="11781" max="11795" width="11.42578125" style="61"/>
    <col min="11796" max="11796" width="3" style="61" customWidth="1"/>
    <col min="11797" max="12032" width="11.42578125" style="61"/>
    <col min="12033" max="12033" width="10.85546875" style="61" bestFit="1" customWidth="1"/>
    <col min="12034" max="12034" width="11.28515625" style="61" customWidth="1"/>
    <col min="12035" max="12035" width="17.7109375" style="61" customWidth="1"/>
    <col min="12036" max="12036" width="5.7109375" style="61" customWidth="1"/>
    <col min="12037" max="12051" width="11.42578125" style="61"/>
    <col min="12052" max="12052" width="3" style="61" customWidth="1"/>
    <col min="12053" max="12288" width="11.42578125" style="61"/>
    <col min="12289" max="12289" width="10.85546875" style="61" bestFit="1" customWidth="1"/>
    <col min="12290" max="12290" width="11.28515625" style="61" customWidth="1"/>
    <col min="12291" max="12291" width="17.7109375" style="61" customWidth="1"/>
    <col min="12292" max="12292" width="5.7109375" style="61" customWidth="1"/>
    <col min="12293" max="12307" width="11.42578125" style="61"/>
    <col min="12308" max="12308" width="3" style="61" customWidth="1"/>
    <col min="12309" max="12544" width="11.42578125" style="61"/>
    <col min="12545" max="12545" width="10.85546875" style="61" bestFit="1" customWidth="1"/>
    <col min="12546" max="12546" width="11.28515625" style="61" customWidth="1"/>
    <col min="12547" max="12547" width="17.7109375" style="61" customWidth="1"/>
    <col min="12548" max="12548" width="5.7109375" style="61" customWidth="1"/>
    <col min="12549" max="12563" width="11.42578125" style="61"/>
    <col min="12564" max="12564" width="3" style="61" customWidth="1"/>
    <col min="12565" max="12800" width="11.42578125" style="61"/>
    <col min="12801" max="12801" width="10.85546875" style="61" bestFit="1" customWidth="1"/>
    <col min="12802" max="12802" width="11.28515625" style="61" customWidth="1"/>
    <col min="12803" max="12803" width="17.7109375" style="61" customWidth="1"/>
    <col min="12804" max="12804" width="5.7109375" style="61" customWidth="1"/>
    <col min="12805" max="12819" width="11.42578125" style="61"/>
    <col min="12820" max="12820" width="3" style="61" customWidth="1"/>
    <col min="12821" max="13056" width="11.42578125" style="61"/>
    <col min="13057" max="13057" width="10.85546875" style="61" bestFit="1" customWidth="1"/>
    <col min="13058" max="13058" width="11.28515625" style="61" customWidth="1"/>
    <col min="13059" max="13059" width="17.7109375" style="61" customWidth="1"/>
    <col min="13060" max="13060" width="5.7109375" style="61" customWidth="1"/>
    <col min="13061" max="13075" width="11.42578125" style="61"/>
    <col min="13076" max="13076" width="3" style="61" customWidth="1"/>
    <col min="13077" max="13312" width="11.42578125" style="61"/>
    <col min="13313" max="13313" width="10.85546875" style="61" bestFit="1" customWidth="1"/>
    <col min="13314" max="13314" width="11.28515625" style="61" customWidth="1"/>
    <col min="13315" max="13315" width="17.7109375" style="61" customWidth="1"/>
    <col min="13316" max="13316" width="5.7109375" style="61" customWidth="1"/>
    <col min="13317" max="13331" width="11.42578125" style="61"/>
    <col min="13332" max="13332" width="3" style="61" customWidth="1"/>
    <col min="13333" max="13568" width="11.42578125" style="61"/>
    <col min="13569" max="13569" width="10.85546875" style="61" bestFit="1" customWidth="1"/>
    <col min="13570" max="13570" width="11.28515625" style="61" customWidth="1"/>
    <col min="13571" max="13571" width="17.7109375" style="61" customWidth="1"/>
    <col min="13572" max="13572" width="5.7109375" style="61" customWidth="1"/>
    <col min="13573" max="13587" width="11.42578125" style="61"/>
    <col min="13588" max="13588" width="3" style="61" customWidth="1"/>
    <col min="13589" max="13824" width="11.42578125" style="61"/>
    <col min="13825" max="13825" width="10.85546875" style="61" bestFit="1" customWidth="1"/>
    <col min="13826" max="13826" width="11.28515625" style="61" customWidth="1"/>
    <col min="13827" max="13827" width="17.7109375" style="61" customWidth="1"/>
    <col min="13828" max="13828" width="5.7109375" style="61" customWidth="1"/>
    <col min="13829" max="13843" width="11.42578125" style="61"/>
    <col min="13844" max="13844" width="3" style="61" customWidth="1"/>
    <col min="13845" max="14080" width="11.42578125" style="61"/>
    <col min="14081" max="14081" width="10.85546875" style="61" bestFit="1" customWidth="1"/>
    <col min="14082" max="14082" width="11.28515625" style="61" customWidth="1"/>
    <col min="14083" max="14083" width="17.7109375" style="61" customWidth="1"/>
    <col min="14084" max="14084" width="5.7109375" style="61" customWidth="1"/>
    <col min="14085" max="14099" width="11.42578125" style="61"/>
    <col min="14100" max="14100" width="3" style="61" customWidth="1"/>
    <col min="14101" max="14336" width="11.42578125" style="61"/>
    <col min="14337" max="14337" width="10.85546875" style="61" bestFit="1" customWidth="1"/>
    <col min="14338" max="14338" width="11.28515625" style="61" customWidth="1"/>
    <col min="14339" max="14339" width="17.7109375" style="61" customWidth="1"/>
    <col min="14340" max="14340" width="5.7109375" style="61" customWidth="1"/>
    <col min="14341" max="14355" width="11.42578125" style="61"/>
    <col min="14356" max="14356" width="3" style="61" customWidth="1"/>
    <col min="14357" max="14592" width="11.42578125" style="61"/>
    <col min="14593" max="14593" width="10.85546875" style="61" bestFit="1" customWidth="1"/>
    <col min="14594" max="14594" width="11.28515625" style="61" customWidth="1"/>
    <col min="14595" max="14595" width="17.7109375" style="61" customWidth="1"/>
    <col min="14596" max="14596" width="5.7109375" style="61" customWidth="1"/>
    <col min="14597" max="14611" width="11.42578125" style="61"/>
    <col min="14612" max="14612" width="3" style="61" customWidth="1"/>
    <col min="14613" max="14848" width="11.42578125" style="61"/>
    <col min="14849" max="14849" width="10.85546875" style="61" bestFit="1" customWidth="1"/>
    <col min="14850" max="14850" width="11.28515625" style="61" customWidth="1"/>
    <col min="14851" max="14851" width="17.7109375" style="61" customWidth="1"/>
    <col min="14852" max="14852" width="5.7109375" style="61" customWidth="1"/>
    <col min="14853" max="14867" width="11.42578125" style="61"/>
    <col min="14868" max="14868" width="3" style="61" customWidth="1"/>
    <col min="14869" max="15104" width="11.42578125" style="61"/>
    <col min="15105" max="15105" width="10.85546875" style="61" bestFit="1" customWidth="1"/>
    <col min="15106" max="15106" width="11.28515625" style="61" customWidth="1"/>
    <col min="15107" max="15107" width="17.7109375" style="61" customWidth="1"/>
    <col min="15108" max="15108" width="5.7109375" style="61" customWidth="1"/>
    <col min="15109" max="15123" width="11.42578125" style="61"/>
    <col min="15124" max="15124" width="3" style="61" customWidth="1"/>
    <col min="15125" max="15360" width="11.42578125" style="61"/>
    <col min="15361" max="15361" width="10.85546875" style="61" bestFit="1" customWidth="1"/>
    <col min="15362" max="15362" width="11.28515625" style="61" customWidth="1"/>
    <col min="15363" max="15363" width="17.7109375" style="61" customWidth="1"/>
    <col min="15364" max="15364" width="5.7109375" style="61" customWidth="1"/>
    <col min="15365" max="15379" width="11.42578125" style="61"/>
    <col min="15380" max="15380" width="3" style="61" customWidth="1"/>
    <col min="15381" max="15616" width="11.42578125" style="61"/>
    <col min="15617" max="15617" width="10.85546875" style="61" bestFit="1" customWidth="1"/>
    <col min="15618" max="15618" width="11.28515625" style="61" customWidth="1"/>
    <col min="15619" max="15619" width="17.7109375" style="61" customWidth="1"/>
    <col min="15620" max="15620" width="5.7109375" style="61" customWidth="1"/>
    <col min="15621" max="15635" width="11.42578125" style="61"/>
    <col min="15636" max="15636" width="3" style="61" customWidth="1"/>
    <col min="15637" max="15872" width="11.42578125" style="61"/>
    <col min="15873" max="15873" width="10.85546875" style="61" bestFit="1" customWidth="1"/>
    <col min="15874" max="15874" width="11.28515625" style="61" customWidth="1"/>
    <col min="15875" max="15875" width="17.7109375" style="61" customWidth="1"/>
    <col min="15876" max="15876" width="5.7109375" style="61" customWidth="1"/>
    <col min="15877" max="15891" width="11.42578125" style="61"/>
    <col min="15892" max="15892" width="3" style="61" customWidth="1"/>
    <col min="15893" max="16128" width="11.42578125" style="61"/>
    <col min="16129" max="16129" width="10.85546875" style="61" bestFit="1" customWidth="1"/>
    <col min="16130" max="16130" width="11.28515625" style="61" customWidth="1"/>
    <col min="16131" max="16131" width="17.7109375" style="61" customWidth="1"/>
    <col min="16132" max="16132" width="5.7109375" style="61" customWidth="1"/>
    <col min="16133" max="16147" width="11.42578125" style="61"/>
    <col min="16148" max="16148" width="3" style="61" customWidth="1"/>
    <col min="16149" max="16384" width="11.42578125" style="61"/>
  </cols>
  <sheetData>
    <row r="1" spans="1:20" ht="27.75" customHeight="1" thickBot="1" x14ac:dyDescent="0.25">
      <c r="A1" s="124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60"/>
    </row>
    <row r="2" spans="1:20" s="66" customFormat="1" ht="14.1" customHeight="1" thickBot="1" x14ac:dyDescent="0.3">
      <c r="A2" s="62" t="s">
        <v>45</v>
      </c>
      <c r="B2" s="63" t="s">
        <v>46</v>
      </c>
      <c r="C2" s="62" t="s">
        <v>47</v>
      </c>
      <c r="D2" s="127" t="s">
        <v>48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1:20" ht="14.1" customHeight="1" x14ac:dyDescent="0.2">
      <c r="A3" s="114">
        <v>0</v>
      </c>
      <c r="B3" s="115">
        <v>121</v>
      </c>
      <c r="C3" s="116" t="s">
        <v>7</v>
      </c>
      <c r="D3" s="127"/>
      <c r="S3" s="60"/>
      <c r="T3" s="60"/>
    </row>
    <row r="4" spans="1:20" ht="14.1" customHeight="1" x14ac:dyDescent="0.2">
      <c r="A4" s="70">
        <v>0</v>
      </c>
      <c r="B4" s="71">
        <v>118.039</v>
      </c>
      <c r="C4" s="72"/>
      <c r="D4" s="127"/>
      <c r="S4" s="60"/>
      <c r="T4" s="60"/>
    </row>
    <row r="5" spans="1:20" ht="14.1" customHeight="1" x14ac:dyDescent="0.2">
      <c r="A5" s="70">
        <v>0</v>
      </c>
      <c r="B5" s="71">
        <v>117.63800000000001</v>
      </c>
      <c r="C5" s="117"/>
      <c r="D5" s="127"/>
      <c r="S5" s="60"/>
      <c r="T5" s="60"/>
    </row>
    <row r="6" spans="1:20" ht="14.1" customHeight="1" x14ac:dyDescent="0.2">
      <c r="A6" s="70">
        <v>0</v>
      </c>
      <c r="B6" s="71">
        <v>117.071</v>
      </c>
      <c r="C6" s="72"/>
      <c r="D6" s="127"/>
      <c r="S6" s="60"/>
      <c r="T6" s="60"/>
    </row>
    <row r="7" spans="1:20" ht="14.1" customHeight="1" x14ac:dyDescent="0.2">
      <c r="A7" s="70">
        <v>0</v>
      </c>
      <c r="B7" s="71">
        <v>116.994</v>
      </c>
      <c r="C7" s="72" t="s">
        <v>96</v>
      </c>
      <c r="D7" s="127"/>
      <c r="S7" s="60"/>
      <c r="T7" s="60"/>
    </row>
    <row r="8" spans="1:20" ht="14.1" customHeight="1" x14ac:dyDescent="0.2">
      <c r="A8" s="74">
        <v>18</v>
      </c>
      <c r="B8" s="75">
        <v>116.328</v>
      </c>
      <c r="C8" s="76" t="s">
        <v>59</v>
      </c>
      <c r="D8" s="127"/>
      <c r="S8" s="60"/>
      <c r="T8" s="60"/>
    </row>
    <row r="9" spans="1:20" ht="14.1" customHeight="1" x14ac:dyDescent="0.2">
      <c r="A9" s="70">
        <v>18</v>
      </c>
      <c r="B9" s="71">
        <v>116.328</v>
      </c>
      <c r="C9" s="72"/>
      <c r="D9" s="127"/>
      <c r="S9" s="60"/>
      <c r="T9" s="60"/>
    </row>
    <row r="10" spans="1:20" ht="14.1" customHeight="1" x14ac:dyDescent="0.2">
      <c r="A10" s="70">
        <v>28</v>
      </c>
      <c r="B10" s="71">
        <v>113.648</v>
      </c>
      <c r="C10" s="72"/>
      <c r="D10" s="127"/>
      <c r="S10" s="60"/>
      <c r="T10" s="60"/>
    </row>
    <row r="11" spans="1:20" ht="14.1" customHeight="1" x14ac:dyDescent="0.2">
      <c r="A11" s="70">
        <v>38</v>
      </c>
      <c r="B11" s="71">
        <v>108.828</v>
      </c>
      <c r="C11" s="72"/>
      <c r="D11" s="127"/>
      <c r="S11" s="60"/>
      <c r="T11" s="60"/>
    </row>
    <row r="12" spans="1:20" ht="14.1" customHeight="1" x14ac:dyDescent="0.2">
      <c r="A12" s="70">
        <v>48</v>
      </c>
      <c r="B12" s="71">
        <v>106.33799999999999</v>
      </c>
      <c r="C12" s="72"/>
      <c r="D12" s="127"/>
      <c r="S12" s="60"/>
      <c r="T12" s="60"/>
    </row>
    <row r="13" spans="1:20" ht="14.1" customHeight="1" x14ac:dyDescent="0.2">
      <c r="A13" s="70">
        <v>58</v>
      </c>
      <c r="B13" s="71">
        <v>105.27800000000001</v>
      </c>
      <c r="C13" s="72"/>
      <c r="D13" s="127"/>
      <c r="S13" s="60"/>
      <c r="T13" s="60"/>
    </row>
    <row r="14" spans="1:20" ht="14.1" customHeight="1" x14ac:dyDescent="0.2">
      <c r="A14" s="70">
        <v>68</v>
      </c>
      <c r="B14" s="71">
        <v>104.328</v>
      </c>
      <c r="C14" s="72"/>
      <c r="D14" s="127"/>
      <c r="S14" s="60"/>
      <c r="T14" s="60"/>
    </row>
    <row r="15" spans="1:20" ht="14.1" customHeight="1" x14ac:dyDescent="0.2">
      <c r="A15" s="77">
        <v>78</v>
      </c>
      <c r="B15" s="78">
        <v>103.27800000000001</v>
      </c>
      <c r="C15" s="72"/>
      <c r="D15" s="127"/>
      <c r="S15" s="60"/>
      <c r="T15" s="60"/>
    </row>
    <row r="16" spans="1:20" ht="14.1" customHeight="1" x14ac:dyDescent="0.2">
      <c r="A16" s="77">
        <v>88</v>
      </c>
      <c r="B16" s="78">
        <v>101.328</v>
      </c>
      <c r="C16" s="79"/>
      <c r="D16" s="127"/>
      <c r="S16" s="60"/>
      <c r="T16" s="60"/>
    </row>
    <row r="17" spans="1:20" ht="14.1" customHeight="1" x14ac:dyDescent="0.2">
      <c r="A17" s="77">
        <v>98</v>
      </c>
      <c r="B17" s="78">
        <v>99.828000000000003</v>
      </c>
      <c r="C17" s="79"/>
      <c r="D17" s="127"/>
      <c r="S17" s="60"/>
      <c r="T17" s="60"/>
    </row>
    <row r="18" spans="1:20" ht="14.1" customHeight="1" x14ac:dyDescent="0.2">
      <c r="A18" s="77">
        <v>108</v>
      </c>
      <c r="B18" s="78">
        <v>100.328</v>
      </c>
      <c r="C18" s="79"/>
      <c r="D18" s="127"/>
      <c r="S18" s="60"/>
      <c r="T18" s="60"/>
    </row>
    <row r="19" spans="1:20" ht="14.1" customHeight="1" x14ac:dyDescent="0.2">
      <c r="A19" s="77">
        <v>118</v>
      </c>
      <c r="B19" s="78">
        <v>99.828000000000003</v>
      </c>
      <c r="C19" s="79"/>
      <c r="D19" s="127"/>
      <c r="S19" s="60"/>
      <c r="T19" s="60"/>
    </row>
    <row r="20" spans="1:20" ht="14.1" customHeight="1" x14ac:dyDescent="0.2">
      <c r="A20" s="77">
        <v>128</v>
      </c>
      <c r="B20" s="78">
        <v>100.548</v>
      </c>
      <c r="C20" s="79"/>
      <c r="D20" s="127"/>
      <c r="S20" s="60"/>
      <c r="T20" s="60"/>
    </row>
    <row r="21" spans="1:20" ht="14.1" customHeight="1" x14ac:dyDescent="0.2">
      <c r="A21" s="77">
        <v>138</v>
      </c>
      <c r="B21" s="78">
        <v>99.677999999999997</v>
      </c>
      <c r="C21" s="79"/>
      <c r="D21" s="127"/>
      <c r="S21" s="60"/>
      <c r="T21" s="60"/>
    </row>
    <row r="22" spans="1:20" ht="14.1" customHeight="1" x14ac:dyDescent="0.2">
      <c r="A22" s="77">
        <v>148</v>
      </c>
      <c r="B22" s="78">
        <v>102.108</v>
      </c>
      <c r="C22" s="72"/>
      <c r="D22" s="127"/>
      <c r="S22" s="60"/>
      <c r="T22" s="60"/>
    </row>
    <row r="23" spans="1:20" ht="14.1" customHeight="1" x14ac:dyDescent="0.2">
      <c r="A23" s="77">
        <v>158</v>
      </c>
      <c r="B23" s="78">
        <v>101.648</v>
      </c>
      <c r="C23" s="79"/>
      <c r="D23" s="127"/>
      <c r="S23" s="60"/>
      <c r="T23" s="60"/>
    </row>
    <row r="24" spans="1:20" ht="14.1" customHeight="1" x14ac:dyDescent="0.2">
      <c r="A24" s="77">
        <v>168</v>
      </c>
      <c r="B24" s="78">
        <v>103.708</v>
      </c>
      <c r="C24" s="79"/>
      <c r="D24" s="127"/>
      <c r="S24" s="60"/>
      <c r="T24" s="60"/>
    </row>
    <row r="25" spans="1:20" ht="14.1" customHeight="1" x14ac:dyDescent="0.2">
      <c r="A25" s="77">
        <v>178</v>
      </c>
      <c r="B25" s="78">
        <v>104.078</v>
      </c>
      <c r="C25" s="79"/>
      <c r="D25" s="127"/>
      <c r="S25" s="60"/>
      <c r="T25" s="60"/>
    </row>
    <row r="26" spans="1:20" ht="14.1" customHeight="1" x14ac:dyDescent="0.2">
      <c r="A26" s="77">
        <v>188</v>
      </c>
      <c r="B26" s="78">
        <v>103.97799999999999</v>
      </c>
      <c r="C26" s="72"/>
      <c r="D26" s="127"/>
      <c r="S26" s="60"/>
      <c r="T26" s="60"/>
    </row>
    <row r="27" spans="1:20" ht="14.1" customHeight="1" x14ac:dyDescent="0.2">
      <c r="A27" s="77">
        <v>198</v>
      </c>
      <c r="B27" s="78">
        <v>103.408</v>
      </c>
      <c r="C27" s="110"/>
      <c r="D27" s="127"/>
      <c r="S27" s="60"/>
      <c r="T27" s="60"/>
    </row>
    <row r="28" spans="1:20" ht="14.1" customHeight="1" x14ac:dyDescent="0.2">
      <c r="A28" s="70">
        <v>208</v>
      </c>
      <c r="B28" s="71">
        <v>103.97799999999999</v>
      </c>
      <c r="C28" s="72"/>
      <c r="D28" s="127"/>
      <c r="S28" s="60"/>
      <c r="T28" s="60"/>
    </row>
    <row r="29" spans="1:20" ht="14.1" customHeight="1" x14ac:dyDescent="0.2">
      <c r="A29" s="83">
        <v>218</v>
      </c>
      <c r="B29" s="84">
        <v>103.828</v>
      </c>
      <c r="C29" s="79"/>
      <c r="D29" s="127"/>
      <c r="S29" s="60"/>
      <c r="T29" s="60"/>
    </row>
    <row r="30" spans="1:20" ht="14.1" customHeight="1" x14ac:dyDescent="0.2">
      <c r="A30" s="77">
        <v>228</v>
      </c>
      <c r="B30" s="78">
        <v>104.578</v>
      </c>
      <c r="C30" s="85"/>
      <c r="D30" s="127"/>
      <c r="S30" s="60"/>
      <c r="T30" s="60"/>
    </row>
    <row r="31" spans="1:20" ht="14.1" customHeight="1" x14ac:dyDescent="0.2">
      <c r="A31" s="86">
        <v>238</v>
      </c>
      <c r="B31" s="87">
        <v>106.628</v>
      </c>
      <c r="C31" s="89"/>
      <c r="D31" s="127"/>
      <c r="S31" s="60"/>
      <c r="T31" s="60"/>
    </row>
    <row r="32" spans="1:20" ht="14.1" customHeight="1" x14ac:dyDescent="0.2">
      <c r="A32" s="80">
        <v>238</v>
      </c>
      <c r="B32" s="81">
        <v>116.328</v>
      </c>
      <c r="C32" s="76" t="s">
        <v>57</v>
      </c>
      <c r="D32" s="127"/>
      <c r="S32" s="60"/>
      <c r="T32" s="60"/>
    </row>
    <row r="33" spans="1:20" ht="14.1" customHeight="1" x14ac:dyDescent="0.2">
      <c r="A33" s="118">
        <v>241</v>
      </c>
      <c r="B33" s="119">
        <v>116.89400000000001</v>
      </c>
      <c r="C33" s="120" t="s">
        <v>100</v>
      </c>
      <c r="D33" s="127"/>
      <c r="S33" s="60"/>
      <c r="T33" s="60"/>
    </row>
    <row r="34" spans="1:20" ht="14.1" customHeight="1" x14ac:dyDescent="0.2">
      <c r="A34" s="86">
        <v>243</v>
      </c>
      <c r="B34" s="87">
        <v>117.795</v>
      </c>
      <c r="C34" s="89"/>
      <c r="D34" s="127"/>
      <c r="S34" s="60"/>
      <c r="T34" s="60"/>
    </row>
    <row r="35" spans="1:20" ht="14.1" customHeight="1" x14ac:dyDescent="0.2">
      <c r="A35" s="86">
        <v>245</v>
      </c>
      <c r="B35" s="87">
        <v>118.03400000000001</v>
      </c>
      <c r="C35" s="89"/>
      <c r="D35" s="127"/>
      <c r="S35" s="60"/>
      <c r="T35" s="60"/>
    </row>
    <row r="36" spans="1:20" ht="14.1" customHeight="1" thickBot="1" x14ac:dyDescent="0.25">
      <c r="A36" s="86"/>
      <c r="B36" s="87"/>
      <c r="C36" s="89"/>
      <c r="D36" s="128"/>
      <c r="S36" s="60"/>
      <c r="T36" s="60"/>
    </row>
    <row r="37" spans="1:20" ht="15" customHeight="1" x14ac:dyDescent="0.2">
      <c r="A37" s="90">
        <v>238</v>
      </c>
      <c r="B37" s="91">
        <v>116.328</v>
      </c>
      <c r="C37" s="92" t="s">
        <v>57</v>
      </c>
      <c r="D37" s="129" t="s">
        <v>58</v>
      </c>
      <c r="S37" s="60"/>
      <c r="T37" s="60"/>
    </row>
    <row r="38" spans="1:20" ht="15" customHeight="1" thickBot="1" x14ac:dyDescent="0.25">
      <c r="A38" s="93">
        <v>18</v>
      </c>
      <c r="B38" s="94">
        <v>116.328</v>
      </c>
      <c r="C38" s="95" t="s">
        <v>59</v>
      </c>
      <c r="D38" s="130"/>
      <c r="S38" s="60"/>
      <c r="T38" s="60"/>
    </row>
    <row r="39" spans="1:20" ht="15" customHeight="1" x14ac:dyDescent="0.2">
      <c r="A39" s="96">
        <v>25</v>
      </c>
      <c r="B39" s="97">
        <v>118.994</v>
      </c>
      <c r="C39" s="92" t="s">
        <v>60</v>
      </c>
      <c r="D39" s="130"/>
      <c r="S39" s="60"/>
      <c r="T39" s="60"/>
    </row>
    <row r="40" spans="1:20" ht="15" customHeight="1" thickBot="1" x14ac:dyDescent="0.25">
      <c r="A40" s="98">
        <v>25</v>
      </c>
      <c r="B40" s="94">
        <v>107.994</v>
      </c>
      <c r="C40" s="99" t="s">
        <v>60</v>
      </c>
      <c r="D40" s="130"/>
      <c r="S40" s="60"/>
      <c r="T40" s="60"/>
    </row>
    <row r="41" spans="1:20" ht="15" customHeight="1" x14ac:dyDescent="0.2">
      <c r="A41" s="96">
        <v>20</v>
      </c>
      <c r="B41" s="91">
        <f>B42+1.5</f>
        <v>120.29900000000001</v>
      </c>
      <c r="C41" s="95" t="s">
        <v>61</v>
      </c>
      <c r="D41" s="130"/>
      <c r="S41" s="60"/>
      <c r="T41" s="60"/>
    </row>
    <row r="42" spans="1:20" ht="15" customHeight="1" thickBot="1" x14ac:dyDescent="0.25">
      <c r="A42" s="98">
        <v>20</v>
      </c>
      <c r="B42" s="94">
        <v>118.79900000000001</v>
      </c>
      <c r="C42" s="95" t="s">
        <v>61</v>
      </c>
      <c r="D42" s="130"/>
      <c r="S42" s="60"/>
      <c r="T42" s="60"/>
    </row>
    <row r="43" spans="1:20" ht="15" customHeight="1" x14ac:dyDescent="0.2">
      <c r="A43" s="96">
        <v>245</v>
      </c>
      <c r="B43" s="91">
        <v>118.03400000000001</v>
      </c>
      <c r="C43" s="92" t="s">
        <v>62</v>
      </c>
      <c r="D43" s="130"/>
      <c r="S43" s="60"/>
      <c r="T43" s="60"/>
    </row>
    <row r="44" spans="1:20" ht="15" customHeight="1" thickBot="1" x14ac:dyDescent="0.25">
      <c r="A44" s="98">
        <v>0</v>
      </c>
      <c r="B44" s="94">
        <v>0</v>
      </c>
      <c r="C44" s="99" t="s">
        <v>63</v>
      </c>
      <c r="D44" s="130"/>
      <c r="S44" s="60"/>
      <c r="T44" s="60"/>
    </row>
    <row r="45" spans="1:20" ht="14.1" customHeight="1" x14ac:dyDescent="0.2">
      <c r="A45" s="100" t="s">
        <v>64</v>
      </c>
      <c r="B45" s="101" t="s">
        <v>101</v>
      </c>
      <c r="C45" s="102"/>
      <c r="D45" s="130"/>
      <c r="S45" s="60"/>
      <c r="T45" s="60"/>
    </row>
    <row r="46" spans="1:20" ht="14.1" customHeight="1" x14ac:dyDescent="0.2">
      <c r="A46" s="103" t="s">
        <v>66</v>
      </c>
      <c r="B46" s="104" t="s">
        <v>102</v>
      </c>
      <c r="C46" s="105"/>
      <c r="D46" s="130"/>
      <c r="S46" s="60"/>
      <c r="T46" s="60"/>
    </row>
    <row r="47" spans="1:20" ht="14.1" customHeight="1" x14ac:dyDescent="0.2">
      <c r="A47" s="132" t="s">
        <v>103</v>
      </c>
      <c r="B47" s="133"/>
      <c r="C47" s="134"/>
      <c r="D47" s="130"/>
      <c r="S47" s="60"/>
      <c r="T47" s="60"/>
    </row>
    <row r="48" spans="1:20" ht="14.1" customHeight="1" thickBot="1" x14ac:dyDescent="0.25">
      <c r="A48" s="135" t="s">
        <v>104</v>
      </c>
      <c r="B48" s="136"/>
      <c r="C48" s="137"/>
      <c r="D48" s="131"/>
      <c r="S48" s="60"/>
      <c r="T48" s="60"/>
    </row>
    <row r="49" spans="1:20" x14ac:dyDescent="0.2">
      <c r="A49" s="123" t="s">
        <v>70</v>
      </c>
      <c r="B49" s="123"/>
      <c r="C49" s="123"/>
      <c r="D49" s="123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2" spans="1:20" x14ac:dyDescent="0.2">
      <c r="B52" s="106"/>
      <c r="C52" s="106"/>
    </row>
    <row r="53" spans="1:20" x14ac:dyDescent="0.2">
      <c r="A53" s="107"/>
      <c r="B53" s="107"/>
      <c r="C53" s="107"/>
    </row>
    <row r="54" spans="1:20" x14ac:dyDescent="0.2">
      <c r="A54" s="107"/>
      <c r="B54" s="107"/>
      <c r="C54" s="107"/>
    </row>
    <row r="55" spans="1:20" x14ac:dyDescent="0.2">
      <c r="A55" s="108"/>
      <c r="B55" s="108"/>
      <c r="C55" s="108"/>
    </row>
  </sheetData>
  <mergeCells count="6">
    <mergeCell ref="A49:D49"/>
    <mergeCell ref="A1:S1"/>
    <mergeCell ref="D2:D36"/>
    <mergeCell ref="D37:D48"/>
    <mergeCell ref="A47:C47"/>
    <mergeCell ref="A48:C48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Header>&amp;CInformacion confidencial de hidrologia - IDEAM</oddHeader>
    <oddFooter>&amp;CPreparado por el area operativa No. 03 - sede Villavo.RAHG - &amp;D&amp;RPágina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GridLines="0" zoomScale="60" zoomScaleNormal="60" workbookViewId="0">
      <selection sqref="A1:S1"/>
    </sheetView>
  </sheetViews>
  <sheetFormatPr baseColWidth="10" defaultRowHeight="12.75" x14ac:dyDescent="0.2"/>
  <cols>
    <col min="1" max="1" width="10.85546875" style="61" bestFit="1" customWidth="1"/>
    <col min="2" max="2" width="11.28515625" style="61" customWidth="1"/>
    <col min="3" max="3" width="17.7109375" style="61" customWidth="1"/>
    <col min="4" max="4" width="5.7109375" style="61" customWidth="1"/>
    <col min="5" max="19" width="11.42578125" style="61"/>
    <col min="20" max="20" width="3" style="61" customWidth="1"/>
    <col min="21" max="256" width="11.42578125" style="61"/>
    <col min="257" max="257" width="10.85546875" style="61" bestFit="1" customWidth="1"/>
    <col min="258" max="258" width="11.28515625" style="61" customWidth="1"/>
    <col min="259" max="259" width="17.7109375" style="61" customWidth="1"/>
    <col min="260" max="260" width="5.7109375" style="61" customWidth="1"/>
    <col min="261" max="275" width="11.42578125" style="61"/>
    <col min="276" max="276" width="3" style="61" customWidth="1"/>
    <col min="277" max="512" width="11.42578125" style="61"/>
    <col min="513" max="513" width="10.85546875" style="61" bestFit="1" customWidth="1"/>
    <col min="514" max="514" width="11.28515625" style="61" customWidth="1"/>
    <col min="515" max="515" width="17.7109375" style="61" customWidth="1"/>
    <col min="516" max="516" width="5.7109375" style="61" customWidth="1"/>
    <col min="517" max="531" width="11.42578125" style="61"/>
    <col min="532" max="532" width="3" style="61" customWidth="1"/>
    <col min="533" max="768" width="11.42578125" style="61"/>
    <col min="769" max="769" width="10.85546875" style="61" bestFit="1" customWidth="1"/>
    <col min="770" max="770" width="11.28515625" style="61" customWidth="1"/>
    <col min="771" max="771" width="17.7109375" style="61" customWidth="1"/>
    <col min="772" max="772" width="5.7109375" style="61" customWidth="1"/>
    <col min="773" max="787" width="11.42578125" style="61"/>
    <col min="788" max="788" width="3" style="61" customWidth="1"/>
    <col min="789" max="1024" width="11.42578125" style="61"/>
    <col min="1025" max="1025" width="10.85546875" style="61" bestFit="1" customWidth="1"/>
    <col min="1026" max="1026" width="11.28515625" style="61" customWidth="1"/>
    <col min="1027" max="1027" width="17.7109375" style="61" customWidth="1"/>
    <col min="1028" max="1028" width="5.7109375" style="61" customWidth="1"/>
    <col min="1029" max="1043" width="11.42578125" style="61"/>
    <col min="1044" max="1044" width="3" style="61" customWidth="1"/>
    <col min="1045" max="1280" width="11.42578125" style="61"/>
    <col min="1281" max="1281" width="10.85546875" style="61" bestFit="1" customWidth="1"/>
    <col min="1282" max="1282" width="11.28515625" style="61" customWidth="1"/>
    <col min="1283" max="1283" width="17.7109375" style="61" customWidth="1"/>
    <col min="1284" max="1284" width="5.7109375" style="61" customWidth="1"/>
    <col min="1285" max="1299" width="11.42578125" style="61"/>
    <col min="1300" max="1300" width="3" style="61" customWidth="1"/>
    <col min="1301" max="1536" width="11.42578125" style="61"/>
    <col min="1537" max="1537" width="10.85546875" style="61" bestFit="1" customWidth="1"/>
    <col min="1538" max="1538" width="11.28515625" style="61" customWidth="1"/>
    <col min="1539" max="1539" width="17.7109375" style="61" customWidth="1"/>
    <col min="1540" max="1540" width="5.7109375" style="61" customWidth="1"/>
    <col min="1541" max="1555" width="11.42578125" style="61"/>
    <col min="1556" max="1556" width="3" style="61" customWidth="1"/>
    <col min="1557" max="1792" width="11.42578125" style="61"/>
    <col min="1793" max="1793" width="10.85546875" style="61" bestFit="1" customWidth="1"/>
    <col min="1794" max="1794" width="11.28515625" style="61" customWidth="1"/>
    <col min="1795" max="1795" width="17.7109375" style="61" customWidth="1"/>
    <col min="1796" max="1796" width="5.7109375" style="61" customWidth="1"/>
    <col min="1797" max="1811" width="11.42578125" style="61"/>
    <col min="1812" max="1812" width="3" style="61" customWidth="1"/>
    <col min="1813" max="2048" width="11.42578125" style="61"/>
    <col min="2049" max="2049" width="10.85546875" style="61" bestFit="1" customWidth="1"/>
    <col min="2050" max="2050" width="11.28515625" style="61" customWidth="1"/>
    <col min="2051" max="2051" width="17.7109375" style="61" customWidth="1"/>
    <col min="2052" max="2052" width="5.7109375" style="61" customWidth="1"/>
    <col min="2053" max="2067" width="11.42578125" style="61"/>
    <col min="2068" max="2068" width="3" style="61" customWidth="1"/>
    <col min="2069" max="2304" width="11.42578125" style="61"/>
    <col min="2305" max="2305" width="10.85546875" style="61" bestFit="1" customWidth="1"/>
    <col min="2306" max="2306" width="11.28515625" style="61" customWidth="1"/>
    <col min="2307" max="2307" width="17.7109375" style="61" customWidth="1"/>
    <col min="2308" max="2308" width="5.7109375" style="61" customWidth="1"/>
    <col min="2309" max="2323" width="11.42578125" style="61"/>
    <col min="2324" max="2324" width="3" style="61" customWidth="1"/>
    <col min="2325" max="2560" width="11.42578125" style="61"/>
    <col min="2561" max="2561" width="10.85546875" style="61" bestFit="1" customWidth="1"/>
    <col min="2562" max="2562" width="11.28515625" style="61" customWidth="1"/>
    <col min="2563" max="2563" width="17.7109375" style="61" customWidth="1"/>
    <col min="2564" max="2564" width="5.7109375" style="61" customWidth="1"/>
    <col min="2565" max="2579" width="11.42578125" style="61"/>
    <col min="2580" max="2580" width="3" style="61" customWidth="1"/>
    <col min="2581" max="2816" width="11.42578125" style="61"/>
    <col min="2817" max="2817" width="10.85546875" style="61" bestFit="1" customWidth="1"/>
    <col min="2818" max="2818" width="11.28515625" style="61" customWidth="1"/>
    <col min="2819" max="2819" width="17.7109375" style="61" customWidth="1"/>
    <col min="2820" max="2820" width="5.7109375" style="61" customWidth="1"/>
    <col min="2821" max="2835" width="11.42578125" style="61"/>
    <col min="2836" max="2836" width="3" style="61" customWidth="1"/>
    <col min="2837" max="3072" width="11.42578125" style="61"/>
    <col min="3073" max="3073" width="10.85546875" style="61" bestFit="1" customWidth="1"/>
    <col min="3074" max="3074" width="11.28515625" style="61" customWidth="1"/>
    <col min="3075" max="3075" width="17.7109375" style="61" customWidth="1"/>
    <col min="3076" max="3076" width="5.7109375" style="61" customWidth="1"/>
    <col min="3077" max="3091" width="11.42578125" style="61"/>
    <col min="3092" max="3092" width="3" style="61" customWidth="1"/>
    <col min="3093" max="3328" width="11.42578125" style="61"/>
    <col min="3329" max="3329" width="10.85546875" style="61" bestFit="1" customWidth="1"/>
    <col min="3330" max="3330" width="11.28515625" style="61" customWidth="1"/>
    <col min="3331" max="3331" width="17.7109375" style="61" customWidth="1"/>
    <col min="3332" max="3332" width="5.7109375" style="61" customWidth="1"/>
    <col min="3333" max="3347" width="11.42578125" style="61"/>
    <col min="3348" max="3348" width="3" style="61" customWidth="1"/>
    <col min="3349" max="3584" width="11.42578125" style="61"/>
    <col min="3585" max="3585" width="10.85546875" style="61" bestFit="1" customWidth="1"/>
    <col min="3586" max="3586" width="11.28515625" style="61" customWidth="1"/>
    <col min="3587" max="3587" width="17.7109375" style="61" customWidth="1"/>
    <col min="3588" max="3588" width="5.7109375" style="61" customWidth="1"/>
    <col min="3589" max="3603" width="11.42578125" style="61"/>
    <col min="3604" max="3604" width="3" style="61" customWidth="1"/>
    <col min="3605" max="3840" width="11.42578125" style="61"/>
    <col min="3841" max="3841" width="10.85546875" style="61" bestFit="1" customWidth="1"/>
    <col min="3842" max="3842" width="11.28515625" style="61" customWidth="1"/>
    <col min="3843" max="3843" width="17.7109375" style="61" customWidth="1"/>
    <col min="3844" max="3844" width="5.7109375" style="61" customWidth="1"/>
    <col min="3845" max="3859" width="11.42578125" style="61"/>
    <col min="3860" max="3860" width="3" style="61" customWidth="1"/>
    <col min="3861" max="4096" width="11.42578125" style="61"/>
    <col min="4097" max="4097" width="10.85546875" style="61" bestFit="1" customWidth="1"/>
    <col min="4098" max="4098" width="11.28515625" style="61" customWidth="1"/>
    <col min="4099" max="4099" width="17.7109375" style="61" customWidth="1"/>
    <col min="4100" max="4100" width="5.7109375" style="61" customWidth="1"/>
    <col min="4101" max="4115" width="11.42578125" style="61"/>
    <col min="4116" max="4116" width="3" style="61" customWidth="1"/>
    <col min="4117" max="4352" width="11.42578125" style="61"/>
    <col min="4353" max="4353" width="10.85546875" style="61" bestFit="1" customWidth="1"/>
    <col min="4354" max="4354" width="11.28515625" style="61" customWidth="1"/>
    <col min="4355" max="4355" width="17.7109375" style="61" customWidth="1"/>
    <col min="4356" max="4356" width="5.7109375" style="61" customWidth="1"/>
    <col min="4357" max="4371" width="11.42578125" style="61"/>
    <col min="4372" max="4372" width="3" style="61" customWidth="1"/>
    <col min="4373" max="4608" width="11.42578125" style="61"/>
    <col min="4609" max="4609" width="10.85546875" style="61" bestFit="1" customWidth="1"/>
    <col min="4610" max="4610" width="11.28515625" style="61" customWidth="1"/>
    <col min="4611" max="4611" width="17.7109375" style="61" customWidth="1"/>
    <col min="4612" max="4612" width="5.7109375" style="61" customWidth="1"/>
    <col min="4613" max="4627" width="11.42578125" style="61"/>
    <col min="4628" max="4628" width="3" style="61" customWidth="1"/>
    <col min="4629" max="4864" width="11.42578125" style="61"/>
    <col min="4865" max="4865" width="10.85546875" style="61" bestFit="1" customWidth="1"/>
    <col min="4866" max="4866" width="11.28515625" style="61" customWidth="1"/>
    <col min="4867" max="4867" width="17.7109375" style="61" customWidth="1"/>
    <col min="4868" max="4868" width="5.7109375" style="61" customWidth="1"/>
    <col min="4869" max="4883" width="11.42578125" style="61"/>
    <col min="4884" max="4884" width="3" style="61" customWidth="1"/>
    <col min="4885" max="5120" width="11.42578125" style="61"/>
    <col min="5121" max="5121" width="10.85546875" style="61" bestFit="1" customWidth="1"/>
    <col min="5122" max="5122" width="11.28515625" style="61" customWidth="1"/>
    <col min="5123" max="5123" width="17.7109375" style="61" customWidth="1"/>
    <col min="5124" max="5124" width="5.7109375" style="61" customWidth="1"/>
    <col min="5125" max="5139" width="11.42578125" style="61"/>
    <col min="5140" max="5140" width="3" style="61" customWidth="1"/>
    <col min="5141" max="5376" width="11.42578125" style="61"/>
    <col min="5377" max="5377" width="10.85546875" style="61" bestFit="1" customWidth="1"/>
    <col min="5378" max="5378" width="11.28515625" style="61" customWidth="1"/>
    <col min="5379" max="5379" width="17.7109375" style="61" customWidth="1"/>
    <col min="5380" max="5380" width="5.7109375" style="61" customWidth="1"/>
    <col min="5381" max="5395" width="11.42578125" style="61"/>
    <col min="5396" max="5396" width="3" style="61" customWidth="1"/>
    <col min="5397" max="5632" width="11.42578125" style="61"/>
    <col min="5633" max="5633" width="10.85546875" style="61" bestFit="1" customWidth="1"/>
    <col min="5634" max="5634" width="11.28515625" style="61" customWidth="1"/>
    <col min="5635" max="5635" width="17.7109375" style="61" customWidth="1"/>
    <col min="5636" max="5636" width="5.7109375" style="61" customWidth="1"/>
    <col min="5637" max="5651" width="11.42578125" style="61"/>
    <col min="5652" max="5652" width="3" style="61" customWidth="1"/>
    <col min="5653" max="5888" width="11.42578125" style="61"/>
    <col min="5889" max="5889" width="10.85546875" style="61" bestFit="1" customWidth="1"/>
    <col min="5890" max="5890" width="11.28515625" style="61" customWidth="1"/>
    <col min="5891" max="5891" width="17.7109375" style="61" customWidth="1"/>
    <col min="5892" max="5892" width="5.7109375" style="61" customWidth="1"/>
    <col min="5893" max="5907" width="11.42578125" style="61"/>
    <col min="5908" max="5908" width="3" style="61" customWidth="1"/>
    <col min="5909" max="6144" width="11.42578125" style="61"/>
    <col min="6145" max="6145" width="10.85546875" style="61" bestFit="1" customWidth="1"/>
    <col min="6146" max="6146" width="11.28515625" style="61" customWidth="1"/>
    <col min="6147" max="6147" width="17.7109375" style="61" customWidth="1"/>
    <col min="6148" max="6148" width="5.7109375" style="61" customWidth="1"/>
    <col min="6149" max="6163" width="11.42578125" style="61"/>
    <col min="6164" max="6164" width="3" style="61" customWidth="1"/>
    <col min="6165" max="6400" width="11.42578125" style="61"/>
    <col min="6401" max="6401" width="10.85546875" style="61" bestFit="1" customWidth="1"/>
    <col min="6402" max="6402" width="11.28515625" style="61" customWidth="1"/>
    <col min="6403" max="6403" width="17.7109375" style="61" customWidth="1"/>
    <col min="6404" max="6404" width="5.7109375" style="61" customWidth="1"/>
    <col min="6405" max="6419" width="11.42578125" style="61"/>
    <col min="6420" max="6420" width="3" style="61" customWidth="1"/>
    <col min="6421" max="6656" width="11.42578125" style="61"/>
    <col min="6657" max="6657" width="10.85546875" style="61" bestFit="1" customWidth="1"/>
    <col min="6658" max="6658" width="11.28515625" style="61" customWidth="1"/>
    <col min="6659" max="6659" width="17.7109375" style="61" customWidth="1"/>
    <col min="6660" max="6660" width="5.7109375" style="61" customWidth="1"/>
    <col min="6661" max="6675" width="11.42578125" style="61"/>
    <col min="6676" max="6676" width="3" style="61" customWidth="1"/>
    <col min="6677" max="6912" width="11.42578125" style="61"/>
    <col min="6913" max="6913" width="10.85546875" style="61" bestFit="1" customWidth="1"/>
    <col min="6914" max="6914" width="11.28515625" style="61" customWidth="1"/>
    <col min="6915" max="6915" width="17.7109375" style="61" customWidth="1"/>
    <col min="6916" max="6916" width="5.7109375" style="61" customWidth="1"/>
    <col min="6917" max="6931" width="11.42578125" style="61"/>
    <col min="6932" max="6932" width="3" style="61" customWidth="1"/>
    <col min="6933" max="7168" width="11.42578125" style="61"/>
    <col min="7169" max="7169" width="10.85546875" style="61" bestFit="1" customWidth="1"/>
    <col min="7170" max="7170" width="11.28515625" style="61" customWidth="1"/>
    <col min="7171" max="7171" width="17.7109375" style="61" customWidth="1"/>
    <col min="7172" max="7172" width="5.7109375" style="61" customWidth="1"/>
    <col min="7173" max="7187" width="11.42578125" style="61"/>
    <col min="7188" max="7188" width="3" style="61" customWidth="1"/>
    <col min="7189" max="7424" width="11.42578125" style="61"/>
    <col min="7425" max="7425" width="10.85546875" style="61" bestFit="1" customWidth="1"/>
    <col min="7426" max="7426" width="11.28515625" style="61" customWidth="1"/>
    <col min="7427" max="7427" width="17.7109375" style="61" customWidth="1"/>
    <col min="7428" max="7428" width="5.7109375" style="61" customWidth="1"/>
    <col min="7429" max="7443" width="11.42578125" style="61"/>
    <col min="7444" max="7444" width="3" style="61" customWidth="1"/>
    <col min="7445" max="7680" width="11.42578125" style="61"/>
    <col min="7681" max="7681" width="10.85546875" style="61" bestFit="1" customWidth="1"/>
    <col min="7682" max="7682" width="11.28515625" style="61" customWidth="1"/>
    <col min="7683" max="7683" width="17.7109375" style="61" customWidth="1"/>
    <col min="7684" max="7684" width="5.7109375" style="61" customWidth="1"/>
    <col min="7685" max="7699" width="11.42578125" style="61"/>
    <col min="7700" max="7700" width="3" style="61" customWidth="1"/>
    <col min="7701" max="7936" width="11.42578125" style="61"/>
    <col min="7937" max="7937" width="10.85546875" style="61" bestFit="1" customWidth="1"/>
    <col min="7938" max="7938" width="11.28515625" style="61" customWidth="1"/>
    <col min="7939" max="7939" width="17.7109375" style="61" customWidth="1"/>
    <col min="7940" max="7940" width="5.7109375" style="61" customWidth="1"/>
    <col min="7941" max="7955" width="11.42578125" style="61"/>
    <col min="7956" max="7956" width="3" style="61" customWidth="1"/>
    <col min="7957" max="8192" width="11.42578125" style="61"/>
    <col min="8193" max="8193" width="10.85546875" style="61" bestFit="1" customWidth="1"/>
    <col min="8194" max="8194" width="11.28515625" style="61" customWidth="1"/>
    <col min="8195" max="8195" width="17.7109375" style="61" customWidth="1"/>
    <col min="8196" max="8196" width="5.7109375" style="61" customWidth="1"/>
    <col min="8197" max="8211" width="11.42578125" style="61"/>
    <col min="8212" max="8212" width="3" style="61" customWidth="1"/>
    <col min="8213" max="8448" width="11.42578125" style="61"/>
    <col min="8449" max="8449" width="10.85546875" style="61" bestFit="1" customWidth="1"/>
    <col min="8450" max="8450" width="11.28515625" style="61" customWidth="1"/>
    <col min="8451" max="8451" width="17.7109375" style="61" customWidth="1"/>
    <col min="8452" max="8452" width="5.7109375" style="61" customWidth="1"/>
    <col min="8453" max="8467" width="11.42578125" style="61"/>
    <col min="8468" max="8468" width="3" style="61" customWidth="1"/>
    <col min="8469" max="8704" width="11.42578125" style="61"/>
    <col min="8705" max="8705" width="10.85546875" style="61" bestFit="1" customWidth="1"/>
    <col min="8706" max="8706" width="11.28515625" style="61" customWidth="1"/>
    <col min="8707" max="8707" width="17.7109375" style="61" customWidth="1"/>
    <col min="8708" max="8708" width="5.7109375" style="61" customWidth="1"/>
    <col min="8709" max="8723" width="11.42578125" style="61"/>
    <col min="8724" max="8724" width="3" style="61" customWidth="1"/>
    <col min="8725" max="8960" width="11.42578125" style="61"/>
    <col min="8961" max="8961" width="10.85546875" style="61" bestFit="1" customWidth="1"/>
    <col min="8962" max="8962" width="11.28515625" style="61" customWidth="1"/>
    <col min="8963" max="8963" width="17.7109375" style="61" customWidth="1"/>
    <col min="8964" max="8964" width="5.7109375" style="61" customWidth="1"/>
    <col min="8965" max="8979" width="11.42578125" style="61"/>
    <col min="8980" max="8980" width="3" style="61" customWidth="1"/>
    <col min="8981" max="9216" width="11.42578125" style="61"/>
    <col min="9217" max="9217" width="10.85546875" style="61" bestFit="1" customWidth="1"/>
    <col min="9218" max="9218" width="11.28515625" style="61" customWidth="1"/>
    <col min="9219" max="9219" width="17.7109375" style="61" customWidth="1"/>
    <col min="9220" max="9220" width="5.7109375" style="61" customWidth="1"/>
    <col min="9221" max="9235" width="11.42578125" style="61"/>
    <col min="9236" max="9236" width="3" style="61" customWidth="1"/>
    <col min="9237" max="9472" width="11.42578125" style="61"/>
    <col min="9473" max="9473" width="10.85546875" style="61" bestFit="1" customWidth="1"/>
    <col min="9474" max="9474" width="11.28515625" style="61" customWidth="1"/>
    <col min="9475" max="9475" width="17.7109375" style="61" customWidth="1"/>
    <col min="9476" max="9476" width="5.7109375" style="61" customWidth="1"/>
    <col min="9477" max="9491" width="11.42578125" style="61"/>
    <col min="9492" max="9492" width="3" style="61" customWidth="1"/>
    <col min="9493" max="9728" width="11.42578125" style="61"/>
    <col min="9729" max="9729" width="10.85546875" style="61" bestFit="1" customWidth="1"/>
    <col min="9730" max="9730" width="11.28515625" style="61" customWidth="1"/>
    <col min="9731" max="9731" width="17.7109375" style="61" customWidth="1"/>
    <col min="9732" max="9732" width="5.7109375" style="61" customWidth="1"/>
    <col min="9733" max="9747" width="11.42578125" style="61"/>
    <col min="9748" max="9748" width="3" style="61" customWidth="1"/>
    <col min="9749" max="9984" width="11.42578125" style="61"/>
    <col min="9985" max="9985" width="10.85546875" style="61" bestFit="1" customWidth="1"/>
    <col min="9986" max="9986" width="11.28515625" style="61" customWidth="1"/>
    <col min="9987" max="9987" width="17.7109375" style="61" customWidth="1"/>
    <col min="9988" max="9988" width="5.7109375" style="61" customWidth="1"/>
    <col min="9989" max="10003" width="11.42578125" style="61"/>
    <col min="10004" max="10004" width="3" style="61" customWidth="1"/>
    <col min="10005" max="10240" width="11.42578125" style="61"/>
    <col min="10241" max="10241" width="10.85546875" style="61" bestFit="1" customWidth="1"/>
    <col min="10242" max="10242" width="11.28515625" style="61" customWidth="1"/>
    <col min="10243" max="10243" width="17.7109375" style="61" customWidth="1"/>
    <col min="10244" max="10244" width="5.7109375" style="61" customWidth="1"/>
    <col min="10245" max="10259" width="11.42578125" style="61"/>
    <col min="10260" max="10260" width="3" style="61" customWidth="1"/>
    <col min="10261" max="10496" width="11.42578125" style="61"/>
    <col min="10497" max="10497" width="10.85546875" style="61" bestFit="1" customWidth="1"/>
    <col min="10498" max="10498" width="11.28515625" style="61" customWidth="1"/>
    <col min="10499" max="10499" width="17.7109375" style="61" customWidth="1"/>
    <col min="10500" max="10500" width="5.7109375" style="61" customWidth="1"/>
    <col min="10501" max="10515" width="11.42578125" style="61"/>
    <col min="10516" max="10516" width="3" style="61" customWidth="1"/>
    <col min="10517" max="10752" width="11.42578125" style="61"/>
    <col min="10753" max="10753" width="10.85546875" style="61" bestFit="1" customWidth="1"/>
    <col min="10754" max="10754" width="11.28515625" style="61" customWidth="1"/>
    <col min="10755" max="10755" width="17.7109375" style="61" customWidth="1"/>
    <col min="10756" max="10756" width="5.7109375" style="61" customWidth="1"/>
    <col min="10757" max="10771" width="11.42578125" style="61"/>
    <col min="10772" max="10772" width="3" style="61" customWidth="1"/>
    <col min="10773" max="11008" width="11.42578125" style="61"/>
    <col min="11009" max="11009" width="10.85546875" style="61" bestFit="1" customWidth="1"/>
    <col min="11010" max="11010" width="11.28515625" style="61" customWidth="1"/>
    <col min="11011" max="11011" width="17.7109375" style="61" customWidth="1"/>
    <col min="11012" max="11012" width="5.7109375" style="61" customWidth="1"/>
    <col min="11013" max="11027" width="11.42578125" style="61"/>
    <col min="11028" max="11028" width="3" style="61" customWidth="1"/>
    <col min="11029" max="11264" width="11.42578125" style="61"/>
    <col min="11265" max="11265" width="10.85546875" style="61" bestFit="1" customWidth="1"/>
    <col min="11266" max="11266" width="11.28515625" style="61" customWidth="1"/>
    <col min="11267" max="11267" width="17.7109375" style="61" customWidth="1"/>
    <col min="11268" max="11268" width="5.7109375" style="61" customWidth="1"/>
    <col min="11269" max="11283" width="11.42578125" style="61"/>
    <col min="11284" max="11284" width="3" style="61" customWidth="1"/>
    <col min="11285" max="11520" width="11.42578125" style="61"/>
    <col min="11521" max="11521" width="10.85546875" style="61" bestFit="1" customWidth="1"/>
    <col min="11522" max="11522" width="11.28515625" style="61" customWidth="1"/>
    <col min="11523" max="11523" width="17.7109375" style="61" customWidth="1"/>
    <col min="11524" max="11524" width="5.7109375" style="61" customWidth="1"/>
    <col min="11525" max="11539" width="11.42578125" style="61"/>
    <col min="11540" max="11540" width="3" style="61" customWidth="1"/>
    <col min="11541" max="11776" width="11.42578125" style="61"/>
    <col min="11777" max="11777" width="10.85546875" style="61" bestFit="1" customWidth="1"/>
    <col min="11778" max="11778" width="11.28515625" style="61" customWidth="1"/>
    <col min="11779" max="11779" width="17.7109375" style="61" customWidth="1"/>
    <col min="11780" max="11780" width="5.7109375" style="61" customWidth="1"/>
    <col min="11781" max="11795" width="11.42578125" style="61"/>
    <col min="11796" max="11796" width="3" style="61" customWidth="1"/>
    <col min="11797" max="12032" width="11.42578125" style="61"/>
    <col min="12033" max="12033" width="10.85546875" style="61" bestFit="1" customWidth="1"/>
    <col min="12034" max="12034" width="11.28515625" style="61" customWidth="1"/>
    <col min="12035" max="12035" width="17.7109375" style="61" customWidth="1"/>
    <col min="12036" max="12036" width="5.7109375" style="61" customWidth="1"/>
    <col min="12037" max="12051" width="11.42578125" style="61"/>
    <col min="12052" max="12052" width="3" style="61" customWidth="1"/>
    <col min="12053" max="12288" width="11.42578125" style="61"/>
    <col min="12289" max="12289" width="10.85546875" style="61" bestFit="1" customWidth="1"/>
    <col min="12290" max="12290" width="11.28515625" style="61" customWidth="1"/>
    <col min="12291" max="12291" width="17.7109375" style="61" customWidth="1"/>
    <col min="12292" max="12292" width="5.7109375" style="61" customWidth="1"/>
    <col min="12293" max="12307" width="11.42578125" style="61"/>
    <col min="12308" max="12308" width="3" style="61" customWidth="1"/>
    <col min="12309" max="12544" width="11.42578125" style="61"/>
    <col min="12545" max="12545" width="10.85546875" style="61" bestFit="1" customWidth="1"/>
    <col min="12546" max="12546" width="11.28515625" style="61" customWidth="1"/>
    <col min="12547" max="12547" width="17.7109375" style="61" customWidth="1"/>
    <col min="12548" max="12548" width="5.7109375" style="61" customWidth="1"/>
    <col min="12549" max="12563" width="11.42578125" style="61"/>
    <col min="12564" max="12564" width="3" style="61" customWidth="1"/>
    <col min="12565" max="12800" width="11.42578125" style="61"/>
    <col min="12801" max="12801" width="10.85546875" style="61" bestFit="1" customWidth="1"/>
    <col min="12802" max="12802" width="11.28515625" style="61" customWidth="1"/>
    <col min="12803" max="12803" width="17.7109375" style="61" customWidth="1"/>
    <col min="12804" max="12804" width="5.7109375" style="61" customWidth="1"/>
    <col min="12805" max="12819" width="11.42578125" style="61"/>
    <col min="12820" max="12820" width="3" style="61" customWidth="1"/>
    <col min="12821" max="13056" width="11.42578125" style="61"/>
    <col min="13057" max="13057" width="10.85546875" style="61" bestFit="1" customWidth="1"/>
    <col min="13058" max="13058" width="11.28515625" style="61" customWidth="1"/>
    <col min="13059" max="13059" width="17.7109375" style="61" customWidth="1"/>
    <col min="13060" max="13060" width="5.7109375" style="61" customWidth="1"/>
    <col min="13061" max="13075" width="11.42578125" style="61"/>
    <col min="13076" max="13076" width="3" style="61" customWidth="1"/>
    <col min="13077" max="13312" width="11.42578125" style="61"/>
    <col min="13313" max="13313" width="10.85546875" style="61" bestFit="1" customWidth="1"/>
    <col min="13314" max="13314" width="11.28515625" style="61" customWidth="1"/>
    <col min="13315" max="13315" width="17.7109375" style="61" customWidth="1"/>
    <col min="13316" max="13316" width="5.7109375" style="61" customWidth="1"/>
    <col min="13317" max="13331" width="11.42578125" style="61"/>
    <col min="13332" max="13332" width="3" style="61" customWidth="1"/>
    <col min="13333" max="13568" width="11.42578125" style="61"/>
    <col min="13569" max="13569" width="10.85546875" style="61" bestFit="1" customWidth="1"/>
    <col min="13570" max="13570" width="11.28515625" style="61" customWidth="1"/>
    <col min="13571" max="13571" width="17.7109375" style="61" customWidth="1"/>
    <col min="13572" max="13572" width="5.7109375" style="61" customWidth="1"/>
    <col min="13573" max="13587" width="11.42578125" style="61"/>
    <col min="13588" max="13588" width="3" style="61" customWidth="1"/>
    <col min="13589" max="13824" width="11.42578125" style="61"/>
    <col min="13825" max="13825" width="10.85546875" style="61" bestFit="1" customWidth="1"/>
    <col min="13826" max="13826" width="11.28515625" style="61" customWidth="1"/>
    <col min="13827" max="13827" width="17.7109375" style="61" customWidth="1"/>
    <col min="13828" max="13828" width="5.7109375" style="61" customWidth="1"/>
    <col min="13829" max="13843" width="11.42578125" style="61"/>
    <col min="13844" max="13844" width="3" style="61" customWidth="1"/>
    <col min="13845" max="14080" width="11.42578125" style="61"/>
    <col min="14081" max="14081" width="10.85546875" style="61" bestFit="1" customWidth="1"/>
    <col min="14082" max="14082" width="11.28515625" style="61" customWidth="1"/>
    <col min="14083" max="14083" width="17.7109375" style="61" customWidth="1"/>
    <col min="14084" max="14084" width="5.7109375" style="61" customWidth="1"/>
    <col min="14085" max="14099" width="11.42578125" style="61"/>
    <col min="14100" max="14100" width="3" style="61" customWidth="1"/>
    <col min="14101" max="14336" width="11.42578125" style="61"/>
    <col min="14337" max="14337" width="10.85546875" style="61" bestFit="1" customWidth="1"/>
    <col min="14338" max="14338" width="11.28515625" style="61" customWidth="1"/>
    <col min="14339" max="14339" width="17.7109375" style="61" customWidth="1"/>
    <col min="14340" max="14340" width="5.7109375" style="61" customWidth="1"/>
    <col min="14341" max="14355" width="11.42578125" style="61"/>
    <col min="14356" max="14356" width="3" style="61" customWidth="1"/>
    <col min="14357" max="14592" width="11.42578125" style="61"/>
    <col min="14593" max="14593" width="10.85546875" style="61" bestFit="1" customWidth="1"/>
    <col min="14594" max="14594" width="11.28515625" style="61" customWidth="1"/>
    <col min="14595" max="14595" width="17.7109375" style="61" customWidth="1"/>
    <col min="14596" max="14596" width="5.7109375" style="61" customWidth="1"/>
    <col min="14597" max="14611" width="11.42578125" style="61"/>
    <col min="14612" max="14612" width="3" style="61" customWidth="1"/>
    <col min="14613" max="14848" width="11.42578125" style="61"/>
    <col min="14849" max="14849" width="10.85546875" style="61" bestFit="1" customWidth="1"/>
    <col min="14850" max="14850" width="11.28515625" style="61" customWidth="1"/>
    <col min="14851" max="14851" width="17.7109375" style="61" customWidth="1"/>
    <col min="14852" max="14852" width="5.7109375" style="61" customWidth="1"/>
    <col min="14853" max="14867" width="11.42578125" style="61"/>
    <col min="14868" max="14868" width="3" style="61" customWidth="1"/>
    <col min="14869" max="15104" width="11.42578125" style="61"/>
    <col min="15105" max="15105" width="10.85546875" style="61" bestFit="1" customWidth="1"/>
    <col min="15106" max="15106" width="11.28515625" style="61" customWidth="1"/>
    <col min="15107" max="15107" width="17.7109375" style="61" customWidth="1"/>
    <col min="15108" max="15108" width="5.7109375" style="61" customWidth="1"/>
    <col min="15109" max="15123" width="11.42578125" style="61"/>
    <col min="15124" max="15124" width="3" style="61" customWidth="1"/>
    <col min="15125" max="15360" width="11.42578125" style="61"/>
    <col min="15361" max="15361" width="10.85546875" style="61" bestFit="1" customWidth="1"/>
    <col min="15362" max="15362" width="11.28515625" style="61" customWidth="1"/>
    <col min="15363" max="15363" width="17.7109375" style="61" customWidth="1"/>
    <col min="15364" max="15364" width="5.7109375" style="61" customWidth="1"/>
    <col min="15365" max="15379" width="11.42578125" style="61"/>
    <col min="15380" max="15380" width="3" style="61" customWidth="1"/>
    <col min="15381" max="15616" width="11.42578125" style="61"/>
    <col min="15617" max="15617" width="10.85546875" style="61" bestFit="1" customWidth="1"/>
    <col min="15618" max="15618" width="11.28515625" style="61" customWidth="1"/>
    <col min="15619" max="15619" width="17.7109375" style="61" customWidth="1"/>
    <col min="15620" max="15620" width="5.7109375" style="61" customWidth="1"/>
    <col min="15621" max="15635" width="11.42578125" style="61"/>
    <col min="15636" max="15636" width="3" style="61" customWidth="1"/>
    <col min="15637" max="15872" width="11.42578125" style="61"/>
    <col min="15873" max="15873" width="10.85546875" style="61" bestFit="1" customWidth="1"/>
    <col min="15874" max="15874" width="11.28515625" style="61" customWidth="1"/>
    <col min="15875" max="15875" width="17.7109375" style="61" customWidth="1"/>
    <col min="15876" max="15876" width="5.7109375" style="61" customWidth="1"/>
    <col min="15877" max="15891" width="11.42578125" style="61"/>
    <col min="15892" max="15892" width="3" style="61" customWidth="1"/>
    <col min="15893" max="16128" width="11.42578125" style="61"/>
    <col min="16129" max="16129" width="10.85546875" style="61" bestFit="1" customWidth="1"/>
    <col min="16130" max="16130" width="11.28515625" style="61" customWidth="1"/>
    <col min="16131" max="16131" width="17.7109375" style="61" customWidth="1"/>
    <col min="16132" max="16132" width="5.7109375" style="61" customWidth="1"/>
    <col min="16133" max="16147" width="11.42578125" style="61"/>
    <col min="16148" max="16148" width="3" style="61" customWidth="1"/>
    <col min="16149" max="16384" width="11.42578125" style="61"/>
  </cols>
  <sheetData>
    <row r="1" spans="1:20" ht="27.75" customHeight="1" thickBot="1" x14ac:dyDescent="0.25">
      <c r="A1" s="124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60"/>
    </row>
    <row r="2" spans="1:20" s="66" customFormat="1" ht="14.1" customHeight="1" thickBot="1" x14ac:dyDescent="0.3">
      <c r="A2" s="62" t="s">
        <v>45</v>
      </c>
      <c r="B2" s="63" t="s">
        <v>46</v>
      </c>
      <c r="C2" s="62" t="s">
        <v>47</v>
      </c>
      <c r="D2" s="127" t="s">
        <v>48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1:20" ht="14.1" customHeight="1" x14ac:dyDescent="0.2">
      <c r="A3" s="114">
        <v>0</v>
      </c>
      <c r="B3" s="115">
        <v>121</v>
      </c>
      <c r="C3" s="116" t="s">
        <v>7</v>
      </c>
      <c r="D3" s="127"/>
      <c r="S3" s="60"/>
      <c r="T3" s="60"/>
    </row>
    <row r="4" spans="1:20" ht="14.1" customHeight="1" x14ac:dyDescent="0.2">
      <c r="A4" s="74">
        <v>6</v>
      </c>
      <c r="B4" s="75">
        <v>119.446</v>
      </c>
      <c r="C4" s="76" t="s">
        <v>59</v>
      </c>
      <c r="D4" s="127"/>
      <c r="S4" s="60"/>
      <c r="T4" s="60"/>
    </row>
    <row r="5" spans="1:20" ht="14.1" customHeight="1" x14ac:dyDescent="0.2">
      <c r="A5" s="70">
        <v>18</v>
      </c>
      <c r="B5" s="71">
        <v>114.946</v>
      </c>
      <c r="C5" s="117"/>
      <c r="D5" s="127"/>
      <c r="S5" s="60"/>
      <c r="T5" s="60"/>
    </row>
    <row r="6" spans="1:20" ht="14.1" customHeight="1" x14ac:dyDescent="0.2">
      <c r="A6" s="70">
        <v>33</v>
      </c>
      <c r="B6" s="71">
        <v>111.126</v>
      </c>
      <c r="C6" s="72"/>
      <c r="D6" s="127"/>
      <c r="S6" s="60"/>
      <c r="T6" s="60"/>
    </row>
    <row r="7" spans="1:20" ht="14.1" customHeight="1" x14ac:dyDescent="0.2">
      <c r="A7" s="70">
        <v>48</v>
      </c>
      <c r="B7" s="71">
        <v>108.04600000000001</v>
      </c>
      <c r="C7" s="72"/>
      <c r="D7" s="127"/>
      <c r="S7" s="60"/>
      <c r="T7" s="60"/>
    </row>
    <row r="8" spans="1:20" ht="14.1" customHeight="1" x14ac:dyDescent="0.2">
      <c r="A8" s="70">
        <v>61</v>
      </c>
      <c r="B8" s="71">
        <v>104.746</v>
      </c>
      <c r="D8" s="127"/>
      <c r="S8" s="60"/>
      <c r="T8" s="60"/>
    </row>
    <row r="9" spans="1:20" ht="14.1" customHeight="1" x14ac:dyDescent="0.2">
      <c r="A9" s="70">
        <v>74</v>
      </c>
      <c r="B9" s="71">
        <v>102.10599999999999</v>
      </c>
      <c r="C9" s="72"/>
      <c r="D9" s="127"/>
      <c r="S9" s="60"/>
      <c r="T9" s="60"/>
    </row>
    <row r="10" spans="1:20" ht="14.1" customHeight="1" x14ac:dyDescent="0.2">
      <c r="A10" s="70">
        <v>87</v>
      </c>
      <c r="B10" s="71">
        <v>102.01600000000001</v>
      </c>
      <c r="C10" s="72"/>
      <c r="D10" s="127"/>
      <c r="S10" s="60"/>
      <c r="T10" s="60"/>
    </row>
    <row r="11" spans="1:20" ht="14.1" customHeight="1" x14ac:dyDescent="0.2">
      <c r="A11" s="70">
        <v>100</v>
      </c>
      <c r="B11" s="71">
        <v>102.146</v>
      </c>
      <c r="C11" s="72"/>
      <c r="D11" s="127"/>
      <c r="S11" s="60"/>
      <c r="T11" s="60"/>
    </row>
    <row r="12" spans="1:20" ht="14.1" customHeight="1" x14ac:dyDescent="0.2">
      <c r="A12" s="70">
        <v>112</v>
      </c>
      <c r="B12" s="71">
        <v>100.876</v>
      </c>
      <c r="C12" s="72"/>
      <c r="D12" s="127"/>
      <c r="S12" s="60"/>
      <c r="T12" s="60"/>
    </row>
    <row r="13" spans="1:20" ht="14.1" customHeight="1" x14ac:dyDescent="0.2">
      <c r="A13" s="70">
        <v>124</v>
      </c>
      <c r="B13" s="71">
        <v>100.29600000000001</v>
      </c>
      <c r="C13" s="72"/>
      <c r="D13" s="127"/>
      <c r="S13" s="60"/>
      <c r="T13" s="60"/>
    </row>
    <row r="14" spans="1:20" ht="14.1" customHeight="1" x14ac:dyDescent="0.2">
      <c r="A14" s="70">
        <v>138</v>
      </c>
      <c r="B14" s="71">
        <v>100.886</v>
      </c>
      <c r="C14" s="72"/>
      <c r="D14" s="127"/>
      <c r="S14" s="60"/>
      <c r="T14" s="60"/>
    </row>
    <row r="15" spans="1:20" ht="14.1" customHeight="1" x14ac:dyDescent="0.2">
      <c r="A15" s="77">
        <v>152</v>
      </c>
      <c r="B15" s="78">
        <v>102.066</v>
      </c>
      <c r="C15" s="72"/>
      <c r="D15" s="127"/>
      <c r="S15" s="60"/>
      <c r="T15" s="60"/>
    </row>
    <row r="16" spans="1:20" ht="14.1" customHeight="1" x14ac:dyDescent="0.2">
      <c r="A16" s="77">
        <v>167</v>
      </c>
      <c r="B16" s="78">
        <v>101.886</v>
      </c>
      <c r="C16" s="79"/>
      <c r="D16" s="127"/>
      <c r="S16" s="60"/>
      <c r="T16" s="60"/>
    </row>
    <row r="17" spans="1:20" ht="14.1" customHeight="1" x14ac:dyDescent="0.2">
      <c r="A17" s="77">
        <v>182</v>
      </c>
      <c r="B17" s="78">
        <v>101.946</v>
      </c>
      <c r="C17" s="79"/>
      <c r="D17" s="127"/>
      <c r="S17" s="60"/>
      <c r="T17" s="60"/>
    </row>
    <row r="18" spans="1:20" ht="14.1" customHeight="1" x14ac:dyDescent="0.2">
      <c r="A18" s="77">
        <v>198</v>
      </c>
      <c r="B18" s="78">
        <v>102.51600000000001</v>
      </c>
      <c r="C18" s="79"/>
      <c r="D18" s="127"/>
      <c r="S18" s="60"/>
      <c r="T18" s="60"/>
    </row>
    <row r="19" spans="1:20" ht="14.1" customHeight="1" x14ac:dyDescent="0.2">
      <c r="A19" s="77">
        <v>214</v>
      </c>
      <c r="B19" s="78">
        <v>103.006</v>
      </c>
      <c r="C19" s="79"/>
      <c r="D19" s="127"/>
      <c r="S19" s="60"/>
      <c r="T19" s="60"/>
    </row>
    <row r="20" spans="1:20" ht="14.1" customHeight="1" x14ac:dyDescent="0.2">
      <c r="A20" s="77">
        <v>231</v>
      </c>
      <c r="B20" s="78">
        <v>103.29600000000001</v>
      </c>
      <c r="C20" s="79"/>
      <c r="D20" s="127"/>
      <c r="S20" s="60"/>
      <c r="T20" s="60"/>
    </row>
    <row r="21" spans="1:20" ht="14.1" customHeight="1" x14ac:dyDescent="0.2">
      <c r="A21" s="77">
        <v>248</v>
      </c>
      <c r="B21" s="78">
        <v>103.746</v>
      </c>
      <c r="C21" s="79"/>
      <c r="D21" s="127"/>
      <c r="S21" s="60"/>
      <c r="T21" s="60"/>
    </row>
    <row r="22" spans="1:20" ht="14.1" customHeight="1" x14ac:dyDescent="0.2">
      <c r="A22" s="77">
        <v>266</v>
      </c>
      <c r="B22" s="78">
        <v>104.446</v>
      </c>
      <c r="C22" s="72"/>
      <c r="D22" s="127"/>
      <c r="S22" s="60"/>
      <c r="T22" s="60"/>
    </row>
    <row r="23" spans="1:20" ht="14.1" customHeight="1" x14ac:dyDescent="0.2">
      <c r="A23" s="77">
        <v>284</v>
      </c>
      <c r="B23" s="78">
        <v>105.146</v>
      </c>
      <c r="C23" s="79"/>
      <c r="D23" s="127"/>
      <c r="S23" s="60"/>
      <c r="T23" s="60"/>
    </row>
    <row r="24" spans="1:20" ht="14.1" customHeight="1" x14ac:dyDescent="0.2">
      <c r="A24" s="77">
        <v>304</v>
      </c>
      <c r="B24" s="78">
        <v>109.166</v>
      </c>
      <c r="C24" s="79"/>
      <c r="D24" s="127"/>
      <c r="S24" s="60"/>
      <c r="T24" s="60"/>
    </row>
    <row r="25" spans="1:20" ht="14.1" customHeight="1" x14ac:dyDescent="0.2">
      <c r="A25" s="74">
        <v>324</v>
      </c>
      <c r="B25" s="75">
        <v>119.446</v>
      </c>
      <c r="C25" s="76" t="s">
        <v>57</v>
      </c>
      <c r="D25" s="127"/>
      <c r="S25" s="60"/>
      <c r="T25" s="60"/>
    </row>
    <row r="26" spans="1:20" ht="14.1" customHeight="1" x14ac:dyDescent="0.2">
      <c r="A26" s="77">
        <v>330</v>
      </c>
      <c r="B26" s="78">
        <v>122.846</v>
      </c>
      <c r="C26" s="72"/>
      <c r="D26" s="127"/>
      <c r="S26" s="60"/>
      <c r="T26" s="60"/>
    </row>
    <row r="27" spans="1:20" ht="14.1" customHeight="1" x14ac:dyDescent="0.2">
      <c r="A27" s="77"/>
      <c r="B27" s="78"/>
      <c r="C27" s="110"/>
      <c r="D27" s="127"/>
      <c r="S27" s="60"/>
      <c r="T27" s="60"/>
    </row>
    <row r="28" spans="1:20" ht="14.1" customHeight="1" x14ac:dyDescent="0.2">
      <c r="A28" s="70"/>
      <c r="B28" s="71"/>
      <c r="C28" s="72"/>
      <c r="D28" s="127"/>
      <c r="S28" s="60"/>
      <c r="T28" s="60"/>
    </row>
    <row r="29" spans="1:20" ht="14.1" customHeight="1" x14ac:dyDescent="0.2">
      <c r="A29" s="77"/>
      <c r="B29" s="78"/>
      <c r="C29" s="110"/>
      <c r="D29" s="127"/>
      <c r="S29" s="60"/>
      <c r="T29" s="60"/>
    </row>
    <row r="30" spans="1:20" ht="14.1" customHeight="1" x14ac:dyDescent="0.2">
      <c r="A30" s="70"/>
      <c r="B30" s="71"/>
      <c r="C30" s="72"/>
      <c r="D30" s="127"/>
      <c r="S30" s="60"/>
      <c r="T30" s="60"/>
    </row>
    <row r="31" spans="1:20" ht="14.1" customHeight="1" x14ac:dyDescent="0.2">
      <c r="A31" s="77"/>
      <c r="B31" s="78"/>
      <c r="C31" s="110"/>
      <c r="D31" s="127"/>
      <c r="S31" s="60"/>
      <c r="T31" s="60"/>
    </row>
    <row r="32" spans="1:20" ht="14.1" customHeight="1" x14ac:dyDescent="0.2">
      <c r="A32" s="70"/>
      <c r="B32" s="71"/>
      <c r="C32" s="72"/>
      <c r="D32" s="127"/>
      <c r="S32" s="60"/>
      <c r="T32" s="60"/>
    </row>
    <row r="33" spans="1:20" ht="14.1" customHeight="1" x14ac:dyDescent="0.2">
      <c r="A33" s="77"/>
      <c r="B33" s="78"/>
      <c r="C33" s="110"/>
      <c r="D33" s="127"/>
      <c r="S33" s="60"/>
      <c r="T33" s="60"/>
    </row>
    <row r="34" spans="1:20" ht="14.1" customHeight="1" x14ac:dyDescent="0.2">
      <c r="A34" s="70"/>
      <c r="B34" s="71"/>
      <c r="C34" s="72"/>
      <c r="D34" s="127"/>
      <c r="S34" s="60"/>
      <c r="T34" s="60"/>
    </row>
    <row r="35" spans="1:20" ht="14.1" customHeight="1" x14ac:dyDescent="0.2">
      <c r="A35" s="86"/>
      <c r="B35" s="87"/>
      <c r="C35" s="89"/>
      <c r="D35" s="127"/>
      <c r="S35" s="60"/>
      <c r="T35" s="60"/>
    </row>
    <row r="36" spans="1:20" ht="14.1" customHeight="1" thickBot="1" x14ac:dyDescent="0.25">
      <c r="A36" s="86"/>
      <c r="B36" s="87"/>
      <c r="C36" s="89"/>
      <c r="D36" s="128"/>
      <c r="S36" s="60"/>
      <c r="T36" s="60"/>
    </row>
    <row r="37" spans="1:20" ht="15" customHeight="1" x14ac:dyDescent="0.2">
      <c r="A37" s="90">
        <v>324</v>
      </c>
      <c r="B37" s="91">
        <v>119.446</v>
      </c>
      <c r="C37" s="92" t="s">
        <v>57</v>
      </c>
      <c r="D37" s="129" t="s">
        <v>58</v>
      </c>
      <c r="S37" s="60"/>
      <c r="T37" s="60"/>
    </row>
    <row r="38" spans="1:20" ht="15" customHeight="1" thickBot="1" x14ac:dyDescent="0.25">
      <c r="A38" s="93">
        <v>6</v>
      </c>
      <c r="B38" s="94">
        <v>119.446</v>
      </c>
      <c r="C38" s="95" t="s">
        <v>59</v>
      </c>
      <c r="D38" s="130"/>
      <c r="S38" s="60"/>
      <c r="T38" s="60"/>
    </row>
    <row r="39" spans="1:20" ht="15" customHeight="1" x14ac:dyDescent="0.2">
      <c r="A39" s="96">
        <v>25</v>
      </c>
      <c r="B39" s="97">
        <v>119.996</v>
      </c>
      <c r="C39" s="92" t="s">
        <v>60</v>
      </c>
      <c r="D39" s="130"/>
      <c r="S39" s="60"/>
      <c r="T39" s="60"/>
    </row>
    <row r="40" spans="1:20" ht="15" customHeight="1" thickBot="1" x14ac:dyDescent="0.25">
      <c r="A40" s="98">
        <v>25</v>
      </c>
      <c r="B40" s="94">
        <v>107.996</v>
      </c>
      <c r="C40" s="99" t="s">
        <v>60</v>
      </c>
      <c r="D40" s="130"/>
      <c r="S40" s="60"/>
      <c r="T40" s="60"/>
    </row>
    <row r="41" spans="1:20" ht="15" customHeight="1" x14ac:dyDescent="0.2">
      <c r="A41" s="96">
        <v>20</v>
      </c>
      <c r="B41" s="91">
        <f>B42+1.5</f>
        <v>120.298</v>
      </c>
      <c r="C41" s="95" t="s">
        <v>61</v>
      </c>
      <c r="D41" s="130"/>
      <c r="S41" s="60"/>
      <c r="T41" s="60"/>
    </row>
    <row r="42" spans="1:20" ht="15" customHeight="1" thickBot="1" x14ac:dyDescent="0.25">
      <c r="A42" s="98">
        <v>20</v>
      </c>
      <c r="B42" s="94">
        <v>118.798</v>
      </c>
      <c r="C42" s="95" t="s">
        <v>61</v>
      </c>
      <c r="D42" s="130"/>
      <c r="S42" s="60"/>
      <c r="T42" s="60"/>
    </row>
    <row r="43" spans="1:20" ht="15" customHeight="1" x14ac:dyDescent="0.2">
      <c r="A43" s="96">
        <v>0</v>
      </c>
      <c r="B43" s="91">
        <v>0</v>
      </c>
      <c r="C43" s="92" t="s">
        <v>62</v>
      </c>
      <c r="D43" s="130"/>
      <c r="S43" s="60"/>
      <c r="T43" s="60"/>
    </row>
    <row r="44" spans="1:20" ht="15" customHeight="1" thickBot="1" x14ac:dyDescent="0.25">
      <c r="A44" s="98">
        <v>0</v>
      </c>
      <c r="B44" s="94">
        <v>0</v>
      </c>
      <c r="C44" s="99" t="s">
        <v>63</v>
      </c>
      <c r="D44" s="130"/>
      <c r="S44" s="60"/>
      <c r="T44" s="60"/>
    </row>
    <row r="45" spans="1:20" ht="14.1" customHeight="1" x14ac:dyDescent="0.2">
      <c r="A45" s="100" t="s">
        <v>64</v>
      </c>
      <c r="B45" s="101" t="s">
        <v>105</v>
      </c>
      <c r="C45" s="102"/>
      <c r="D45" s="130"/>
      <c r="S45" s="60"/>
      <c r="T45" s="60"/>
    </row>
    <row r="46" spans="1:20" ht="14.1" customHeight="1" x14ac:dyDescent="0.2">
      <c r="A46" s="103" t="s">
        <v>66</v>
      </c>
      <c r="B46" s="104" t="s">
        <v>106</v>
      </c>
      <c r="C46" s="105"/>
      <c r="D46" s="130"/>
      <c r="S46" s="60"/>
      <c r="T46" s="60"/>
    </row>
    <row r="47" spans="1:20" ht="14.1" customHeight="1" x14ac:dyDescent="0.2">
      <c r="A47" s="132" t="s">
        <v>107</v>
      </c>
      <c r="B47" s="133"/>
      <c r="C47" s="134"/>
      <c r="D47" s="130"/>
      <c r="S47" s="60"/>
      <c r="T47" s="60"/>
    </row>
    <row r="48" spans="1:20" ht="14.1" customHeight="1" thickBot="1" x14ac:dyDescent="0.25">
      <c r="A48" s="135" t="s">
        <v>108</v>
      </c>
      <c r="B48" s="136"/>
      <c r="C48" s="137"/>
      <c r="D48" s="131"/>
      <c r="S48" s="60"/>
      <c r="T48" s="60"/>
    </row>
    <row r="49" spans="1:20" x14ac:dyDescent="0.2">
      <c r="A49" s="123" t="s">
        <v>70</v>
      </c>
      <c r="B49" s="123"/>
      <c r="C49" s="123"/>
      <c r="D49" s="123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</sheetData>
  <mergeCells count="6">
    <mergeCell ref="A49:D49"/>
    <mergeCell ref="A1:S1"/>
    <mergeCell ref="D2:D36"/>
    <mergeCell ref="D37:D48"/>
    <mergeCell ref="A47:C47"/>
    <mergeCell ref="A48:C48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Header>&amp;CInformacion confidencial de hidrologia - IDEAM</oddHeader>
    <oddFooter>&amp;CPreparado por el area operativa No. 03 - sede Villavo.RAHG - &amp;D&amp;RPágina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tabSelected="1" zoomScale="50" zoomScaleNormal="50" workbookViewId="0">
      <selection activeCell="Q40" sqref="Q40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44" t="s">
        <v>3</v>
      </c>
      <c r="E1" s="145" t="s">
        <v>4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4"/>
      <c r="V1" s="146" t="s">
        <v>5</v>
      </c>
      <c r="W1" s="147"/>
      <c r="X1" s="147"/>
      <c r="Y1" s="147"/>
      <c r="Z1" s="147"/>
      <c r="AA1" s="147"/>
      <c r="AB1" s="148"/>
      <c r="AC1" s="4"/>
      <c r="AD1" s="146" t="s">
        <v>6</v>
      </c>
      <c r="AE1" s="147"/>
      <c r="AF1" s="147"/>
      <c r="AG1" s="148"/>
    </row>
    <row r="2" spans="1:33" ht="20.25" x14ac:dyDescent="0.3">
      <c r="A2" s="5">
        <f>+V4</f>
        <v>0</v>
      </c>
      <c r="B2" s="6">
        <f>+AA4</f>
        <v>121.256</v>
      </c>
      <c r="C2" s="7" t="s">
        <v>7</v>
      </c>
      <c r="D2" s="14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49" t="s">
        <v>8</v>
      </c>
      <c r="W2" s="149" t="s">
        <v>9</v>
      </c>
      <c r="X2" s="149" t="s">
        <v>10</v>
      </c>
      <c r="Y2" s="149" t="s">
        <v>11</v>
      </c>
      <c r="Z2" s="149" t="s">
        <v>12</v>
      </c>
      <c r="AA2" s="151" t="s">
        <v>1</v>
      </c>
      <c r="AB2" s="141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 t="shared" ref="A3:A27" si="0">+V9</f>
        <v>10</v>
      </c>
      <c r="B3" s="6">
        <f t="shared" ref="B3:B27" si="1">+AA9</f>
        <v>117.649</v>
      </c>
      <c r="C3" s="13" t="s">
        <v>16</v>
      </c>
      <c r="D3" s="144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50"/>
      <c r="W3" s="150"/>
      <c r="X3" s="150"/>
      <c r="Y3" s="150"/>
      <c r="Z3" s="150"/>
      <c r="AA3" s="152"/>
      <c r="AB3" s="142"/>
      <c r="AC3" s="9"/>
      <c r="AD3" s="14">
        <v>10</v>
      </c>
      <c r="AE3" s="14">
        <v>0</v>
      </c>
      <c r="AF3" s="15">
        <f t="shared" ref="AF3:AF26" si="2">+AA10</f>
        <v>117.649</v>
      </c>
      <c r="AG3" s="13" t="s">
        <v>16</v>
      </c>
    </row>
    <row r="4" spans="1:33" ht="18" x14ac:dyDescent="0.25">
      <c r="A4" s="5">
        <f t="shared" si="0"/>
        <v>10</v>
      </c>
      <c r="B4" s="6">
        <f t="shared" si="1"/>
        <v>117.649</v>
      </c>
      <c r="C4" s="7"/>
      <c r="D4" s="144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4"/>
      <c r="V4" s="17">
        <v>0</v>
      </c>
      <c r="W4" s="15">
        <v>0.25600000000000001</v>
      </c>
      <c r="X4" s="15"/>
      <c r="Y4" s="15"/>
      <c r="Z4" s="15">
        <v>121</v>
      </c>
      <c r="AA4" s="18">
        <f>+Z4+W4</f>
        <v>121.256</v>
      </c>
      <c r="AB4" s="7" t="s">
        <v>7</v>
      </c>
      <c r="AC4" s="9"/>
      <c r="AD4" s="14">
        <v>14</v>
      </c>
      <c r="AE4" s="14">
        <v>1.94</v>
      </c>
      <c r="AF4" s="15">
        <f t="shared" si="2"/>
        <v>115.709</v>
      </c>
      <c r="AG4" s="19"/>
    </row>
    <row r="5" spans="1:33" ht="18" x14ac:dyDescent="0.25">
      <c r="A5" s="5">
        <f t="shared" si="0"/>
        <v>14</v>
      </c>
      <c r="B5" s="6">
        <f t="shared" si="1"/>
        <v>115.709</v>
      </c>
      <c r="C5" s="20"/>
      <c r="D5" s="14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7"/>
      <c r="W5" s="15">
        <v>2.395</v>
      </c>
      <c r="X5" s="15"/>
      <c r="Y5" s="15">
        <v>3.2170000000000001</v>
      </c>
      <c r="Z5" s="17"/>
      <c r="AA5" s="21">
        <f>+$AA$4+W5-Y5</f>
        <v>120.434</v>
      </c>
      <c r="AB5" s="13"/>
      <c r="AC5" s="22"/>
      <c r="AD5" s="14">
        <v>34</v>
      </c>
      <c r="AE5" s="14">
        <v>4.6500000000000004</v>
      </c>
      <c r="AF5" s="15">
        <f t="shared" si="2"/>
        <v>112.999</v>
      </c>
      <c r="AG5" s="19"/>
    </row>
    <row r="6" spans="1:33" ht="18" x14ac:dyDescent="0.25">
      <c r="A6" s="5">
        <f t="shared" si="0"/>
        <v>34</v>
      </c>
      <c r="B6" s="6">
        <f t="shared" si="1"/>
        <v>112.999</v>
      </c>
      <c r="C6" s="20"/>
      <c r="D6" s="14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7"/>
      <c r="W6" s="15"/>
      <c r="X6" s="15">
        <v>1.6459999999999999</v>
      </c>
      <c r="Y6" s="15"/>
      <c r="Z6" s="17"/>
      <c r="AA6" s="21">
        <f>+$AA$5-X6</f>
        <v>118.788</v>
      </c>
      <c r="AB6" s="7" t="s">
        <v>17</v>
      </c>
      <c r="AC6" s="22"/>
      <c r="AD6" s="14">
        <v>49</v>
      </c>
      <c r="AE6" s="14">
        <v>7.25</v>
      </c>
      <c r="AF6" s="15">
        <f t="shared" si="2"/>
        <v>110.399</v>
      </c>
      <c r="AG6" s="19"/>
    </row>
    <row r="7" spans="1:33" ht="18" x14ac:dyDescent="0.25">
      <c r="A7" s="5">
        <f t="shared" si="0"/>
        <v>49</v>
      </c>
      <c r="B7" s="6">
        <f t="shared" si="1"/>
        <v>110.399</v>
      </c>
      <c r="C7" s="13"/>
      <c r="D7" s="14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7"/>
      <c r="W7" s="23"/>
      <c r="X7" s="15">
        <v>0.439</v>
      </c>
      <c r="Y7" s="15"/>
      <c r="Z7" s="17"/>
      <c r="AA7" s="21">
        <f>+$AA$5-X7</f>
        <v>119.995</v>
      </c>
      <c r="AB7" s="20" t="s">
        <v>18</v>
      </c>
      <c r="AC7" s="22"/>
      <c r="AD7" s="14">
        <v>64</v>
      </c>
      <c r="AE7" s="14">
        <v>9.59</v>
      </c>
      <c r="AF7" s="15">
        <f t="shared" si="2"/>
        <v>108.059</v>
      </c>
      <c r="AG7" s="19"/>
    </row>
    <row r="8" spans="1:33" ht="18" x14ac:dyDescent="0.25">
      <c r="A8" s="5">
        <f t="shared" si="0"/>
        <v>64</v>
      </c>
      <c r="B8" s="6">
        <f t="shared" si="1"/>
        <v>108.059</v>
      </c>
      <c r="C8" s="13"/>
      <c r="D8" s="14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7"/>
      <c r="W8" s="15"/>
      <c r="X8" s="15">
        <v>2.431</v>
      </c>
      <c r="Y8" s="15"/>
      <c r="Z8" s="17"/>
      <c r="AA8" s="21">
        <f>+$AA$5-X8</f>
        <v>118.003</v>
      </c>
      <c r="AB8" s="20" t="s">
        <v>19</v>
      </c>
      <c r="AC8" s="22"/>
      <c r="AD8" s="14">
        <v>78</v>
      </c>
      <c r="AE8" s="14">
        <v>11.47</v>
      </c>
      <c r="AF8" s="15">
        <f t="shared" si="2"/>
        <v>106.179</v>
      </c>
      <c r="AG8" s="19"/>
    </row>
    <row r="9" spans="1:33" ht="18" x14ac:dyDescent="0.25">
      <c r="A9" s="5">
        <f t="shared" si="0"/>
        <v>78</v>
      </c>
      <c r="B9" s="6">
        <f t="shared" si="1"/>
        <v>106.179</v>
      </c>
      <c r="C9" s="24"/>
      <c r="D9" s="14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7">
        <v>10</v>
      </c>
      <c r="W9" s="15"/>
      <c r="X9" s="15">
        <v>2.7850000000000001</v>
      </c>
      <c r="Y9" s="15"/>
      <c r="Z9" s="17"/>
      <c r="AA9" s="21">
        <f>+$AA$5-X9</f>
        <v>117.649</v>
      </c>
      <c r="AB9" s="13" t="s">
        <v>16</v>
      </c>
      <c r="AC9" s="22"/>
      <c r="AD9" s="14">
        <v>92</v>
      </c>
      <c r="AE9" s="14">
        <v>13.19</v>
      </c>
      <c r="AF9" s="15">
        <f t="shared" si="2"/>
        <v>104.459</v>
      </c>
      <c r="AG9" s="19"/>
    </row>
    <row r="10" spans="1:33" ht="18" x14ac:dyDescent="0.25">
      <c r="A10" s="5">
        <f t="shared" si="0"/>
        <v>92</v>
      </c>
      <c r="B10" s="6">
        <f t="shared" si="1"/>
        <v>104.459</v>
      </c>
      <c r="C10" s="13"/>
      <c r="D10" s="14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5">
        <f t="shared" ref="V10:V33" si="3">+AD3</f>
        <v>10</v>
      </c>
      <c r="W10" s="15"/>
      <c r="X10" s="26">
        <f t="shared" ref="X10:X33" si="4">+AE3</f>
        <v>0</v>
      </c>
      <c r="Y10" s="15"/>
      <c r="Z10" s="17"/>
      <c r="AA10" s="21">
        <f t="shared" ref="AA10:AA33" si="5">+$AA$9-X10</f>
        <v>117.649</v>
      </c>
      <c r="AB10" s="24"/>
      <c r="AC10" s="22"/>
      <c r="AD10" s="14">
        <v>102</v>
      </c>
      <c r="AE10" s="14">
        <v>14.84</v>
      </c>
      <c r="AF10" s="15">
        <f t="shared" si="2"/>
        <v>102.809</v>
      </c>
      <c r="AG10" s="19"/>
    </row>
    <row r="11" spans="1:33" ht="18" x14ac:dyDescent="0.25">
      <c r="A11" s="5">
        <f t="shared" si="0"/>
        <v>102</v>
      </c>
      <c r="B11" s="6">
        <f t="shared" si="1"/>
        <v>102.809</v>
      </c>
      <c r="C11" s="13"/>
      <c r="D11" s="14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5">
        <f t="shared" si="3"/>
        <v>14</v>
      </c>
      <c r="W11" s="15"/>
      <c r="X11" s="26">
        <f t="shared" si="4"/>
        <v>1.94</v>
      </c>
      <c r="Y11" s="15"/>
      <c r="Z11" s="17"/>
      <c r="AA11" s="21">
        <f t="shared" si="5"/>
        <v>115.709</v>
      </c>
      <c r="AB11" s="24"/>
      <c r="AC11" s="22"/>
      <c r="AD11" s="14">
        <v>112</v>
      </c>
      <c r="AE11" s="14">
        <v>16.02</v>
      </c>
      <c r="AF11" s="15">
        <f t="shared" si="2"/>
        <v>101.629</v>
      </c>
      <c r="AG11" s="19"/>
    </row>
    <row r="12" spans="1:33" ht="18" x14ac:dyDescent="0.25">
      <c r="A12" s="5">
        <f t="shared" si="0"/>
        <v>112</v>
      </c>
      <c r="B12" s="6">
        <f t="shared" si="1"/>
        <v>101.629</v>
      </c>
      <c r="C12" s="24"/>
      <c r="D12" s="14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5">
        <f t="shared" si="3"/>
        <v>34</v>
      </c>
      <c r="W12" s="15"/>
      <c r="X12" s="26">
        <f t="shared" si="4"/>
        <v>4.6500000000000004</v>
      </c>
      <c r="Y12" s="15"/>
      <c r="Z12" s="17"/>
      <c r="AA12" s="21">
        <f t="shared" si="5"/>
        <v>112.999</v>
      </c>
      <c r="AB12" s="13"/>
      <c r="AC12" s="22"/>
      <c r="AD12" s="14">
        <v>124</v>
      </c>
      <c r="AE12" s="14">
        <v>15.85</v>
      </c>
      <c r="AF12" s="15">
        <f t="shared" si="2"/>
        <v>101.79900000000001</v>
      </c>
      <c r="AG12" s="19"/>
    </row>
    <row r="13" spans="1:33" ht="18" x14ac:dyDescent="0.25">
      <c r="A13" s="5">
        <f t="shared" si="0"/>
        <v>124</v>
      </c>
      <c r="B13" s="6">
        <f t="shared" si="1"/>
        <v>101.79900000000001</v>
      </c>
      <c r="C13" s="13"/>
      <c r="D13" s="14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5">
        <f t="shared" si="3"/>
        <v>49</v>
      </c>
      <c r="W13" s="15"/>
      <c r="X13" s="26">
        <f t="shared" si="4"/>
        <v>7.25</v>
      </c>
      <c r="Y13" s="15"/>
      <c r="Z13" s="17"/>
      <c r="AA13" s="21">
        <f t="shared" si="5"/>
        <v>110.399</v>
      </c>
      <c r="AB13" s="24"/>
      <c r="AC13" s="22"/>
      <c r="AD13" s="14">
        <v>136</v>
      </c>
      <c r="AE13" s="14">
        <v>15.38</v>
      </c>
      <c r="AF13" s="15">
        <f t="shared" si="2"/>
        <v>102.26900000000001</v>
      </c>
      <c r="AG13" s="19"/>
    </row>
    <row r="14" spans="1:33" ht="18" x14ac:dyDescent="0.25">
      <c r="A14" s="5">
        <f t="shared" si="0"/>
        <v>136</v>
      </c>
      <c r="B14" s="6">
        <f t="shared" si="1"/>
        <v>102.26900000000001</v>
      </c>
      <c r="C14" s="13"/>
      <c r="D14" s="14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5">
        <f t="shared" si="3"/>
        <v>64</v>
      </c>
      <c r="W14" s="15"/>
      <c r="X14" s="26">
        <f t="shared" si="4"/>
        <v>9.59</v>
      </c>
      <c r="Y14" s="15"/>
      <c r="Z14" s="17"/>
      <c r="AA14" s="21">
        <f t="shared" si="5"/>
        <v>108.059</v>
      </c>
      <c r="AB14" s="24"/>
      <c r="AC14" s="22"/>
      <c r="AD14" s="14">
        <v>148</v>
      </c>
      <c r="AE14" s="14">
        <v>14.83</v>
      </c>
      <c r="AF14" s="15">
        <f t="shared" si="2"/>
        <v>102.819</v>
      </c>
      <c r="AG14" s="19"/>
    </row>
    <row r="15" spans="1:33" ht="18" x14ac:dyDescent="0.25">
      <c r="A15" s="5">
        <f t="shared" si="0"/>
        <v>148</v>
      </c>
      <c r="B15" s="6">
        <f t="shared" si="1"/>
        <v>102.819</v>
      </c>
      <c r="C15" s="24"/>
      <c r="D15" s="14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5">
        <f t="shared" si="3"/>
        <v>78</v>
      </c>
      <c r="W15" s="15"/>
      <c r="X15" s="26">
        <f t="shared" si="4"/>
        <v>11.47</v>
      </c>
      <c r="Y15" s="15"/>
      <c r="Z15" s="17"/>
      <c r="AA15" s="21">
        <f t="shared" si="5"/>
        <v>106.179</v>
      </c>
      <c r="AB15" s="13"/>
      <c r="AC15" s="22"/>
      <c r="AD15" s="14">
        <v>161</v>
      </c>
      <c r="AE15" s="14">
        <v>14.47</v>
      </c>
      <c r="AF15" s="15">
        <f t="shared" si="2"/>
        <v>103.179</v>
      </c>
      <c r="AG15" s="19"/>
    </row>
    <row r="16" spans="1:33" ht="18" x14ac:dyDescent="0.25">
      <c r="A16" s="5">
        <f t="shared" si="0"/>
        <v>161</v>
      </c>
      <c r="B16" s="6">
        <f t="shared" si="1"/>
        <v>103.179</v>
      </c>
      <c r="C16" s="27"/>
      <c r="D16" s="14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5">
        <f t="shared" si="3"/>
        <v>92</v>
      </c>
      <c r="W16" s="15"/>
      <c r="X16" s="26">
        <f t="shared" si="4"/>
        <v>13.19</v>
      </c>
      <c r="Y16" s="15"/>
      <c r="Z16" s="17"/>
      <c r="AA16" s="21">
        <f t="shared" si="5"/>
        <v>104.459</v>
      </c>
      <c r="AB16" s="13"/>
      <c r="AC16" s="22"/>
      <c r="AD16" s="14">
        <v>174</v>
      </c>
      <c r="AE16" s="14">
        <v>14.31</v>
      </c>
      <c r="AF16" s="15">
        <f t="shared" si="2"/>
        <v>103.339</v>
      </c>
      <c r="AG16" s="19"/>
    </row>
    <row r="17" spans="1:33" ht="18" x14ac:dyDescent="0.25">
      <c r="A17" s="5">
        <f t="shared" si="0"/>
        <v>174</v>
      </c>
      <c r="B17" s="6">
        <f t="shared" si="1"/>
        <v>103.339</v>
      </c>
      <c r="C17" s="27"/>
      <c r="D17" s="14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5">
        <f t="shared" si="3"/>
        <v>102</v>
      </c>
      <c r="W17" s="15"/>
      <c r="X17" s="26">
        <f t="shared" si="4"/>
        <v>14.84</v>
      </c>
      <c r="Y17" s="15"/>
      <c r="Z17" s="17"/>
      <c r="AA17" s="21">
        <f t="shared" si="5"/>
        <v>102.809</v>
      </c>
      <c r="AB17" s="24"/>
      <c r="AC17" s="22"/>
      <c r="AD17" s="28">
        <v>187</v>
      </c>
      <c r="AE17" s="14">
        <v>13.61</v>
      </c>
      <c r="AF17" s="15">
        <f t="shared" si="2"/>
        <v>104.039</v>
      </c>
      <c r="AG17" s="7"/>
    </row>
    <row r="18" spans="1:33" ht="18" x14ac:dyDescent="0.25">
      <c r="A18" s="5">
        <f t="shared" si="0"/>
        <v>187</v>
      </c>
      <c r="B18" s="6">
        <f t="shared" si="1"/>
        <v>104.039</v>
      </c>
      <c r="C18" s="13"/>
      <c r="D18" s="14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5">
        <f t="shared" si="3"/>
        <v>112</v>
      </c>
      <c r="W18" s="15"/>
      <c r="X18" s="26">
        <f t="shared" si="4"/>
        <v>16.02</v>
      </c>
      <c r="Y18" s="15"/>
      <c r="Z18" s="17"/>
      <c r="AA18" s="21">
        <f t="shared" si="5"/>
        <v>101.629</v>
      </c>
      <c r="AB18" s="27"/>
      <c r="AC18" s="22"/>
      <c r="AD18" s="28">
        <v>201</v>
      </c>
      <c r="AE18" s="14">
        <v>13.3</v>
      </c>
      <c r="AF18" s="15">
        <f t="shared" si="2"/>
        <v>104.349</v>
      </c>
      <c r="AG18" s="19"/>
    </row>
    <row r="19" spans="1:33" ht="18" x14ac:dyDescent="0.25">
      <c r="A19" s="5">
        <f t="shared" si="0"/>
        <v>201</v>
      </c>
      <c r="B19" s="6">
        <f t="shared" si="1"/>
        <v>104.349</v>
      </c>
      <c r="C19" s="24"/>
      <c r="D19" s="14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5">
        <f t="shared" si="3"/>
        <v>124</v>
      </c>
      <c r="W19" s="15"/>
      <c r="X19" s="26">
        <f t="shared" si="4"/>
        <v>15.85</v>
      </c>
      <c r="Y19" s="15"/>
      <c r="Z19" s="17"/>
      <c r="AA19" s="21">
        <f t="shared" si="5"/>
        <v>101.79900000000001</v>
      </c>
      <c r="AB19" s="27"/>
      <c r="AC19" s="9"/>
      <c r="AD19" s="28">
        <v>215</v>
      </c>
      <c r="AE19" s="29">
        <v>12.8</v>
      </c>
      <c r="AF19" s="15">
        <f t="shared" si="2"/>
        <v>104.849</v>
      </c>
      <c r="AG19" s="24"/>
    </row>
    <row r="20" spans="1:33" ht="18" x14ac:dyDescent="0.25">
      <c r="A20" s="5">
        <f t="shared" si="0"/>
        <v>215</v>
      </c>
      <c r="B20" s="6">
        <f t="shared" si="1"/>
        <v>104.849</v>
      </c>
      <c r="C20" s="13"/>
      <c r="D20" s="14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5">
        <f t="shared" si="3"/>
        <v>136</v>
      </c>
      <c r="W20" s="15"/>
      <c r="X20" s="26">
        <f t="shared" si="4"/>
        <v>15.38</v>
      </c>
      <c r="Y20" s="15"/>
      <c r="Z20" s="17"/>
      <c r="AA20" s="21">
        <f t="shared" si="5"/>
        <v>102.26900000000001</v>
      </c>
      <c r="AB20" s="13"/>
      <c r="AC20" s="9"/>
      <c r="AD20" s="28">
        <v>229</v>
      </c>
      <c r="AE20" s="29">
        <v>12.64</v>
      </c>
      <c r="AF20" s="15">
        <f t="shared" si="2"/>
        <v>105.009</v>
      </c>
      <c r="AG20" s="19"/>
    </row>
    <row r="21" spans="1:33" ht="18" x14ac:dyDescent="0.25">
      <c r="A21" s="5">
        <f t="shared" si="0"/>
        <v>229</v>
      </c>
      <c r="B21" s="6">
        <f t="shared" si="1"/>
        <v>105.009</v>
      </c>
      <c r="C21" s="24"/>
      <c r="D21" s="14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5">
        <f t="shared" si="3"/>
        <v>148</v>
      </c>
      <c r="W21" s="15"/>
      <c r="X21" s="26">
        <f t="shared" si="4"/>
        <v>14.83</v>
      </c>
      <c r="Y21" s="15"/>
      <c r="Z21" s="17"/>
      <c r="AA21" s="21">
        <f t="shared" si="5"/>
        <v>102.819</v>
      </c>
      <c r="AB21" s="24"/>
      <c r="AC21" s="9"/>
      <c r="AD21" s="28">
        <v>243</v>
      </c>
      <c r="AE21" s="29">
        <v>12.53</v>
      </c>
      <c r="AF21" s="15">
        <f t="shared" si="2"/>
        <v>105.119</v>
      </c>
      <c r="AG21" s="7"/>
    </row>
    <row r="22" spans="1:33" ht="18" x14ac:dyDescent="0.25">
      <c r="A22" s="5">
        <f t="shared" si="0"/>
        <v>243</v>
      </c>
      <c r="B22" s="6">
        <f t="shared" si="1"/>
        <v>105.119</v>
      </c>
      <c r="C22" s="20"/>
      <c r="D22" s="14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5">
        <f t="shared" si="3"/>
        <v>161</v>
      </c>
      <c r="W22" s="15"/>
      <c r="X22" s="26">
        <f t="shared" si="4"/>
        <v>14.47</v>
      </c>
      <c r="Y22" s="15"/>
      <c r="Z22" s="17"/>
      <c r="AA22" s="21">
        <f t="shared" si="5"/>
        <v>103.179</v>
      </c>
      <c r="AB22" s="13"/>
      <c r="AC22" s="9"/>
      <c r="AD22" s="28">
        <v>257</v>
      </c>
      <c r="AE22" s="29">
        <v>12.4</v>
      </c>
      <c r="AF22" s="15">
        <f t="shared" si="2"/>
        <v>105.249</v>
      </c>
      <c r="AG22" s="24"/>
    </row>
    <row r="23" spans="1:33" ht="18" x14ac:dyDescent="0.25">
      <c r="A23" s="5">
        <f t="shared" si="0"/>
        <v>257</v>
      </c>
      <c r="B23" s="6">
        <f t="shared" si="1"/>
        <v>105.249</v>
      </c>
      <c r="C23" s="20"/>
      <c r="D23" s="14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5">
        <f t="shared" si="3"/>
        <v>174</v>
      </c>
      <c r="W23" s="15"/>
      <c r="X23" s="26">
        <f t="shared" si="4"/>
        <v>14.31</v>
      </c>
      <c r="Y23" s="15"/>
      <c r="Z23" s="17"/>
      <c r="AA23" s="21">
        <f t="shared" si="5"/>
        <v>103.339</v>
      </c>
      <c r="AB23" s="24"/>
      <c r="AC23" s="9"/>
      <c r="AD23" s="28">
        <v>271</v>
      </c>
      <c r="AE23" s="29">
        <v>12.15</v>
      </c>
      <c r="AF23" s="15">
        <f t="shared" si="2"/>
        <v>105.499</v>
      </c>
      <c r="AG23" s="7"/>
    </row>
    <row r="24" spans="1:33" ht="18" x14ac:dyDescent="0.25">
      <c r="A24" s="5">
        <f t="shared" si="0"/>
        <v>271</v>
      </c>
      <c r="B24" s="6">
        <f t="shared" si="1"/>
        <v>105.499</v>
      </c>
      <c r="C24" s="20"/>
      <c r="D24" s="14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5">
        <f t="shared" si="3"/>
        <v>187</v>
      </c>
      <c r="W24" s="15"/>
      <c r="X24" s="26">
        <f t="shared" si="4"/>
        <v>13.61</v>
      </c>
      <c r="Y24" s="23"/>
      <c r="Z24" s="23"/>
      <c r="AA24" s="21">
        <f t="shared" si="5"/>
        <v>104.039</v>
      </c>
      <c r="AB24" s="20"/>
      <c r="AC24" s="9"/>
      <c r="AD24" s="28">
        <v>286</v>
      </c>
      <c r="AE24" s="29">
        <v>11.04</v>
      </c>
      <c r="AF24" s="15">
        <f t="shared" si="2"/>
        <v>106.60900000000001</v>
      </c>
      <c r="AG24" s="19"/>
    </row>
    <row r="25" spans="1:33" ht="18" x14ac:dyDescent="0.25">
      <c r="A25" s="5">
        <f t="shared" si="0"/>
        <v>286</v>
      </c>
      <c r="B25" s="6">
        <f t="shared" si="1"/>
        <v>106.60900000000001</v>
      </c>
      <c r="C25" s="20"/>
      <c r="D25" s="14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5">
        <f t="shared" si="3"/>
        <v>201</v>
      </c>
      <c r="W25" s="23"/>
      <c r="X25" s="26">
        <f t="shared" si="4"/>
        <v>13.3</v>
      </c>
      <c r="Y25" s="23"/>
      <c r="Z25" s="23"/>
      <c r="AA25" s="21">
        <f t="shared" si="5"/>
        <v>104.349</v>
      </c>
      <c r="AB25" s="20"/>
      <c r="AC25" s="9"/>
      <c r="AD25" s="28">
        <v>306</v>
      </c>
      <c r="AE25" s="29">
        <v>9.65</v>
      </c>
      <c r="AF25" s="15">
        <f t="shared" si="2"/>
        <v>107.999</v>
      </c>
      <c r="AG25" s="19" t="s">
        <v>20</v>
      </c>
    </row>
    <row r="26" spans="1:33" ht="18" x14ac:dyDescent="0.25">
      <c r="A26" s="5">
        <f t="shared" si="0"/>
        <v>306</v>
      </c>
      <c r="B26" s="6">
        <f t="shared" si="1"/>
        <v>107.999</v>
      </c>
      <c r="C26" s="24"/>
      <c r="D26" s="14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5">
        <f t="shared" si="3"/>
        <v>215</v>
      </c>
      <c r="W26" s="23"/>
      <c r="X26" s="26">
        <f t="shared" si="4"/>
        <v>12.8</v>
      </c>
      <c r="Y26" s="23"/>
      <c r="Z26" s="23"/>
      <c r="AA26" s="21">
        <f t="shared" si="5"/>
        <v>104.849</v>
      </c>
      <c r="AB26" s="20"/>
      <c r="AC26" s="9"/>
      <c r="AD26" s="28">
        <v>321</v>
      </c>
      <c r="AE26" s="30">
        <v>0</v>
      </c>
      <c r="AF26" s="15">
        <f t="shared" si="2"/>
        <v>117.649</v>
      </c>
      <c r="AG26" s="24"/>
    </row>
    <row r="27" spans="1:33" ht="18" x14ac:dyDescent="0.25">
      <c r="A27" s="5">
        <f t="shared" si="0"/>
        <v>321</v>
      </c>
      <c r="B27" s="6">
        <f t="shared" si="1"/>
        <v>117.649</v>
      </c>
      <c r="C27" s="13" t="s">
        <v>21</v>
      </c>
      <c r="D27" s="14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5">
        <f t="shared" si="3"/>
        <v>229</v>
      </c>
      <c r="W27" s="23"/>
      <c r="X27" s="26">
        <f t="shared" si="4"/>
        <v>12.64</v>
      </c>
      <c r="Y27" s="23"/>
      <c r="Z27" s="23"/>
      <c r="AA27" s="21">
        <f t="shared" si="5"/>
        <v>105.009</v>
      </c>
      <c r="AB27" s="20"/>
      <c r="AC27" s="9"/>
      <c r="AD27" s="28"/>
      <c r="AE27" s="30"/>
      <c r="AF27" s="15"/>
      <c r="AG27" s="19"/>
    </row>
    <row r="28" spans="1:33" ht="18" x14ac:dyDescent="0.25">
      <c r="A28" s="5">
        <f>+V35</f>
        <v>328</v>
      </c>
      <c r="B28" s="6">
        <f>+AA35</f>
        <v>120.989</v>
      </c>
      <c r="C28" s="13"/>
      <c r="D28" s="14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5">
        <f t="shared" si="3"/>
        <v>243</v>
      </c>
      <c r="W28" s="23"/>
      <c r="X28" s="26">
        <f t="shared" si="4"/>
        <v>12.53</v>
      </c>
      <c r="Y28" s="23"/>
      <c r="Z28" s="23"/>
      <c r="AA28" s="21">
        <f t="shared" si="5"/>
        <v>105.119</v>
      </c>
      <c r="AB28" s="24"/>
      <c r="AC28" s="9"/>
      <c r="AD28" s="28"/>
      <c r="AE28" s="30"/>
      <c r="AF28" s="15"/>
      <c r="AG28" s="13"/>
    </row>
    <row r="29" spans="1:33" ht="18" x14ac:dyDescent="0.25">
      <c r="A29" s="5"/>
      <c r="B29" s="6"/>
      <c r="C29" s="13"/>
      <c r="D29" s="14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5">
        <f t="shared" si="3"/>
        <v>257</v>
      </c>
      <c r="W29" s="23"/>
      <c r="X29" s="26">
        <f t="shared" si="4"/>
        <v>12.4</v>
      </c>
      <c r="Y29" s="23"/>
      <c r="Z29" s="23"/>
      <c r="AA29" s="21">
        <f t="shared" si="5"/>
        <v>105.249</v>
      </c>
      <c r="AB29" s="13"/>
      <c r="AC29" s="9"/>
      <c r="AD29" s="28"/>
      <c r="AE29" s="29"/>
      <c r="AF29" s="15"/>
      <c r="AG29" s="13"/>
    </row>
    <row r="30" spans="1:33" ht="18" x14ac:dyDescent="0.25">
      <c r="A30" s="5"/>
      <c r="B30" s="6"/>
      <c r="C30" s="13"/>
      <c r="D30" s="14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5">
        <f t="shared" si="3"/>
        <v>271</v>
      </c>
      <c r="W30" s="23"/>
      <c r="X30" s="26">
        <f t="shared" si="4"/>
        <v>12.15</v>
      </c>
      <c r="Y30" s="23"/>
      <c r="Z30" s="23"/>
      <c r="AA30" s="21">
        <f t="shared" si="5"/>
        <v>105.499</v>
      </c>
      <c r="AB30" s="13"/>
      <c r="AC30" s="9"/>
      <c r="AD30" s="28"/>
      <c r="AE30" s="29"/>
      <c r="AF30" s="15"/>
      <c r="AG30" s="19"/>
    </row>
    <row r="31" spans="1:33" ht="18" x14ac:dyDescent="0.25">
      <c r="A31" s="5"/>
      <c r="B31" s="6"/>
      <c r="C31" s="24"/>
      <c r="D31" s="14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5">
        <f t="shared" si="3"/>
        <v>286</v>
      </c>
      <c r="W31" s="15"/>
      <c r="X31" s="26">
        <f t="shared" si="4"/>
        <v>11.04</v>
      </c>
      <c r="Y31" s="15"/>
      <c r="Z31" s="17"/>
      <c r="AA31" s="21">
        <f t="shared" si="5"/>
        <v>106.60900000000001</v>
      </c>
      <c r="AB31" s="13"/>
      <c r="AC31" s="9"/>
      <c r="AD31" s="28"/>
      <c r="AE31" s="29"/>
      <c r="AF31" s="15"/>
      <c r="AG31" s="19"/>
    </row>
    <row r="32" spans="1:33" ht="18" x14ac:dyDescent="0.25">
      <c r="A32" s="5"/>
      <c r="B32" s="6"/>
      <c r="C32" s="13"/>
      <c r="D32" s="14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5">
        <f t="shared" si="3"/>
        <v>306</v>
      </c>
      <c r="W32" s="15"/>
      <c r="X32" s="26">
        <f t="shared" si="4"/>
        <v>9.65</v>
      </c>
      <c r="Y32" s="15"/>
      <c r="Z32" s="17"/>
      <c r="AA32" s="21">
        <f t="shared" si="5"/>
        <v>107.999</v>
      </c>
      <c r="AB32" s="13"/>
      <c r="AC32" s="9"/>
      <c r="AD32" s="31"/>
      <c r="AE32" s="31"/>
      <c r="AF32" s="31"/>
      <c r="AG32" s="31"/>
    </row>
    <row r="33" spans="1:33" ht="18" x14ac:dyDescent="0.25">
      <c r="A33" s="5"/>
      <c r="B33" s="6"/>
      <c r="C33" s="7"/>
      <c r="D33" s="14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5">
        <f t="shared" si="3"/>
        <v>321</v>
      </c>
      <c r="W33" s="15"/>
      <c r="X33" s="26">
        <f t="shared" si="4"/>
        <v>0</v>
      </c>
      <c r="Y33" s="15"/>
      <c r="Z33" s="17"/>
      <c r="AA33" s="21">
        <f t="shared" si="5"/>
        <v>117.649</v>
      </c>
      <c r="AB33" s="13" t="s">
        <v>21</v>
      </c>
      <c r="AC33" s="4"/>
      <c r="AD33" s="4"/>
      <c r="AE33" s="4"/>
      <c r="AF33" s="4"/>
      <c r="AG33" s="4"/>
    </row>
    <row r="34" spans="1:33" ht="18.75" x14ac:dyDescent="0.3">
      <c r="A34" s="5"/>
      <c r="B34" s="6"/>
      <c r="C34" s="32"/>
      <c r="D34" s="14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7">
        <v>328</v>
      </c>
      <c r="W34" s="15">
        <v>4.1849999999999996</v>
      </c>
      <c r="X34" s="15"/>
      <c r="Y34" s="15"/>
      <c r="Z34" s="17"/>
      <c r="AA34" s="21">
        <f>+AA33+W34</f>
        <v>121.834</v>
      </c>
      <c r="AB34" s="24"/>
      <c r="AC34" s="9"/>
      <c r="AD34" s="33"/>
      <c r="AE34" s="34"/>
      <c r="AF34" s="35"/>
      <c r="AG34" s="36"/>
    </row>
    <row r="35" spans="1:33" ht="18.75" x14ac:dyDescent="0.3">
      <c r="A35" s="5"/>
      <c r="B35" s="6"/>
      <c r="C35" s="32"/>
      <c r="D35" s="144"/>
      <c r="E35" s="4"/>
      <c r="F35" s="4"/>
      <c r="G35" s="4"/>
      <c r="H35" s="4"/>
      <c r="I35" s="4"/>
      <c r="J35" s="4"/>
      <c r="K35" s="4"/>
      <c r="L35" s="4"/>
      <c r="M35" s="4"/>
      <c r="N35" s="37"/>
      <c r="O35" s="4"/>
      <c r="P35" s="4"/>
      <c r="Q35" s="4"/>
      <c r="R35" s="4"/>
      <c r="S35" s="4"/>
      <c r="T35" s="4"/>
      <c r="U35" s="4"/>
      <c r="V35" s="17">
        <v>328</v>
      </c>
      <c r="W35" s="15"/>
      <c r="X35" s="15">
        <v>0.84499999999999997</v>
      </c>
      <c r="Y35" s="15"/>
      <c r="Z35" s="15"/>
      <c r="AA35" s="21">
        <f>+AA34-X35</f>
        <v>120.989</v>
      </c>
      <c r="AB35" s="7"/>
      <c r="AC35" s="9"/>
      <c r="AD35" s="33"/>
      <c r="AE35" s="34"/>
      <c r="AF35" s="35"/>
      <c r="AG35" s="36"/>
    </row>
    <row r="36" spans="1:33" ht="18" x14ac:dyDescent="0.25">
      <c r="V36" s="17"/>
      <c r="W36" s="17"/>
      <c r="X36" s="15"/>
      <c r="Y36" s="17"/>
      <c r="Z36" s="17"/>
      <c r="AA36" s="21"/>
      <c r="AB36" s="24"/>
    </row>
    <row r="37" spans="1:33" ht="18" customHeight="1" x14ac:dyDescent="0.25">
      <c r="A37" s="38"/>
      <c r="B37" s="39"/>
      <c r="C37" s="40"/>
      <c r="D37" s="143" t="s">
        <v>22</v>
      </c>
    </row>
    <row r="38" spans="1:33" ht="18" x14ac:dyDescent="0.25">
      <c r="A38" s="41">
        <v>10</v>
      </c>
      <c r="B38" s="42">
        <v>117.649</v>
      </c>
      <c r="C38" s="43" t="s">
        <v>16</v>
      </c>
      <c r="D38" s="143"/>
    </row>
    <row r="39" spans="1:33" ht="18" x14ac:dyDescent="0.25">
      <c r="A39" s="41">
        <v>321</v>
      </c>
      <c r="B39" s="42">
        <v>117.649</v>
      </c>
      <c r="C39" s="43" t="s">
        <v>21</v>
      </c>
      <c r="D39" s="143"/>
    </row>
    <row r="40" spans="1:33" ht="18" x14ac:dyDescent="0.25">
      <c r="A40" s="44">
        <v>5</v>
      </c>
      <c r="B40" s="45">
        <f>+B41+1.5</f>
        <v>120.288</v>
      </c>
      <c r="C40" s="138" t="s">
        <v>23</v>
      </c>
      <c r="D40" s="143"/>
    </row>
    <row r="41" spans="1:33" ht="18" x14ac:dyDescent="0.25">
      <c r="A41" s="44">
        <v>5</v>
      </c>
      <c r="B41" s="45">
        <v>118.788</v>
      </c>
      <c r="C41" s="139"/>
      <c r="D41" s="143"/>
    </row>
    <row r="42" spans="1:33" ht="18" x14ac:dyDescent="0.25">
      <c r="A42" s="44">
        <v>8</v>
      </c>
      <c r="B42" s="45">
        <v>119.995</v>
      </c>
      <c r="C42" s="138" t="s">
        <v>24</v>
      </c>
      <c r="D42" s="143"/>
    </row>
    <row r="43" spans="1:33" ht="18" x14ac:dyDescent="0.25">
      <c r="A43" s="44">
        <v>8</v>
      </c>
      <c r="B43" s="45">
        <f>+B42-1</f>
        <v>118.995</v>
      </c>
      <c r="C43" s="139"/>
      <c r="D43" s="143"/>
    </row>
    <row r="44" spans="1:33" ht="18" x14ac:dyDescent="0.25">
      <c r="A44" s="44">
        <v>10</v>
      </c>
      <c r="B44" s="45">
        <v>118.995</v>
      </c>
      <c r="C44" s="138" t="s">
        <v>25</v>
      </c>
      <c r="D44" s="143"/>
    </row>
    <row r="45" spans="1:33" ht="18" x14ac:dyDescent="0.25">
      <c r="A45" s="44">
        <v>10</v>
      </c>
      <c r="B45" s="45">
        <f>+B44-1</f>
        <v>117.995</v>
      </c>
      <c r="C45" s="139"/>
      <c r="D45" s="143"/>
    </row>
    <row r="46" spans="1:33" ht="18" x14ac:dyDescent="0.25">
      <c r="A46" s="44">
        <v>12</v>
      </c>
      <c r="B46" s="45">
        <v>117.995</v>
      </c>
      <c r="C46" s="138" t="s">
        <v>26</v>
      </c>
      <c r="D46" s="143"/>
    </row>
    <row r="47" spans="1:33" ht="18" x14ac:dyDescent="0.25">
      <c r="A47" s="44">
        <v>12</v>
      </c>
      <c r="B47" s="45">
        <f>+B46-1</f>
        <v>116.995</v>
      </c>
      <c r="C47" s="139"/>
      <c r="D47" s="143"/>
    </row>
    <row r="48" spans="1:33" ht="18" x14ac:dyDescent="0.25">
      <c r="A48" s="44"/>
      <c r="B48" s="45"/>
      <c r="C48" s="138"/>
      <c r="D48" s="46"/>
    </row>
    <row r="49" spans="1:4" ht="18" x14ac:dyDescent="0.25">
      <c r="A49" s="44"/>
      <c r="B49" s="45"/>
      <c r="C49" s="139"/>
      <c r="D49" s="46"/>
    </row>
    <row r="50" spans="1:4" ht="18" x14ac:dyDescent="0.25">
      <c r="A50" s="47"/>
      <c r="B50" s="48"/>
      <c r="C50" s="49" t="s">
        <v>27</v>
      </c>
    </row>
    <row r="51" spans="1:4" ht="18" x14ac:dyDescent="0.25">
      <c r="A51" s="47"/>
      <c r="B51" s="48"/>
      <c r="C51" s="49" t="s">
        <v>27</v>
      </c>
    </row>
    <row r="52" spans="1:4" ht="18" x14ac:dyDescent="0.25">
      <c r="A52" s="50" t="s">
        <v>28</v>
      </c>
      <c r="B52" s="50"/>
      <c r="C52" s="51">
        <v>107.995</v>
      </c>
    </row>
    <row r="53" spans="1:4" ht="18" x14ac:dyDescent="0.25">
      <c r="A53" s="52" t="s">
        <v>29</v>
      </c>
      <c r="B53" s="50"/>
      <c r="C53" s="45">
        <v>118.788</v>
      </c>
    </row>
    <row r="54" spans="1:4" ht="18" x14ac:dyDescent="0.25">
      <c r="A54" s="140" t="s">
        <v>30</v>
      </c>
      <c r="B54" s="140"/>
      <c r="C54" s="51">
        <f>+Z4</f>
        <v>121</v>
      </c>
    </row>
    <row r="55" spans="1:4" ht="18" x14ac:dyDescent="0.25">
      <c r="A55" s="140" t="s">
        <v>31</v>
      </c>
      <c r="B55" s="140"/>
      <c r="C55" s="51">
        <f>+B50</f>
        <v>0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C48:C49"/>
    <mergeCell ref="A54:B54"/>
    <mergeCell ref="A55:B55"/>
    <mergeCell ref="AB2:AB3"/>
    <mergeCell ref="D37:D47"/>
    <mergeCell ref="C40:C41"/>
    <mergeCell ref="C42:C43"/>
    <mergeCell ref="C44:C45"/>
    <mergeCell ref="C46:C47"/>
    <mergeCell ref="D1:D35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="50" zoomScaleNormal="50" workbookViewId="0">
      <selection activeCell="X50" sqref="X50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44" t="s">
        <v>3</v>
      </c>
      <c r="E1" s="145" t="s">
        <v>4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4"/>
      <c r="V1" s="146" t="s">
        <v>5</v>
      </c>
      <c r="W1" s="147"/>
      <c r="X1" s="147"/>
      <c r="Y1" s="147"/>
      <c r="Z1" s="147"/>
      <c r="AA1" s="147"/>
      <c r="AB1" s="148"/>
      <c r="AC1" s="4"/>
      <c r="AD1" s="146" t="s">
        <v>6</v>
      </c>
      <c r="AE1" s="147"/>
      <c r="AF1" s="147"/>
      <c r="AG1" s="148"/>
    </row>
    <row r="2" spans="1:33" ht="20.25" x14ac:dyDescent="0.3">
      <c r="A2" s="5"/>
      <c r="B2" s="6">
        <f>+AA4</f>
        <v>121.10599999999999</v>
      </c>
      <c r="C2" s="7" t="s">
        <v>7</v>
      </c>
      <c r="D2" s="14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49" t="s">
        <v>8</v>
      </c>
      <c r="W2" s="149" t="s">
        <v>9</v>
      </c>
      <c r="X2" s="149" t="s">
        <v>10</v>
      </c>
      <c r="Y2" s="149" t="s">
        <v>11</v>
      </c>
      <c r="Z2" s="149" t="s">
        <v>12</v>
      </c>
      <c r="AA2" s="151" t="s">
        <v>1</v>
      </c>
      <c r="AB2" s="141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/>
      <c r="B3" s="6">
        <f>+AA12</f>
        <v>121.845</v>
      </c>
      <c r="C3" s="13" t="s">
        <v>32</v>
      </c>
      <c r="D3" s="144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50"/>
      <c r="W3" s="150"/>
      <c r="X3" s="150"/>
      <c r="Y3" s="150"/>
      <c r="Z3" s="150"/>
      <c r="AA3" s="152"/>
      <c r="AB3" s="142"/>
      <c r="AC3" s="9"/>
      <c r="AD3" s="14">
        <v>15.5</v>
      </c>
      <c r="AE3" s="14">
        <v>0.22</v>
      </c>
      <c r="AF3" s="15">
        <f>+AA20</f>
        <v>115.73</v>
      </c>
      <c r="AG3" s="13" t="s">
        <v>16</v>
      </c>
    </row>
    <row r="4" spans="1:33" ht="18" x14ac:dyDescent="0.25">
      <c r="A4" s="5">
        <f>+V13</f>
        <v>0</v>
      </c>
      <c r="B4" s="6">
        <f>+AA13</f>
        <v>123.08499999999999</v>
      </c>
      <c r="C4" s="7"/>
      <c r="D4" s="144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4"/>
      <c r="V4" s="17"/>
      <c r="W4" s="15">
        <v>0.106</v>
      </c>
      <c r="X4" s="15"/>
      <c r="Y4" s="15"/>
      <c r="Z4" s="15">
        <v>121</v>
      </c>
      <c r="AA4" s="18">
        <f>+Z4+W4</f>
        <v>121.10599999999999</v>
      </c>
      <c r="AB4" s="7" t="s">
        <v>7</v>
      </c>
      <c r="AC4" s="9"/>
      <c r="AD4" s="14">
        <v>33</v>
      </c>
      <c r="AE4" s="14">
        <v>6.5</v>
      </c>
      <c r="AF4" s="15">
        <f t="shared" ref="AF4:AF16" si="0">+AA21</f>
        <v>109.45</v>
      </c>
      <c r="AG4" s="19"/>
    </row>
    <row r="5" spans="1:33" ht="18" x14ac:dyDescent="0.25">
      <c r="A5" s="5">
        <f t="shared" ref="A5:A23" si="1">+V14</f>
        <v>1.4</v>
      </c>
      <c r="B5" s="6">
        <f t="shared" ref="B5:B24" si="2">+AA14</f>
        <v>121.651</v>
      </c>
      <c r="C5" s="20"/>
      <c r="D5" s="14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7"/>
      <c r="W5" s="15">
        <v>2.7519999999999998</v>
      </c>
      <c r="X5" s="15"/>
      <c r="Y5" s="15">
        <v>4.1139999999999999</v>
      </c>
      <c r="Z5" s="17"/>
      <c r="AA5" s="21">
        <f>+$AA$4+W5-Y5</f>
        <v>119.74399999999999</v>
      </c>
      <c r="AB5" s="13"/>
      <c r="AC5" s="22"/>
      <c r="AD5" s="14">
        <v>53</v>
      </c>
      <c r="AE5" s="14">
        <v>6.7</v>
      </c>
      <c r="AF5" s="15">
        <f t="shared" si="0"/>
        <v>109.25</v>
      </c>
      <c r="AG5" s="19"/>
    </row>
    <row r="6" spans="1:33" ht="18" x14ac:dyDescent="0.25">
      <c r="A6" s="5">
        <f t="shared" si="1"/>
        <v>3.7</v>
      </c>
      <c r="B6" s="6">
        <f t="shared" si="2"/>
        <v>120.937</v>
      </c>
      <c r="C6" s="20"/>
      <c r="D6" s="14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7"/>
      <c r="W6" s="15"/>
      <c r="X6" s="15">
        <v>0.96699999999999997</v>
      </c>
      <c r="Y6" s="15"/>
      <c r="Z6" s="17"/>
      <c r="AA6" s="21">
        <f>+$AA$5-X6</f>
        <v>118.77699999999999</v>
      </c>
      <c r="AB6" s="7" t="s">
        <v>33</v>
      </c>
      <c r="AC6" s="22"/>
      <c r="AD6" s="14">
        <v>73</v>
      </c>
      <c r="AE6" s="14">
        <v>7.6</v>
      </c>
      <c r="AF6" s="15">
        <f t="shared" si="0"/>
        <v>108.35000000000001</v>
      </c>
      <c r="AG6" s="19"/>
    </row>
    <row r="7" spans="1:33" ht="18" x14ac:dyDescent="0.25">
      <c r="A7" s="5">
        <f t="shared" si="1"/>
        <v>7.2</v>
      </c>
      <c r="B7" s="6">
        <f t="shared" si="2"/>
        <v>119.246</v>
      </c>
      <c r="C7" s="13"/>
      <c r="D7" s="14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7"/>
      <c r="W7" s="23"/>
      <c r="X7" s="15">
        <v>0.75800000000000001</v>
      </c>
      <c r="Y7" s="15"/>
      <c r="Z7" s="17"/>
      <c r="AA7" s="21">
        <f>+$AA$5-X7</f>
        <v>118.98599999999999</v>
      </c>
      <c r="AB7" s="20" t="s">
        <v>34</v>
      </c>
      <c r="AC7" s="22"/>
      <c r="AD7" s="14">
        <v>87</v>
      </c>
      <c r="AE7" s="14">
        <v>7.9</v>
      </c>
      <c r="AF7" s="15">
        <f t="shared" si="0"/>
        <v>108.05</v>
      </c>
      <c r="AG7" s="19"/>
    </row>
    <row r="8" spans="1:33" ht="18" x14ac:dyDescent="0.25">
      <c r="A8" s="5">
        <f t="shared" si="1"/>
        <v>8</v>
      </c>
      <c r="B8" s="6">
        <f t="shared" si="2"/>
        <v>118.057</v>
      </c>
      <c r="C8" s="13"/>
      <c r="D8" s="14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7"/>
      <c r="W8" s="15"/>
      <c r="X8" s="15">
        <v>1.756</v>
      </c>
      <c r="Y8" s="15"/>
      <c r="Z8" s="17"/>
      <c r="AA8" s="21">
        <f>+$AA$5-X8</f>
        <v>117.98799999999999</v>
      </c>
      <c r="AB8" s="20" t="s">
        <v>19</v>
      </c>
      <c r="AC8" s="22"/>
      <c r="AD8" s="14">
        <v>101</v>
      </c>
      <c r="AE8" s="14">
        <v>9.2100000000000009</v>
      </c>
      <c r="AF8" s="15">
        <f t="shared" si="0"/>
        <v>106.74000000000001</v>
      </c>
      <c r="AG8" s="19"/>
    </row>
    <row r="9" spans="1:33" ht="18" x14ac:dyDescent="0.25">
      <c r="A9" s="5">
        <f t="shared" si="1"/>
        <v>11.5</v>
      </c>
      <c r="B9" s="6">
        <f t="shared" si="2"/>
        <v>117.145</v>
      </c>
      <c r="C9" s="24"/>
      <c r="D9" s="14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7"/>
      <c r="W9" s="15"/>
      <c r="X9" s="15">
        <v>2.758</v>
      </c>
      <c r="Y9" s="15"/>
      <c r="Z9" s="17"/>
      <c r="AA9" s="21">
        <f t="shared" ref="AA9:AA11" si="3">+$AA$5-X9</f>
        <v>116.98599999999999</v>
      </c>
      <c r="AB9" s="20" t="s">
        <v>35</v>
      </c>
      <c r="AC9" s="22"/>
      <c r="AD9" s="14">
        <v>115</v>
      </c>
      <c r="AE9" s="14">
        <v>10.64</v>
      </c>
      <c r="AF9" s="15">
        <f t="shared" si="0"/>
        <v>105.31</v>
      </c>
      <c r="AG9" s="19"/>
    </row>
    <row r="10" spans="1:33" ht="18" x14ac:dyDescent="0.25">
      <c r="A10" s="5">
        <f t="shared" si="1"/>
        <v>15.5</v>
      </c>
      <c r="B10" s="6">
        <f t="shared" si="2"/>
        <v>115.95</v>
      </c>
      <c r="C10" s="13" t="s">
        <v>16</v>
      </c>
      <c r="D10" s="14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7"/>
      <c r="W10" s="15"/>
      <c r="X10" s="15">
        <v>3.7559999999999998</v>
      </c>
      <c r="Y10" s="15"/>
      <c r="Z10" s="17"/>
      <c r="AA10" s="21">
        <f t="shared" si="3"/>
        <v>115.98799999999999</v>
      </c>
      <c r="AB10" s="20" t="s">
        <v>36</v>
      </c>
      <c r="AC10" s="22"/>
      <c r="AD10" s="28">
        <v>129</v>
      </c>
      <c r="AE10" s="14">
        <v>12</v>
      </c>
      <c r="AF10" s="15">
        <f t="shared" si="0"/>
        <v>103.95</v>
      </c>
      <c r="AG10" s="19"/>
    </row>
    <row r="11" spans="1:33" ht="18" x14ac:dyDescent="0.25">
      <c r="A11" s="5">
        <f t="shared" si="1"/>
        <v>15.5</v>
      </c>
      <c r="B11" s="6">
        <f t="shared" si="2"/>
        <v>115.73</v>
      </c>
      <c r="C11" s="13"/>
      <c r="D11" s="14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7"/>
      <c r="W11" s="15"/>
      <c r="X11" s="15">
        <v>3.794</v>
      </c>
      <c r="Y11" s="15"/>
      <c r="Z11" s="17"/>
      <c r="AA11" s="21">
        <f t="shared" si="3"/>
        <v>115.94999999999999</v>
      </c>
      <c r="AB11" s="13" t="s">
        <v>16</v>
      </c>
      <c r="AC11" s="22"/>
      <c r="AD11" s="28">
        <v>143</v>
      </c>
      <c r="AE11" s="14">
        <v>14.55</v>
      </c>
      <c r="AF11" s="15">
        <f t="shared" si="0"/>
        <v>101.4</v>
      </c>
      <c r="AG11" s="19"/>
    </row>
    <row r="12" spans="1:33" ht="18" x14ac:dyDescent="0.25">
      <c r="A12" s="5">
        <f t="shared" si="1"/>
        <v>33</v>
      </c>
      <c r="B12" s="6">
        <f t="shared" si="2"/>
        <v>109.45</v>
      </c>
      <c r="C12" s="24"/>
      <c r="D12" s="14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7"/>
      <c r="W12" s="15"/>
      <c r="X12" s="15"/>
      <c r="Y12" s="15"/>
      <c r="Z12" s="17"/>
      <c r="AA12" s="21">
        <v>121.845</v>
      </c>
      <c r="AB12" s="13" t="s">
        <v>32</v>
      </c>
      <c r="AC12" s="22"/>
      <c r="AD12" s="28">
        <v>157</v>
      </c>
      <c r="AE12" s="14">
        <v>15.75</v>
      </c>
      <c r="AF12" s="15">
        <f t="shared" si="0"/>
        <v>100.2</v>
      </c>
      <c r="AG12" s="19"/>
    </row>
    <row r="13" spans="1:33" ht="18" x14ac:dyDescent="0.25">
      <c r="A13" s="5">
        <f t="shared" si="1"/>
        <v>53</v>
      </c>
      <c r="B13" s="6">
        <f t="shared" si="2"/>
        <v>109.25</v>
      </c>
      <c r="C13" s="13"/>
      <c r="D13" s="14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7">
        <v>0</v>
      </c>
      <c r="W13" s="15">
        <v>1.24</v>
      </c>
      <c r="X13" s="15"/>
      <c r="Y13" s="15"/>
      <c r="Z13" s="17"/>
      <c r="AA13" s="21">
        <f>+$AA$12+W13</f>
        <v>123.08499999999999</v>
      </c>
      <c r="AB13" s="24"/>
      <c r="AC13" s="22"/>
      <c r="AD13" s="28">
        <v>171</v>
      </c>
      <c r="AE13" s="14">
        <v>15.7</v>
      </c>
      <c r="AF13" s="15">
        <f t="shared" si="0"/>
        <v>100.25</v>
      </c>
      <c r="AG13" s="19"/>
    </row>
    <row r="14" spans="1:33" ht="18" x14ac:dyDescent="0.25">
      <c r="A14" s="5">
        <f t="shared" si="1"/>
        <v>73</v>
      </c>
      <c r="B14" s="6">
        <f t="shared" si="2"/>
        <v>108.35000000000001</v>
      </c>
      <c r="C14" s="13"/>
      <c r="D14" s="14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7">
        <v>1.4</v>
      </c>
      <c r="W14" s="15"/>
      <c r="X14" s="15">
        <v>1.4339999999999999</v>
      </c>
      <c r="Y14" s="15"/>
      <c r="Z14" s="17"/>
      <c r="AA14" s="21">
        <f>+$AA$13-X14</f>
        <v>121.651</v>
      </c>
      <c r="AB14" s="24"/>
      <c r="AC14" s="22"/>
      <c r="AD14" s="28">
        <v>185</v>
      </c>
      <c r="AE14" s="14">
        <v>15.31</v>
      </c>
      <c r="AF14" s="15">
        <f t="shared" si="0"/>
        <v>100.64</v>
      </c>
      <c r="AG14" s="19"/>
    </row>
    <row r="15" spans="1:33" ht="18" x14ac:dyDescent="0.25">
      <c r="A15" s="5">
        <f t="shared" si="1"/>
        <v>87</v>
      </c>
      <c r="B15" s="6">
        <f t="shared" si="2"/>
        <v>108.05</v>
      </c>
      <c r="C15" s="24"/>
      <c r="D15" s="14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7">
        <v>3.7</v>
      </c>
      <c r="W15" s="15">
        <v>0.75</v>
      </c>
      <c r="X15" s="15"/>
      <c r="Y15" s="15">
        <v>2.8980000000000001</v>
      </c>
      <c r="Z15" s="17"/>
      <c r="AA15" s="21">
        <f>+$AA$13+W15-Y15</f>
        <v>120.937</v>
      </c>
      <c r="AB15" s="13"/>
      <c r="AC15" s="22"/>
      <c r="AD15" s="28">
        <v>199</v>
      </c>
      <c r="AE15" s="14">
        <v>14.99</v>
      </c>
      <c r="AF15" s="15">
        <f t="shared" si="0"/>
        <v>100.96000000000001</v>
      </c>
      <c r="AG15" s="19"/>
    </row>
    <row r="16" spans="1:33" ht="18" x14ac:dyDescent="0.25">
      <c r="A16" s="5">
        <f t="shared" si="1"/>
        <v>101</v>
      </c>
      <c r="B16" s="6">
        <f t="shared" si="2"/>
        <v>106.74000000000001</v>
      </c>
      <c r="C16" s="27"/>
      <c r="D16" s="14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7">
        <v>7.2</v>
      </c>
      <c r="W16" s="15"/>
      <c r="X16" s="15">
        <v>1.6910000000000001</v>
      </c>
      <c r="Y16" s="15"/>
      <c r="Z16" s="17"/>
      <c r="AA16" s="21">
        <f>+$AA$15-X16</f>
        <v>119.246</v>
      </c>
      <c r="AB16" s="13" t="s">
        <v>37</v>
      </c>
      <c r="AC16" s="22"/>
      <c r="AD16" s="28">
        <v>213</v>
      </c>
      <c r="AE16" s="14">
        <v>14.33</v>
      </c>
      <c r="AF16" s="15">
        <f t="shared" si="0"/>
        <v>101.62</v>
      </c>
      <c r="AG16" s="19"/>
    </row>
    <row r="17" spans="1:33" ht="18" x14ac:dyDescent="0.25">
      <c r="A17" s="5">
        <f t="shared" si="1"/>
        <v>115</v>
      </c>
      <c r="B17" s="6">
        <f t="shared" si="2"/>
        <v>105.31</v>
      </c>
      <c r="C17" s="27"/>
      <c r="D17" s="14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7">
        <v>8</v>
      </c>
      <c r="W17" s="15"/>
      <c r="X17" s="15">
        <v>2.88</v>
      </c>
      <c r="Y17" s="15"/>
      <c r="Z17" s="17"/>
      <c r="AA17" s="21">
        <f t="shared" ref="AA17:AA19" si="4">+$AA$15-X17</f>
        <v>118.057</v>
      </c>
      <c r="AB17" s="13" t="s">
        <v>38</v>
      </c>
      <c r="AC17" s="22"/>
      <c r="AD17" s="28">
        <v>227</v>
      </c>
      <c r="AE17" s="14">
        <v>14.54</v>
      </c>
      <c r="AF17" s="15">
        <f t="shared" ref="AF17:AF25" si="5">+AA34</f>
        <v>101.41</v>
      </c>
      <c r="AG17" s="7"/>
    </row>
    <row r="18" spans="1:33" ht="18" x14ac:dyDescent="0.25">
      <c r="A18" s="5">
        <f t="shared" si="1"/>
        <v>129</v>
      </c>
      <c r="B18" s="6">
        <f t="shared" si="2"/>
        <v>103.95</v>
      </c>
      <c r="C18" s="13"/>
      <c r="D18" s="14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7">
        <v>11.5</v>
      </c>
      <c r="W18" s="15"/>
      <c r="X18" s="15">
        <v>3.7919999999999998</v>
      </c>
      <c r="Y18" s="15"/>
      <c r="Z18" s="17"/>
      <c r="AA18" s="21">
        <f t="shared" si="4"/>
        <v>117.145</v>
      </c>
      <c r="AB18" s="27"/>
      <c r="AC18" s="22"/>
      <c r="AD18" s="28">
        <v>241</v>
      </c>
      <c r="AE18" s="14">
        <v>13.84</v>
      </c>
      <c r="AF18" s="15">
        <f t="shared" si="5"/>
        <v>102.11</v>
      </c>
      <c r="AG18" s="19"/>
    </row>
    <row r="19" spans="1:33" ht="18" x14ac:dyDescent="0.25">
      <c r="A19" s="5">
        <f t="shared" si="1"/>
        <v>143</v>
      </c>
      <c r="B19" s="6">
        <f t="shared" si="2"/>
        <v>101.4</v>
      </c>
      <c r="C19" s="24"/>
      <c r="D19" s="14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7">
        <v>15.5</v>
      </c>
      <c r="W19" s="15"/>
      <c r="X19" s="15">
        <v>4.9870000000000001</v>
      </c>
      <c r="Y19" s="15"/>
      <c r="Z19" s="17"/>
      <c r="AA19" s="21">
        <f t="shared" si="4"/>
        <v>115.95</v>
      </c>
      <c r="AB19" s="13" t="s">
        <v>16</v>
      </c>
      <c r="AC19" s="9"/>
      <c r="AD19" s="28">
        <v>255</v>
      </c>
      <c r="AE19" s="29">
        <v>13.91</v>
      </c>
      <c r="AF19" s="15">
        <f t="shared" si="5"/>
        <v>102.04</v>
      </c>
      <c r="AG19" s="24"/>
    </row>
    <row r="20" spans="1:33" ht="18" x14ac:dyDescent="0.25">
      <c r="A20" s="5">
        <f t="shared" si="1"/>
        <v>157</v>
      </c>
      <c r="B20" s="6">
        <f t="shared" si="2"/>
        <v>100.2</v>
      </c>
      <c r="C20" s="13"/>
      <c r="D20" s="14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4">
        <f>+AD3</f>
        <v>15.5</v>
      </c>
      <c r="W20" s="15"/>
      <c r="X20" s="56">
        <f>+AE3</f>
        <v>0.22</v>
      </c>
      <c r="Y20" s="15"/>
      <c r="Z20" s="17"/>
      <c r="AA20" s="21">
        <f>+$AA$19-X20</f>
        <v>115.73</v>
      </c>
      <c r="AB20" s="13"/>
      <c r="AC20" s="9"/>
      <c r="AD20" s="28">
        <v>269</v>
      </c>
      <c r="AE20" s="29">
        <v>13.38</v>
      </c>
      <c r="AF20" s="15">
        <f t="shared" si="5"/>
        <v>102.57000000000001</v>
      </c>
      <c r="AG20" s="19"/>
    </row>
    <row r="21" spans="1:33" ht="18" x14ac:dyDescent="0.25">
      <c r="A21" s="5">
        <f t="shared" si="1"/>
        <v>171</v>
      </c>
      <c r="B21" s="6">
        <f t="shared" si="2"/>
        <v>100.25</v>
      </c>
      <c r="C21" s="24"/>
      <c r="D21" s="14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4">
        <f t="shared" ref="V21:V33" si="6">+AD4</f>
        <v>33</v>
      </c>
      <c r="W21" s="15"/>
      <c r="X21" s="56">
        <f t="shared" ref="X21:X33" si="7">+AE4</f>
        <v>6.5</v>
      </c>
      <c r="Y21" s="15"/>
      <c r="Z21" s="17"/>
      <c r="AA21" s="21">
        <f t="shared" ref="AA21:AA33" si="8">+$AA$19-X21</f>
        <v>109.45</v>
      </c>
      <c r="AB21" s="24"/>
      <c r="AC21" s="9"/>
      <c r="AD21" s="28">
        <v>283</v>
      </c>
      <c r="AE21" s="29">
        <v>12.88</v>
      </c>
      <c r="AF21" s="15">
        <f t="shared" si="5"/>
        <v>103.07000000000001</v>
      </c>
      <c r="AG21" s="7"/>
    </row>
    <row r="22" spans="1:33" ht="18" x14ac:dyDescent="0.25">
      <c r="A22" s="5">
        <f t="shared" si="1"/>
        <v>185</v>
      </c>
      <c r="B22" s="6">
        <f t="shared" si="2"/>
        <v>100.64</v>
      </c>
      <c r="C22" s="20"/>
      <c r="D22" s="14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4">
        <f t="shared" si="6"/>
        <v>53</v>
      </c>
      <c r="W22" s="15"/>
      <c r="X22" s="56">
        <f t="shared" si="7"/>
        <v>6.7</v>
      </c>
      <c r="Y22" s="15"/>
      <c r="Z22" s="17"/>
      <c r="AA22" s="21">
        <f t="shared" si="8"/>
        <v>109.25</v>
      </c>
      <c r="AB22" s="13"/>
      <c r="AC22" s="9"/>
      <c r="AD22" s="28">
        <v>297</v>
      </c>
      <c r="AE22" s="29">
        <v>13.02</v>
      </c>
      <c r="AF22" s="15">
        <f t="shared" si="5"/>
        <v>102.93</v>
      </c>
      <c r="AG22" s="24"/>
    </row>
    <row r="23" spans="1:33" ht="18" x14ac:dyDescent="0.25">
      <c r="A23" s="5">
        <f t="shared" si="1"/>
        <v>199</v>
      </c>
      <c r="B23" s="6">
        <f t="shared" si="2"/>
        <v>100.96000000000001</v>
      </c>
      <c r="C23" s="20"/>
      <c r="D23" s="14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4">
        <f t="shared" si="6"/>
        <v>73</v>
      </c>
      <c r="W23" s="15"/>
      <c r="X23" s="56">
        <f t="shared" si="7"/>
        <v>7.6</v>
      </c>
      <c r="Y23" s="15"/>
      <c r="Z23" s="17"/>
      <c r="AA23" s="21">
        <f t="shared" si="8"/>
        <v>108.35000000000001</v>
      </c>
      <c r="AB23" s="24"/>
      <c r="AC23" s="9"/>
      <c r="AD23" s="28">
        <v>317</v>
      </c>
      <c r="AE23" s="29">
        <v>11.6</v>
      </c>
      <c r="AF23" s="15">
        <f t="shared" si="5"/>
        <v>104.35000000000001</v>
      </c>
      <c r="AG23" s="7"/>
    </row>
    <row r="24" spans="1:33" ht="18" x14ac:dyDescent="0.25">
      <c r="A24" s="5">
        <f t="shared" ref="A24:A33" si="9">+V33</f>
        <v>213</v>
      </c>
      <c r="B24" s="6">
        <f t="shared" si="2"/>
        <v>101.62</v>
      </c>
      <c r="C24" s="20"/>
      <c r="D24" s="14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4">
        <f t="shared" si="6"/>
        <v>87</v>
      </c>
      <c r="W24" s="15"/>
      <c r="X24" s="56">
        <f t="shared" si="7"/>
        <v>7.9</v>
      </c>
      <c r="Y24" s="23"/>
      <c r="Z24" s="23"/>
      <c r="AA24" s="21">
        <f t="shared" si="8"/>
        <v>108.05</v>
      </c>
      <c r="AB24" s="20"/>
      <c r="AC24" s="9"/>
      <c r="AD24" s="28">
        <v>337</v>
      </c>
      <c r="AE24" s="29">
        <v>8.65</v>
      </c>
      <c r="AF24" s="15">
        <f t="shared" si="5"/>
        <v>107.3</v>
      </c>
      <c r="AG24" s="19"/>
    </row>
    <row r="25" spans="1:33" ht="18" x14ac:dyDescent="0.25">
      <c r="A25" s="5">
        <f t="shared" si="9"/>
        <v>227</v>
      </c>
      <c r="B25" s="6">
        <f t="shared" ref="B25:B33" si="10">+AA34</f>
        <v>101.41</v>
      </c>
      <c r="C25" s="20"/>
      <c r="D25" s="14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4">
        <f t="shared" si="6"/>
        <v>101</v>
      </c>
      <c r="W25" s="23"/>
      <c r="X25" s="56">
        <f t="shared" si="7"/>
        <v>9.2100000000000009</v>
      </c>
      <c r="Y25" s="23"/>
      <c r="Z25" s="23"/>
      <c r="AA25" s="21">
        <f t="shared" si="8"/>
        <v>106.74000000000001</v>
      </c>
      <c r="AB25" s="20"/>
      <c r="AC25" s="9"/>
      <c r="AD25" s="28">
        <v>357.5</v>
      </c>
      <c r="AE25" s="29">
        <v>0.2</v>
      </c>
      <c r="AF25" s="15">
        <f t="shared" si="5"/>
        <v>115.75</v>
      </c>
      <c r="AG25" s="19" t="s">
        <v>20</v>
      </c>
    </row>
    <row r="26" spans="1:33" ht="18" x14ac:dyDescent="0.25">
      <c r="A26" s="5">
        <f t="shared" si="9"/>
        <v>241</v>
      </c>
      <c r="B26" s="6">
        <f t="shared" si="10"/>
        <v>102.11</v>
      </c>
      <c r="C26" s="24"/>
      <c r="D26" s="14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4">
        <f t="shared" si="6"/>
        <v>115</v>
      </c>
      <c r="W26" s="23"/>
      <c r="X26" s="56">
        <f t="shared" si="7"/>
        <v>10.64</v>
      </c>
      <c r="Y26" s="23"/>
      <c r="Z26" s="23"/>
      <c r="AA26" s="21">
        <f t="shared" si="8"/>
        <v>105.31</v>
      </c>
      <c r="AB26" s="20"/>
      <c r="AC26" s="9"/>
      <c r="AD26" s="28"/>
      <c r="AE26" s="30"/>
      <c r="AF26" s="15"/>
      <c r="AG26" s="24"/>
    </row>
    <row r="27" spans="1:33" ht="18" x14ac:dyDescent="0.25">
      <c r="A27" s="5">
        <f t="shared" si="9"/>
        <v>255</v>
      </c>
      <c r="B27" s="6">
        <f t="shared" si="10"/>
        <v>102.04</v>
      </c>
      <c r="C27" s="13"/>
      <c r="D27" s="14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4">
        <f t="shared" si="6"/>
        <v>129</v>
      </c>
      <c r="W27" s="23"/>
      <c r="X27" s="56">
        <f t="shared" si="7"/>
        <v>12</v>
      </c>
      <c r="Y27" s="23"/>
      <c r="Z27" s="23"/>
      <c r="AA27" s="21">
        <f t="shared" si="8"/>
        <v>103.95</v>
      </c>
      <c r="AB27" s="20"/>
      <c r="AC27" s="9"/>
      <c r="AD27" s="24"/>
      <c r="AE27" s="30"/>
      <c r="AF27" s="15"/>
      <c r="AG27" s="19"/>
    </row>
    <row r="28" spans="1:33" ht="18" x14ac:dyDescent="0.25">
      <c r="A28" s="5">
        <f t="shared" si="9"/>
        <v>269</v>
      </c>
      <c r="B28" s="6">
        <f t="shared" si="10"/>
        <v>102.57000000000001</v>
      </c>
      <c r="C28" s="13"/>
      <c r="D28" s="14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4">
        <f t="shared" si="6"/>
        <v>143</v>
      </c>
      <c r="W28" s="23"/>
      <c r="X28" s="56">
        <f t="shared" si="7"/>
        <v>14.55</v>
      </c>
      <c r="Y28" s="23"/>
      <c r="Z28" s="23"/>
      <c r="AA28" s="21">
        <f t="shared" si="8"/>
        <v>101.4</v>
      </c>
      <c r="AB28" s="24"/>
      <c r="AC28" s="9"/>
      <c r="AD28" s="24"/>
      <c r="AE28" s="30"/>
      <c r="AF28" s="15"/>
      <c r="AG28" s="13"/>
    </row>
    <row r="29" spans="1:33" ht="18" x14ac:dyDescent="0.25">
      <c r="A29" s="5">
        <f t="shared" si="9"/>
        <v>283</v>
      </c>
      <c r="B29" s="6">
        <f t="shared" si="10"/>
        <v>103.07000000000001</v>
      </c>
      <c r="C29" s="13"/>
      <c r="D29" s="14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4">
        <f t="shared" si="6"/>
        <v>157</v>
      </c>
      <c r="W29" s="23"/>
      <c r="X29" s="56">
        <f t="shared" si="7"/>
        <v>15.75</v>
      </c>
      <c r="Y29" s="23"/>
      <c r="Z29" s="23"/>
      <c r="AA29" s="21">
        <f t="shared" si="8"/>
        <v>100.2</v>
      </c>
      <c r="AB29" s="13"/>
      <c r="AC29" s="9"/>
      <c r="AD29" s="24"/>
      <c r="AE29" s="29"/>
      <c r="AF29" s="15"/>
      <c r="AG29" s="13"/>
    </row>
    <row r="30" spans="1:33" ht="18" x14ac:dyDescent="0.25">
      <c r="A30" s="5">
        <f t="shared" si="9"/>
        <v>297</v>
      </c>
      <c r="B30" s="6">
        <f t="shared" si="10"/>
        <v>102.93</v>
      </c>
      <c r="C30" s="13"/>
      <c r="D30" s="14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4">
        <f t="shared" si="6"/>
        <v>171</v>
      </c>
      <c r="W30" s="23"/>
      <c r="X30" s="56">
        <f t="shared" si="7"/>
        <v>15.7</v>
      </c>
      <c r="Y30" s="23"/>
      <c r="Z30" s="23"/>
      <c r="AA30" s="21">
        <f t="shared" si="8"/>
        <v>100.25</v>
      </c>
      <c r="AB30" s="13"/>
      <c r="AC30" s="9"/>
      <c r="AD30" s="24"/>
      <c r="AE30" s="29"/>
      <c r="AF30" s="15"/>
      <c r="AG30" s="19"/>
    </row>
    <row r="31" spans="1:33" ht="18" x14ac:dyDescent="0.25">
      <c r="A31" s="5">
        <f t="shared" si="9"/>
        <v>317</v>
      </c>
      <c r="B31" s="6">
        <f t="shared" si="10"/>
        <v>104.35000000000001</v>
      </c>
      <c r="C31" s="24"/>
      <c r="D31" s="14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4">
        <f t="shared" si="6"/>
        <v>185</v>
      </c>
      <c r="W31" s="15"/>
      <c r="X31" s="56">
        <f t="shared" si="7"/>
        <v>15.31</v>
      </c>
      <c r="Y31" s="15"/>
      <c r="Z31" s="17"/>
      <c r="AA31" s="21">
        <f t="shared" si="8"/>
        <v>100.64</v>
      </c>
      <c r="AB31" s="13"/>
      <c r="AC31" s="9"/>
      <c r="AD31" s="24"/>
      <c r="AE31" s="29"/>
      <c r="AF31" s="15"/>
      <c r="AG31" s="19"/>
    </row>
    <row r="32" spans="1:33" ht="18" x14ac:dyDescent="0.25">
      <c r="A32" s="5">
        <f t="shared" si="9"/>
        <v>337</v>
      </c>
      <c r="B32" s="6">
        <f t="shared" si="10"/>
        <v>107.3</v>
      </c>
      <c r="C32" s="13"/>
      <c r="D32" s="14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4">
        <f t="shared" si="6"/>
        <v>199</v>
      </c>
      <c r="W32" s="15"/>
      <c r="X32" s="56">
        <f t="shared" si="7"/>
        <v>14.99</v>
      </c>
      <c r="Y32" s="15"/>
      <c r="Z32" s="17"/>
      <c r="AA32" s="21">
        <f t="shared" si="8"/>
        <v>100.96000000000001</v>
      </c>
      <c r="AB32" s="13"/>
      <c r="AC32" s="9"/>
      <c r="AD32" s="24"/>
      <c r="AE32" s="31"/>
      <c r="AF32" s="31"/>
      <c r="AG32" s="31"/>
    </row>
    <row r="33" spans="1:33" ht="18" x14ac:dyDescent="0.25">
      <c r="A33" s="5">
        <f t="shared" si="9"/>
        <v>357.5</v>
      </c>
      <c r="B33" s="6">
        <f t="shared" si="10"/>
        <v>115.75</v>
      </c>
      <c r="C33" s="7" t="s">
        <v>21</v>
      </c>
      <c r="D33" s="14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4">
        <f t="shared" si="6"/>
        <v>213</v>
      </c>
      <c r="W33" s="15"/>
      <c r="X33" s="56">
        <f t="shared" si="7"/>
        <v>14.33</v>
      </c>
      <c r="Y33" s="15"/>
      <c r="Z33" s="17"/>
      <c r="AA33" s="21">
        <f t="shared" si="8"/>
        <v>101.62</v>
      </c>
      <c r="AB33" s="24"/>
      <c r="AC33" s="4"/>
      <c r="AD33" s="4"/>
      <c r="AE33" s="4"/>
      <c r="AF33" s="4"/>
      <c r="AG33" s="4"/>
    </row>
    <row r="34" spans="1:33" ht="18" x14ac:dyDescent="0.25">
      <c r="A34" s="5">
        <f>+V44</f>
        <v>358.9</v>
      </c>
      <c r="B34" s="6">
        <f>+AA44</f>
        <v>117.598</v>
      </c>
      <c r="C34" s="7"/>
      <c r="D34" s="14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4">
        <f t="shared" ref="V34:V42" si="11">+AD17</f>
        <v>227</v>
      </c>
      <c r="W34" s="15"/>
      <c r="X34" s="56">
        <f t="shared" ref="X34:X42" si="12">+AE17</f>
        <v>14.54</v>
      </c>
      <c r="Y34" s="15"/>
      <c r="Z34" s="17"/>
      <c r="AA34" s="21">
        <f t="shared" ref="AA34:AA42" si="13">+$AA$19-X34</f>
        <v>101.41</v>
      </c>
      <c r="AB34" s="24"/>
      <c r="AC34" s="4"/>
      <c r="AD34" s="4"/>
      <c r="AE34" s="4"/>
      <c r="AF34" s="4"/>
      <c r="AG34" s="4"/>
    </row>
    <row r="35" spans="1:33" ht="18" x14ac:dyDescent="0.25">
      <c r="A35" s="5">
        <f t="shared" ref="A35:A37" si="14">+V45</f>
        <v>360.2</v>
      </c>
      <c r="B35" s="6">
        <f t="shared" ref="B35:B37" si="15">+AA45</f>
        <v>118.123</v>
      </c>
      <c r="C35" s="7"/>
      <c r="D35" s="14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4">
        <f t="shared" si="11"/>
        <v>241</v>
      </c>
      <c r="W35" s="15"/>
      <c r="X35" s="56">
        <f t="shared" si="12"/>
        <v>13.84</v>
      </c>
      <c r="Y35" s="15"/>
      <c r="Z35" s="15"/>
      <c r="AA35" s="21">
        <f t="shared" si="13"/>
        <v>102.11</v>
      </c>
      <c r="AB35" s="7"/>
      <c r="AC35" s="4"/>
      <c r="AD35" s="4"/>
      <c r="AE35" s="4"/>
      <c r="AF35" s="4"/>
      <c r="AG35" s="4"/>
    </row>
    <row r="36" spans="1:33" ht="18" x14ac:dyDescent="0.25">
      <c r="A36" s="5">
        <f t="shared" si="14"/>
        <v>360.7</v>
      </c>
      <c r="B36" s="6">
        <f t="shared" si="15"/>
        <v>118.62700000000001</v>
      </c>
      <c r="C36" s="7"/>
      <c r="D36" s="1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4">
        <f t="shared" si="11"/>
        <v>255</v>
      </c>
      <c r="W36" s="17"/>
      <c r="X36" s="56">
        <f t="shared" si="12"/>
        <v>13.91</v>
      </c>
      <c r="Y36" s="17"/>
      <c r="Z36" s="17"/>
      <c r="AA36" s="21">
        <f t="shared" si="13"/>
        <v>102.04</v>
      </c>
      <c r="AB36" s="24"/>
      <c r="AC36" s="4"/>
      <c r="AD36" s="4"/>
      <c r="AE36" s="4"/>
      <c r="AF36" s="4"/>
      <c r="AG36" s="4"/>
    </row>
    <row r="37" spans="1:33" ht="18" x14ac:dyDescent="0.25">
      <c r="A37" s="5">
        <f t="shared" si="14"/>
        <v>363.7</v>
      </c>
      <c r="B37" s="6">
        <f t="shared" si="15"/>
        <v>118.65300000000001</v>
      </c>
      <c r="C37" s="7"/>
      <c r="D37" s="14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5">
        <f t="shared" si="11"/>
        <v>269</v>
      </c>
      <c r="W37" s="24"/>
      <c r="X37" s="56">
        <f t="shared" si="12"/>
        <v>13.38</v>
      </c>
      <c r="Y37" s="24"/>
      <c r="Z37" s="24"/>
      <c r="AA37" s="21">
        <f t="shared" si="13"/>
        <v>102.57000000000001</v>
      </c>
      <c r="AB37" s="24"/>
      <c r="AC37" s="4"/>
      <c r="AD37" s="4"/>
      <c r="AE37" s="4"/>
      <c r="AF37" s="4"/>
      <c r="AG37" s="4"/>
    </row>
    <row r="38" spans="1:33" ht="18" x14ac:dyDescent="0.25">
      <c r="A38" s="5"/>
      <c r="B38" s="6"/>
      <c r="C38" s="7"/>
      <c r="D38" s="1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55">
        <f t="shared" si="11"/>
        <v>283</v>
      </c>
      <c r="W38" s="24"/>
      <c r="X38" s="56">
        <f t="shared" si="12"/>
        <v>12.88</v>
      </c>
      <c r="Y38" s="24"/>
      <c r="Z38" s="24"/>
      <c r="AA38" s="21">
        <f t="shared" si="13"/>
        <v>103.07000000000001</v>
      </c>
      <c r="AB38" s="24"/>
      <c r="AC38" s="4"/>
      <c r="AD38" s="4"/>
      <c r="AE38" s="4"/>
      <c r="AF38" s="4"/>
      <c r="AG38" s="4"/>
    </row>
    <row r="39" spans="1:33" ht="18" x14ac:dyDescent="0.25">
      <c r="A39" s="5"/>
      <c r="B39" s="6"/>
      <c r="C39" s="7"/>
      <c r="D39" s="1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55">
        <f t="shared" si="11"/>
        <v>297</v>
      </c>
      <c r="W39" s="24"/>
      <c r="X39" s="56">
        <f t="shared" si="12"/>
        <v>13.02</v>
      </c>
      <c r="Y39" s="24"/>
      <c r="Z39" s="24"/>
      <c r="AA39" s="21">
        <f t="shared" si="13"/>
        <v>102.93</v>
      </c>
      <c r="AB39" s="24"/>
      <c r="AC39" s="4"/>
      <c r="AD39" s="4"/>
      <c r="AE39" s="4"/>
      <c r="AF39" s="4"/>
      <c r="AG39" s="4"/>
    </row>
    <row r="40" spans="1:33" ht="18" x14ac:dyDescent="0.25">
      <c r="A40" s="5"/>
      <c r="B40" s="6"/>
      <c r="C40" s="7"/>
      <c r="D40" s="1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5">
        <f t="shared" si="11"/>
        <v>317</v>
      </c>
      <c r="W40" s="24"/>
      <c r="X40" s="56">
        <f t="shared" si="12"/>
        <v>11.6</v>
      </c>
      <c r="Y40" s="24"/>
      <c r="Z40" s="24"/>
      <c r="AA40" s="21">
        <f t="shared" si="13"/>
        <v>104.35000000000001</v>
      </c>
      <c r="AB40" s="24"/>
      <c r="AC40" s="4"/>
      <c r="AD40" s="4"/>
      <c r="AE40" s="4"/>
      <c r="AF40" s="4"/>
      <c r="AG40" s="4"/>
    </row>
    <row r="41" spans="1:33" ht="18" x14ac:dyDescent="0.25">
      <c r="A41" s="5"/>
      <c r="B41" s="6"/>
      <c r="C41" s="7"/>
      <c r="D41" s="1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55">
        <f t="shared" si="11"/>
        <v>337</v>
      </c>
      <c r="W41" s="24"/>
      <c r="X41" s="56">
        <f t="shared" si="12"/>
        <v>8.65</v>
      </c>
      <c r="Y41" s="24"/>
      <c r="Z41" s="24"/>
      <c r="AA41" s="21">
        <f t="shared" si="13"/>
        <v>107.3</v>
      </c>
      <c r="AB41" s="24"/>
      <c r="AC41" s="4"/>
      <c r="AD41" s="4"/>
      <c r="AE41" s="4"/>
      <c r="AF41" s="4"/>
      <c r="AG41" s="4"/>
    </row>
    <row r="42" spans="1:33" ht="18.75" x14ac:dyDescent="0.3">
      <c r="A42" s="5"/>
      <c r="B42" s="6"/>
      <c r="C42" s="32"/>
      <c r="D42" s="1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5">
        <f t="shared" si="11"/>
        <v>357.5</v>
      </c>
      <c r="W42" s="24"/>
      <c r="X42" s="56">
        <f t="shared" si="12"/>
        <v>0.2</v>
      </c>
      <c r="Y42" s="24"/>
      <c r="Z42" s="24"/>
      <c r="AA42" s="21">
        <f t="shared" si="13"/>
        <v>115.75</v>
      </c>
      <c r="AB42" s="13" t="s">
        <v>21</v>
      </c>
      <c r="AC42" s="9"/>
      <c r="AD42" s="33"/>
      <c r="AE42" s="34"/>
      <c r="AF42" s="35"/>
      <c r="AG42" s="36"/>
    </row>
    <row r="43" spans="1:33" ht="18.75" x14ac:dyDescent="0.3">
      <c r="A43" s="5"/>
      <c r="B43" s="6"/>
      <c r="C43" s="32"/>
      <c r="D43" s="144"/>
      <c r="E43" s="4"/>
      <c r="F43" s="4"/>
      <c r="G43" s="4"/>
      <c r="H43" s="4"/>
      <c r="I43" s="4"/>
      <c r="J43" s="4"/>
      <c r="K43" s="4"/>
      <c r="L43" s="4"/>
      <c r="M43" s="4"/>
      <c r="N43" s="37"/>
      <c r="O43" s="4"/>
      <c r="P43" s="4"/>
      <c r="Q43" s="4"/>
      <c r="R43" s="4"/>
      <c r="S43" s="4"/>
      <c r="T43" s="4"/>
      <c r="U43" s="4"/>
      <c r="V43" s="17"/>
      <c r="W43" s="17">
        <v>3.5</v>
      </c>
      <c r="X43" s="17"/>
      <c r="Y43" s="17"/>
      <c r="Z43" s="17"/>
      <c r="AA43" s="15">
        <f>+AA19+W43</f>
        <v>119.45</v>
      </c>
      <c r="AB43" s="17"/>
      <c r="AC43" s="9"/>
      <c r="AD43" s="33"/>
      <c r="AE43" s="34"/>
      <c r="AF43" s="35"/>
      <c r="AG43" s="36"/>
    </row>
    <row r="44" spans="1:33" ht="18" x14ac:dyDescent="0.25">
      <c r="V44" s="17">
        <v>358.9</v>
      </c>
      <c r="W44" s="17"/>
      <c r="X44" s="17">
        <v>1.8520000000000001</v>
      </c>
      <c r="Y44" s="17"/>
      <c r="Z44" s="17"/>
      <c r="AA44" s="15">
        <f>+$AA$43-X44</f>
        <v>117.598</v>
      </c>
      <c r="AB44" s="17"/>
    </row>
    <row r="45" spans="1:33" ht="18" customHeight="1" x14ac:dyDescent="0.25">
      <c r="A45" s="38"/>
      <c r="B45" s="39"/>
      <c r="C45" s="40"/>
      <c r="D45" s="143" t="s">
        <v>22</v>
      </c>
      <c r="V45" s="17">
        <v>360.2</v>
      </c>
      <c r="W45" s="17"/>
      <c r="X45" s="17">
        <v>1.327</v>
      </c>
      <c r="Y45" s="17"/>
      <c r="Z45" s="17"/>
      <c r="AA45" s="15">
        <f>+$AA$43-X45</f>
        <v>118.123</v>
      </c>
      <c r="AB45" s="13" t="s">
        <v>39</v>
      </c>
    </row>
    <row r="46" spans="1:33" ht="18" x14ac:dyDescent="0.25">
      <c r="A46" s="41">
        <v>15.5</v>
      </c>
      <c r="B46" s="42">
        <v>115.95</v>
      </c>
      <c r="C46" s="43" t="s">
        <v>16</v>
      </c>
      <c r="D46" s="143"/>
      <c r="V46" s="17">
        <v>360.7</v>
      </c>
      <c r="W46" s="17"/>
      <c r="X46" s="17">
        <v>0.82299999999999995</v>
      </c>
      <c r="Y46" s="17"/>
      <c r="Z46" s="17"/>
      <c r="AA46" s="15">
        <f>+$AA$43-X46</f>
        <v>118.62700000000001</v>
      </c>
      <c r="AB46" s="13" t="s">
        <v>38</v>
      </c>
    </row>
    <row r="47" spans="1:33" ht="18" x14ac:dyDescent="0.25">
      <c r="A47" s="41">
        <v>357.5</v>
      </c>
      <c r="B47" s="42">
        <v>115.95</v>
      </c>
      <c r="C47" s="43" t="s">
        <v>21</v>
      </c>
      <c r="D47" s="143"/>
      <c r="V47" s="17">
        <v>363.7</v>
      </c>
      <c r="W47" s="17"/>
      <c r="X47" s="17">
        <v>0.79700000000000004</v>
      </c>
      <c r="Y47" s="17"/>
      <c r="Z47" s="17"/>
      <c r="AA47" s="15">
        <f>+$AA$43-X47</f>
        <v>118.65300000000001</v>
      </c>
      <c r="AB47" s="17"/>
    </row>
    <row r="48" spans="1:33" ht="18" x14ac:dyDescent="0.25">
      <c r="A48" s="44">
        <v>7</v>
      </c>
      <c r="B48" s="45">
        <f>+B49+1.5</f>
        <v>120.277</v>
      </c>
      <c r="C48" s="138" t="s">
        <v>23</v>
      </c>
      <c r="D48" s="143"/>
    </row>
    <row r="49" spans="1:28" ht="18" x14ac:dyDescent="0.25">
      <c r="A49" s="44">
        <v>7</v>
      </c>
      <c r="B49" s="45">
        <v>118.777</v>
      </c>
      <c r="C49" s="139"/>
      <c r="D49" s="143"/>
    </row>
    <row r="50" spans="1:28" ht="18" x14ac:dyDescent="0.25">
      <c r="A50" s="44">
        <v>10</v>
      </c>
      <c r="B50" s="45">
        <v>118.986</v>
      </c>
      <c r="C50" s="138" t="s">
        <v>40</v>
      </c>
      <c r="D50" s="143"/>
    </row>
    <row r="51" spans="1:28" ht="18" x14ac:dyDescent="0.25">
      <c r="A51" s="44">
        <v>10</v>
      </c>
      <c r="B51" s="45">
        <f>+B50-1</f>
        <v>117.986</v>
      </c>
      <c r="C51" s="139"/>
      <c r="D51" s="143"/>
    </row>
    <row r="52" spans="1:28" ht="18" x14ac:dyDescent="0.25">
      <c r="A52" s="44">
        <v>13</v>
      </c>
      <c r="B52" s="45">
        <v>117.988</v>
      </c>
      <c r="C52" s="138" t="s">
        <v>41</v>
      </c>
      <c r="D52" s="143"/>
    </row>
    <row r="53" spans="1:28" ht="18" x14ac:dyDescent="0.25">
      <c r="A53" s="44">
        <v>13</v>
      </c>
      <c r="B53" s="45">
        <f>+B52-1</f>
        <v>116.988</v>
      </c>
      <c r="C53" s="139"/>
      <c r="D53" s="143"/>
    </row>
    <row r="54" spans="1:28" ht="18" x14ac:dyDescent="0.25">
      <c r="A54" s="44">
        <v>15</v>
      </c>
      <c r="B54" s="45">
        <v>116.986</v>
      </c>
      <c r="C54" s="138" t="s">
        <v>42</v>
      </c>
      <c r="D54" s="143"/>
    </row>
    <row r="55" spans="1:28" ht="18" x14ac:dyDescent="0.25">
      <c r="A55" s="44">
        <v>15</v>
      </c>
      <c r="B55" s="45">
        <f>+B54-1</f>
        <v>115.986</v>
      </c>
      <c r="C55" s="139"/>
      <c r="D55" s="143"/>
    </row>
    <row r="56" spans="1:28" ht="18" x14ac:dyDescent="0.25">
      <c r="A56" s="44">
        <v>18</v>
      </c>
      <c r="B56" s="45">
        <v>115.988</v>
      </c>
      <c r="C56" s="138" t="s">
        <v>43</v>
      </c>
      <c r="D56" s="46"/>
    </row>
    <row r="57" spans="1:28" ht="18" x14ac:dyDescent="0.25">
      <c r="A57" s="44">
        <v>18</v>
      </c>
      <c r="B57" s="45">
        <f>+B56-1</f>
        <v>114.988</v>
      </c>
      <c r="C57" s="139"/>
      <c r="D57" s="46"/>
    </row>
    <row r="58" spans="1:28" ht="18" x14ac:dyDescent="0.25">
      <c r="A58" s="44"/>
      <c r="B58" s="45"/>
      <c r="C58" s="138"/>
      <c r="D58" s="46"/>
      <c r="V58" s="57"/>
      <c r="W58" s="57"/>
      <c r="X58" s="57"/>
      <c r="Y58" s="57"/>
      <c r="Z58" s="57"/>
      <c r="AA58" s="57"/>
      <c r="AB58" s="57"/>
    </row>
    <row r="59" spans="1:28" ht="18" x14ac:dyDescent="0.25">
      <c r="A59" s="44"/>
      <c r="B59" s="45"/>
      <c r="C59" s="139"/>
      <c r="D59" s="46"/>
      <c r="V59" s="57"/>
      <c r="W59" s="57"/>
      <c r="X59" s="57"/>
      <c r="Y59" s="57"/>
      <c r="Z59" s="57"/>
      <c r="AA59" s="57"/>
      <c r="AB59" s="57"/>
    </row>
    <row r="60" spans="1:28" ht="18" x14ac:dyDescent="0.25">
      <c r="A60" s="47">
        <v>5</v>
      </c>
      <c r="B60" s="48">
        <v>118.62700000000001</v>
      </c>
      <c r="C60" s="49" t="s">
        <v>27</v>
      </c>
      <c r="V60" s="57"/>
      <c r="W60" s="57"/>
      <c r="X60" s="57"/>
      <c r="Y60" s="57"/>
      <c r="Z60" s="57"/>
      <c r="AA60" s="57"/>
      <c r="AB60" s="57"/>
    </row>
    <row r="61" spans="1:28" ht="18" x14ac:dyDescent="0.25">
      <c r="A61" s="47">
        <v>360.7</v>
      </c>
      <c r="B61" s="48">
        <v>118.62700000000001</v>
      </c>
      <c r="C61" s="49" t="s">
        <v>27</v>
      </c>
      <c r="V61" s="57"/>
      <c r="W61" s="57"/>
      <c r="X61" s="57"/>
      <c r="Y61" s="57"/>
      <c r="Z61" s="57"/>
      <c r="AA61" s="57"/>
      <c r="AB61" s="57"/>
    </row>
    <row r="62" spans="1:28" ht="18" x14ac:dyDescent="0.25">
      <c r="A62" s="53" t="s">
        <v>28</v>
      </c>
      <c r="B62" s="53"/>
      <c r="C62" s="51">
        <v>107.986</v>
      </c>
    </row>
    <row r="63" spans="1:28" ht="18" x14ac:dyDescent="0.25">
      <c r="A63" s="52" t="s">
        <v>29</v>
      </c>
      <c r="B63" s="53"/>
      <c r="C63" s="45">
        <v>117.777</v>
      </c>
      <c r="E63" s="58">
        <f>+B60-C62</f>
        <v>10.641000000000005</v>
      </c>
    </row>
    <row r="64" spans="1:28" ht="18" x14ac:dyDescent="0.25">
      <c r="A64" s="140" t="s">
        <v>30</v>
      </c>
      <c r="B64" s="140"/>
      <c r="C64" s="51">
        <f>+Z4</f>
        <v>121</v>
      </c>
    </row>
    <row r="65" spans="1:3" ht="18" x14ac:dyDescent="0.25">
      <c r="A65" s="140" t="s">
        <v>31</v>
      </c>
      <c r="B65" s="140"/>
      <c r="C65" s="51">
        <f>+B60</f>
        <v>118.62700000000001</v>
      </c>
    </row>
  </sheetData>
  <mergeCells count="20">
    <mergeCell ref="C58:C59"/>
    <mergeCell ref="A64:B64"/>
    <mergeCell ref="A65:B65"/>
    <mergeCell ref="C56:C57"/>
    <mergeCell ref="AB2:AB3"/>
    <mergeCell ref="D45:D55"/>
    <mergeCell ref="C48:C49"/>
    <mergeCell ref="C50:C51"/>
    <mergeCell ref="C52:C53"/>
    <mergeCell ref="C54:C55"/>
    <mergeCell ref="D1:D43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50" zoomScaleNormal="50" workbookViewId="0">
      <selection activeCell="E63" sqref="E63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44" t="s">
        <v>3</v>
      </c>
      <c r="E1" s="145" t="s">
        <v>4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4"/>
      <c r="V1" s="146" t="s">
        <v>5</v>
      </c>
      <c r="W1" s="147"/>
      <c r="X1" s="147"/>
      <c r="Y1" s="147"/>
      <c r="Z1" s="147"/>
      <c r="AA1" s="147"/>
      <c r="AB1" s="148"/>
      <c r="AC1" s="4"/>
      <c r="AD1" s="146" t="s">
        <v>6</v>
      </c>
      <c r="AE1" s="147"/>
      <c r="AF1" s="147"/>
      <c r="AG1" s="148"/>
    </row>
    <row r="2" spans="1:33" ht="20.25" x14ac:dyDescent="0.3">
      <c r="A2" s="5"/>
      <c r="B2" s="6">
        <f>+Z4</f>
        <v>121</v>
      </c>
      <c r="C2" s="7" t="s">
        <v>7</v>
      </c>
      <c r="D2" s="14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49" t="s">
        <v>8</v>
      </c>
      <c r="W2" s="149" t="s">
        <v>9</v>
      </c>
      <c r="X2" s="149" t="s">
        <v>10</v>
      </c>
      <c r="Y2" s="149" t="s">
        <v>11</v>
      </c>
      <c r="Z2" s="149" t="s">
        <v>12</v>
      </c>
      <c r="AA2" s="151" t="s">
        <v>1</v>
      </c>
      <c r="AB2" s="141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/>
      <c r="B3" s="6"/>
      <c r="C3" s="13"/>
      <c r="D3" s="144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50"/>
      <c r="W3" s="150"/>
      <c r="X3" s="150"/>
      <c r="Y3" s="150"/>
      <c r="Z3" s="150"/>
      <c r="AA3" s="152"/>
      <c r="AB3" s="142"/>
      <c r="AC3" s="9"/>
      <c r="AD3" s="14"/>
      <c r="AE3" s="14"/>
      <c r="AF3" s="15"/>
      <c r="AG3" s="13"/>
    </row>
    <row r="4" spans="1:33" ht="18" x14ac:dyDescent="0.25">
      <c r="A4" s="5"/>
      <c r="B4" s="6"/>
      <c r="C4" s="7"/>
      <c r="D4" s="144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4"/>
      <c r="V4" s="17">
        <v>0</v>
      </c>
      <c r="W4" s="15">
        <v>0.40799999999999997</v>
      </c>
      <c r="X4" s="15"/>
      <c r="Y4" s="15"/>
      <c r="Z4" s="15">
        <v>121</v>
      </c>
      <c r="AA4" s="18">
        <f>+Z4+W4</f>
        <v>121.408</v>
      </c>
      <c r="AB4" s="7" t="s">
        <v>7</v>
      </c>
      <c r="AC4" s="9"/>
      <c r="AD4" s="14"/>
      <c r="AE4" s="14"/>
      <c r="AF4" s="15"/>
      <c r="AG4" s="19"/>
    </row>
    <row r="5" spans="1:33" ht="18" x14ac:dyDescent="0.25">
      <c r="A5" s="5"/>
      <c r="B5" s="6"/>
      <c r="C5" s="20"/>
      <c r="D5" s="14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7"/>
      <c r="W5" s="15">
        <v>2.1960000000000002</v>
      </c>
      <c r="X5" s="15"/>
      <c r="Y5" s="15">
        <v>3.0419999999999998</v>
      </c>
      <c r="Z5" s="17"/>
      <c r="AA5" s="21">
        <f>+$AA$4+W5-Y5</f>
        <v>120.562</v>
      </c>
      <c r="AB5" s="13"/>
      <c r="AC5" s="22"/>
      <c r="AD5" s="14"/>
      <c r="AE5" s="14"/>
      <c r="AF5" s="15"/>
      <c r="AG5" s="19"/>
    </row>
    <row r="6" spans="1:33" ht="18" x14ac:dyDescent="0.25">
      <c r="A6" s="5"/>
      <c r="B6" s="6"/>
      <c r="C6" s="20"/>
      <c r="D6" s="14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7"/>
      <c r="W6" s="15"/>
      <c r="X6" s="15">
        <v>1.7769999999999999</v>
      </c>
      <c r="Y6" s="15"/>
      <c r="Z6" s="17"/>
      <c r="AA6" s="21">
        <f>+$AA$5-X6</f>
        <v>118.785</v>
      </c>
      <c r="AB6" s="7" t="s">
        <v>33</v>
      </c>
      <c r="AC6" s="22"/>
      <c r="AD6" s="14"/>
      <c r="AE6" s="14"/>
      <c r="AF6" s="15"/>
      <c r="AG6" s="19"/>
    </row>
    <row r="7" spans="1:33" ht="18" x14ac:dyDescent="0.25">
      <c r="A7" s="5"/>
      <c r="B7" s="6"/>
      <c r="C7" s="13"/>
      <c r="D7" s="14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7"/>
      <c r="W7" s="23"/>
      <c r="X7" s="15">
        <v>0.57899999999999996</v>
      </c>
      <c r="Y7" s="15"/>
      <c r="Z7" s="17"/>
      <c r="AA7" s="21">
        <f t="shared" ref="AA7:AA10" si="0">+$AA$5-X7</f>
        <v>119.983</v>
      </c>
      <c r="AB7" s="20" t="s">
        <v>109</v>
      </c>
      <c r="AC7" s="22"/>
      <c r="AD7" s="14"/>
      <c r="AE7" s="14"/>
      <c r="AF7" s="15"/>
      <c r="AG7" s="19"/>
    </row>
    <row r="8" spans="1:33" ht="18" x14ac:dyDescent="0.25">
      <c r="A8" s="5"/>
      <c r="B8" s="6"/>
      <c r="C8" s="13"/>
      <c r="D8" s="14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7"/>
      <c r="W8" s="15"/>
      <c r="X8" s="15">
        <v>1.579</v>
      </c>
      <c r="Y8" s="15"/>
      <c r="Z8" s="17"/>
      <c r="AA8" s="21">
        <f t="shared" si="0"/>
        <v>118.983</v>
      </c>
      <c r="AB8" s="20" t="s">
        <v>34</v>
      </c>
      <c r="AC8" s="22"/>
      <c r="AD8" s="14"/>
      <c r="AE8" s="14"/>
      <c r="AF8" s="15"/>
      <c r="AG8" s="19"/>
    </row>
    <row r="9" spans="1:33" ht="18" x14ac:dyDescent="0.25">
      <c r="A9" s="5"/>
      <c r="B9" s="6"/>
      <c r="C9" s="24"/>
      <c r="D9" s="14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7"/>
      <c r="W9" s="15"/>
      <c r="X9" s="15">
        <v>2.5790000000000002</v>
      </c>
      <c r="Y9" s="15"/>
      <c r="Z9" s="17"/>
      <c r="AA9" s="21">
        <f t="shared" si="0"/>
        <v>117.983</v>
      </c>
      <c r="AB9" s="20" t="s">
        <v>19</v>
      </c>
      <c r="AC9" s="22"/>
      <c r="AD9" s="14"/>
      <c r="AE9" s="14"/>
      <c r="AF9" s="15"/>
      <c r="AG9" s="19"/>
    </row>
    <row r="10" spans="1:33" ht="18" x14ac:dyDescent="0.25">
      <c r="A10" s="5"/>
      <c r="B10" s="6"/>
      <c r="C10" s="13"/>
      <c r="D10" s="14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7"/>
      <c r="W10" s="15"/>
      <c r="X10" s="15">
        <v>3.0510000000000002</v>
      </c>
      <c r="Y10" s="15"/>
      <c r="Z10" s="17"/>
      <c r="AA10" s="21">
        <f t="shared" si="0"/>
        <v>117.511</v>
      </c>
      <c r="AB10" s="13" t="s">
        <v>110</v>
      </c>
      <c r="AC10" s="22"/>
      <c r="AD10" s="28"/>
      <c r="AE10" s="14"/>
      <c r="AF10" s="15"/>
      <c r="AG10" s="19"/>
    </row>
    <row r="11" spans="1:33" ht="18" x14ac:dyDescent="0.25">
      <c r="A11" s="5"/>
      <c r="B11" s="6"/>
      <c r="C11" s="13"/>
      <c r="D11" s="14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7"/>
      <c r="W11" s="15"/>
      <c r="X11" s="15"/>
      <c r="Y11" s="15"/>
      <c r="Z11" s="17"/>
      <c r="AA11" s="21"/>
      <c r="AB11" s="13"/>
      <c r="AC11" s="22"/>
      <c r="AD11" s="28"/>
      <c r="AE11" s="14"/>
      <c r="AF11" s="15"/>
      <c r="AG11" s="19"/>
    </row>
    <row r="12" spans="1:33" ht="18" x14ac:dyDescent="0.25">
      <c r="A12" s="5"/>
      <c r="B12" s="6"/>
      <c r="C12" s="24"/>
      <c r="D12" s="14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7"/>
      <c r="W12" s="15"/>
      <c r="X12" s="15"/>
      <c r="Y12" s="15"/>
      <c r="Z12" s="17"/>
      <c r="AA12" s="21"/>
      <c r="AB12" s="13"/>
      <c r="AC12" s="22"/>
      <c r="AD12" s="28"/>
      <c r="AE12" s="14"/>
      <c r="AF12" s="15"/>
      <c r="AG12" s="19"/>
    </row>
    <row r="13" spans="1:33" ht="18" x14ac:dyDescent="0.25">
      <c r="A13" s="5"/>
      <c r="B13" s="6"/>
      <c r="C13" s="13"/>
      <c r="D13" s="14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7"/>
      <c r="W13" s="15"/>
      <c r="X13" s="15"/>
      <c r="Y13" s="15"/>
      <c r="Z13" s="17"/>
      <c r="AA13" s="21"/>
      <c r="AB13" s="24"/>
      <c r="AC13" s="22"/>
      <c r="AD13" s="28"/>
      <c r="AE13" s="14"/>
      <c r="AF13" s="15"/>
      <c r="AG13" s="19"/>
    </row>
    <row r="14" spans="1:33" ht="18" x14ac:dyDescent="0.25">
      <c r="A14" s="5"/>
      <c r="B14" s="6"/>
      <c r="C14" s="13"/>
      <c r="D14" s="14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7"/>
      <c r="W14" s="15"/>
      <c r="X14" s="15"/>
      <c r="Y14" s="15"/>
      <c r="Z14" s="17"/>
      <c r="AA14" s="21"/>
      <c r="AB14" s="24"/>
      <c r="AC14" s="22"/>
      <c r="AD14" s="28"/>
      <c r="AE14" s="14"/>
      <c r="AF14" s="15"/>
      <c r="AG14" s="19"/>
    </row>
    <row r="15" spans="1:33" ht="18" x14ac:dyDescent="0.25">
      <c r="A15" s="5"/>
      <c r="B15" s="6"/>
      <c r="C15" s="24"/>
      <c r="D15" s="14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7"/>
      <c r="W15" s="15"/>
      <c r="X15" s="15"/>
      <c r="Y15" s="15"/>
      <c r="Z15" s="17"/>
      <c r="AA15" s="21"/>
      <c r="AB15" s="13"/>
      <c r="AC15" s="22"/>
      <c r="AD15" s="28"/>
      <c r="AE15" s="14"/>
      <c r="AF15" s="15"/>
      <c r="AG15" s="19"/>
    </row>
    <row r="16" spans="1:33" ht="18" x14ac:dyDescent="0.25">
      <c r="A16" s="5"/>
      <c r="B16" s="6"/>
      <c r="C16" s="27"/>
      <c r="D16" s="14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7"/>
      <c r="W16" s="15"/>
      <c r="X16" s="15"/>
      <c r="Y16" s="15"/>
      <c r="Z16" s="17"/>
      <c r="AA16" s="21"/>
      <c r="AB16" s="13"/>
      <c r="AC16" s="22"/>
      <c r="AD16" s="28"/>
      <c r="AE16" s="14"/>
      <c r="AF16" s="15"/>
      <c r="AG16" s="19"/>
    </row>
    <row r="17" spans="1:33" ht="18" x14ac:dyDescent="0.25">
      <c r="A17" s="5"/>
      <c r="B17" s="6"/>
      <c r="C17" s="27"/>
      <c r="D17" s="14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7"/>
      <c r="W17" s="15"/>
      <c r="X17" s="15"/>
      <c r="Y17" s="15"/>
      <c r="Z17" s="17"/>
      <c r="AA17" s="21"/>
      <c r="AB17" s="13"/>
      <c r="AC17" s="22"/>
      <c r="AD17" s="28"/>
      <c r="AE17" s="14"/>
      <c r="AF17" s="15"/>
      <c r="AG17" s="7"/>
    </row>
    <row r="18" spans="1:33" ht="18" x14ac:dyDescent="0.25">
      <c r="A18" s="5"/>
      <c r="B18" s="6"/>
      <c r="C18" s="13"/>
      <c r="D18" s="14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7"/>
      <c r="W18" s="15"/>
      <c r="X18" s="15"/>
      <c r="Y18" s="15"/>
      <c r="Z18" s="17"/>
      <c r="AA18" s="21"/>
      <c r="AB18" s="27"/>
      <c r="AC18" s="22"/>
      <c r="AD18" s="28"/>
      <c r="AE18" s="14"/>
      <c r="AF18" s="15"/>
      <c r="AG18" s="19"/>
    </row>
    <row r="19" spans="1:33" ht="18" x14ac:dyDescent="0.25">
      <c r="A19" s="5"/>
      <c r="B19" s="6"/>
      <c r="C19" s="24"/>
      <c r="D19" s="14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7"/>
      <c r="W19" s="15"/>
      <c r="X19" s="15"/>
      <c r="Y19" s="15"/>
      <c r="Z19" s="17"/>
      <c r="AA19" s="21"/>
      <c r="AB19" s="13"/>
      <c r="AC19" s="9"/>
      <c r="AD19" s="28"/>
      <c r="AE19" s="29"/>
      <c r="AF19" s="15"/>
      <c r="AG19" s="24"/>
    </row>
    <row r="20" spans="1:33" ht="18" x14ac:dyDescent="0.25">
      <c r="A20" s="5"/>
      <c r="B20" s="6"/>
      <c r="C20" s="13"/>
      <c r="D20" s="14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7"/>
      <c r="W20" s="15"/>
      <c r="X20" s="15"/>
      <c r="Y20" s="15"/>
      <c r="Z20" s="17"/>
      <c r="AA20" s="21"/>
      <c r="AB20" s="13"/>
      <c r="AC20" s="9"/>
      <c r="AD20" s="28"/>
      <c r="AE20" s="29"/>
      <c r="AF20" s="15"/>
      <c r="AG20" s="19"/>
    </row>
    <row r="21" spans="1:33" ht="18" x14ac:dyDescent="0.25">
      <c r="A21" s="5"/>
      <c r="B21" s="6"/>
      <c r="C21" s="24"/>
      <c r="D21" s="14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7"/>
      <c r="W21" s="15"/>
      <c r="X21" s="15"/>
      <c r="Y21" s="15"/>
      <c r="Z21" s="17"/>
      <c r="AA21" s="21"/>
      <c r="AB21" s="24"/>
      <c r="AC21" s="9"/>
      <c r="AD21" s="28"/>
      <c r="AE21" s="29"/>
      <c r="AF21" s="15"/>
      <c r="AG21" s="7"/>
    </row>
    <row r="22" spans="1:33" ht="18" x14ac:dyDescent="0.25">
      <c r="A22" s="5"/>
      <c r="B22" s="6"/>
      <c r="C22" s="20"/>
      <c r="D22" s="14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7"/>
      <c r="W22" s="15"/>
      <c r="X22" s="15"/>
      <c r="Y22" s="15"/>
      <c r="Z22" s="17"/>
      <c r="AA22" s="21"/>
      <c r="AB22" s="13"/>
      <c r="AC22" s="9"/>
      <c r="AD22" s="28"/>
      <c r="AE22" s="29"/>
      <c r="AF22" s="15"/>
      <c r="AG22" s="24"/>
    </row>
    <row r="23" spans="1:33" ht="18" x14ac:dyDescent="0.25">
      <c r="A23" s="5"/>
      <c r="B23" s="6"/>
      <c r="C23" s="20"/>
      <c r="D23" s="14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7"/>
      <c r="W23" s="15"/>
      <c r="X23" s="15"/>
      <c r="Y23" s="15"/>
      <c r="Z23" s="17"/>
      <c r="AA23" s="21"/>
      <c r="AB23" s="24"/>
      <c r="AC23" s="9"/>
      <c r="AD23" s="28"/>
      <c r="AE23" s="29"/>
      <c r="AF23" s="15"/>
      <c r="AG23" s="7"/>
    </row>
    <row r="24" spans="1:33" ht="18" x14ac:dyDescent="0.25">
      <c r="A24" s="5"/>
      <c r="B24" s="6"/>
      <c r="C24" s="20"/>
      <c r="D24" s="14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7"/>
      <c r="W24" s="15"/>
      <c r="X24" s="15"/>
      <c r="Y24" s="23"/>
      <c r="Z24" s="23"/>
      <c r="AA24" s="21"/>
      <c r="AB24" s="20"/>
      <c r="AC24" s="9"/>
      <c r="AD24" s="28"/>
      <c r="AE24" s="29"/>
      <c r="AF24" s="15"/>
      <c r="AG24" s="19"/>
    </row>
    <row r="25" spans="1:33" ht="18" x14ac:dyDescent="0.25">
      <c r="A25" s="5"/>
      <c r="B25" s="6"/>
      <c r="C25" s="20"/>
      <c r="D25" s="14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7"/>
      <c r="W25" s="23"/>
      <c r="X25" s="15"/>
      <c r="Y25" s="23"/>
      <c r="Z25" s="23"/>
      <c r="AA25" s="21"/>
      <c r="AB25" s="20"/>
      <c r="AC25" s="9"/>
      <c r="AD25" s="28"/>
      <c r="AE25" s="29"/>
      <c r="AF25" s="15"/>
      <c r="AG25" s="19"/>
    </row>
    <row r="26" spans="1:33" ht="18" x14ac:dyDescent="0.25">
      <c r="A26" s="5"/>
      <c r="B26" s="6"/>
      <c r="C26" s="24"/>
      <c r="D26" s="14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7"/>
      <c r="W26" s="23"/>
      <c r="X26" s="15"/>
      <c r="Y26" s="23"/>
      <c r="Z26" s="23"/>
      <c r="AA26" s="21"/>
      <c r="AB26" s="20"/>
      <c r="AC26" s="9"/>
      <c r="AD26" s="28"/>
      <c r="AE26" s="30"/>
      <c r="AF26" s="15"/>
      <c r="AG26" s="24"/>
    </row>
    <row r="27" spans="1:33" ht="18" x14ac:dyDescent="0.25">
      <c r="A27" s="5"/>
      <c r="B27" s="6"/>
      <c r="C27" s="13"/>
      <c r="D27" s="14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7"/>
      <c r="W27" s="23"/>
      <c r="X27" s="15"/>
      <c r="Y27" s="23"/>
      <c r="Z27" s="23"/>
      <c r="AA27" s="21"/>
      <c r="AB27" s="20"/>
      <c r="AC27" s="9"/>
      <c r="AD27" s="24"/>
      <c r="AE27" s="30"/>
      <c r="AF27" s="15"/>
      <c r="AG27" s="19"/>
    </row>
    <row r="28" spans="1:33" ht="18" x14ac:dyDescent="0.25">
      <c r="A28" s="5"/>
      <c r="B28" s="6"/>
      <c r="C28" s="13"/>
      <c r="D28" s="14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7"/>
      <c r="W28" s="23"/>
      <c r="X28" s="15"/>
      <c r="Y28" s="23"/>
      <c r="Z28" s="23"/>
      <c r="AA28" s="21"/>
      <c r="AB28" s="24"/>
      <c r="AC28" s="9"/>
      <c r="AD28" s="24"/>
      <c r="AE28" s="30"/>
      <c r="AF28" s="15"/>
      <c r="AG28" s="13"/>
    </row>
    <row r="29" spans="1:33" ht="18" x14ac:dyDescent="0.25">
      <c r="A29" s="5"/>
      <c r="B29" s="6"/>
      <c r="C29" s="13"/>
      <c r="D29" s="14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7"/>
      <c r="W29" s="23"/>
      <c r="X29" s="15"/>
      <c r="Y29" s="23"/>
      <c r="Z29" s="23"/>
      <c r="AA29" s="21"/>
      <c r="AB29" s="13"/>
      <c r="AC29" s="9"/>
      <c r="AD29" s="24"/>
      <c r="AE29" s="29"/>
      <c r="AF29" s="15"/>
      <c r="AG29" s="13"/>
    </row>
    <row r="30" spans="1:33" ht="18" x14ac:dyDescent="0.25">
      <c r="A30" s="5"/>
      <c r="B30" s="6"/>
      <c r="C30" s="13"/>
      <c r="D30" s="14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7"/>
      <c r="W30" s="23"/>
      <c r="X30" s="15"/>
      <c r="Y30" s="23"/>
      <c r="Z30" s="23"/>
      <c r="AA30" s="21"/>
      <c r="AB30" s="13"/>
      <c r="AC30" s="9"/>
      <c r="AD30" s="24"/>
      <c r="AE30" s="29"/>
      <c r="AF30" s="15"/>
      <c r="AG30" s="19"/>
    </row>
    <row r="31" spans="1:33" ht="18" x14ac:dyDescent="0.25">
      <c r="A31" s="5"/>
      <c r="B31" s="6"/>
      <c r="C31" s="24"/>
      <c r="D31" s="14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7"/>
      <c r="W31" s="15"/>
      <c r="X31" s="15"/>
      <c r="Y31" s="15"/>
      <c r="Z31" s="17"/>
      <c r="AA31" s="21"/>
      <c r="AB31" s="13"/>
      <c r="AC31" s="9"/>
      <c r="AD31" s="24"/>
      <c r="AE31" s="29"/>
      <c r="AF31" s="15"/>
      <c r="AG31" s="19"/>
    </row>
    <row r="32" spans="1:33" ht="18" x14ac:dyDescent="0.25">
      <c r="A32" s="5"/>
      <c r="B32" s="6"/>
      <c r="C32" s="13"/>
      <c r="D32" s="14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7"/>
      <c r="W32" s="15"/>
      <c r="X32" s="15"/>
      <c r="Y32" s="15"/>
      <c r="Z32" s="17"/>
      <c r="AA32" s="21"/>
      <c r="AB32" s="13"/>
      <c r="AC32" s="9"/>
      <c r="AD32" s="24"/>
      <c r="AE32" s="31"/>
      <c r="AF32" s="31"/>
      <c r="AG32" s="31"/>
    </row>
    <row r="33" spans="1:33" ht="18" x14ac:dyDescent="0.25">
      <c r="A33" s="5"/>
      <c r="B33" s="6"/>
      <c r="C33" s="7"/>
      <c r="D33" s="14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7"/>
      <c r="W33" s="15"/>
      <c r="X33" s="15"/>
      <c r="Y33" s="15"/>
      <c r="Z33" s="17"/>
      <c r="AA33" s="21"/>
      <c r="AB33" s="24"/>
      <c r="AC33" s="4"/>
      <c r="AD33" s="4"/>
      <c r="AE33" s="4"/>
      <c r="AF33" s="4"/>
      <c r="AG33" s="4"/>
    </row>
    <row r="34" spans="1:33" ht="18" x14ac:dyDescent="0.25">
      <c r="A34" s="5"/>
      <c r="B34" s="6"/>
      <c r="C34" s="7"/>
      <c r="D34" s="14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7"/>
      <c r="W34" s="15"/>
      <c r="X34" s="15"/>
      <c r="Y34" s="15"/>
      <c r="Z34" s="17"/>
      <c r="AA34" s="21"/>
      <c r="AB34" s="24"/>
      <c r="AC34" s="4"/>
      <c r="AD34" s="4"/>
      <c r="AE34" s="4"/>
      <c r="AF34" s="4"/>
      <c r="AG34" s="4"/>
    </row>
    <row r="35" spans="1:33" ht="18" x14ac:dyDescent="0.25">
      <c r="V35" s="17"/>
      <c r="W35" s="17"/>
      <c r="X35" s="17"/>
      <c r="Y35" s="17"/>
      <c r="Z35" s="17"/>
      <c r="AA35" s="15"/>
      <c r="AB35" s="17"/>
    </row>
    <row r="36" spans="1:33" ht="18" customHeight="1" x14ac:dyDescent="0.25">
      <c r="A36" s="38"/>
      <c r="B36" s="39"/>
      <c r="C36" s="40"/>
      <c r="D36" s="143" t="s">
        <v>22</v>
      </c>
      <c r="V36" s="17"/>
      <c r="W36" s="17"/>
      <c r="X36" s="17"/>
      <c r="Y36" s="17"/>
      <c r="Z36" s="17"/>
      <c r="AA36" s="15"/>
      <c r="AB36" s="13"/>
    </row>
    <row r="37" spans="1:33" ht="18" x14ac:dyDescent="0.25">
      <c r="A37" s="41"/>
      <c r="B37" s="42"/>
      <c r="C37" s="43" t="s">
        <v>16</v>
      </c>
      <c r="D37" s="143"/>
      <c r="V37" s="17"/>
      <c r="W37" s="17"/>
      <c r="X37" s="17"/>
      <c r="Y37" s="17"/>
      <c r="Z37" s="17"/>
      <c r="AA37" s="15"/>
      <c r="AB37" s="13"/>
    </row>
    <row r="38" spans="1:33" ht="18" x14ac:dyDescent="0.25">
      <c r="A38" s="41"/>
      <c r="B38" s="42"/>
      <c r="C38" s="43" t="s">
        <v>21</v>
      </c>
      <c r="D38" s="143"/>
      <c r="V38" s="17"/>
      <c r="W38" s="17"/>
      <c r="X38" s="17"/>
      <c r="Y38" s="17"/>
      <c r="Z38" s="17"/>
      <c r="AA38" s="15"/>
      <c r="AB38" s="17"/>
    </row>
    <row r="39" spans="1:33" ht="18" x14ac:dyDescent="0.25">
      <c r="A39" s="44"/>
      <c r="B39" s="45"/>
      <c r="C39" s="138" t="s">
        <v>23</v>
      </c>
      <c r="D39" s="143"/>
    </row>
    <row r="40" spans="1:33" ht="18" x14ac:dyDescent="0.25">
      <c r="A40" s="44"/>
      <c r="B40" s="45"/>
      <c r="C40" s="139"/>
      <c r="D40" s="143"/>
    </row>
    <row r="41" spans="1:33" ht="18" x14ac:dyDescent="0.25">
      <c r="A41" s="44"/>
      <c r="B41" s="45"/>
      <c r="C41" s="138" t="s">
        <v>40</v>
      </c>
      <c r="D41" s="143"/>
    </row>
    <row r="42" spans="1:33" ht="18" x14ac:dyDescent="0.25">
      <c r="A42" s="44"/>
      <c r="B42" s="45"/>
      <c r="C42" s="139"/>
      <c r="D42" s="143"/>
    </row>
    <row r="43" spans="1:33" ht="18" x14ac:dyDescent="0.25">
      <c r="A43" s="44"/>
      <c r="B43" s="45"/>
      <c r="C43" s="138" t="s">
        <v>41</v>
      </c>
      <c r="D43" s="143"/>
    </row>
    <row r="44" spans="1:33" ht="18" x14ac:dyDescent="0.25">
      <c r="A44" s="44"/>
      <c r="B44" s="45"/>
      <c r="C44" s="139"/>
      <c r="D44" s="143"/>
    </row>
    <row r="45" spans="1:33" ht="18" x14ac:dyDescent="0.25">
      <c r="A45" s="44"/>
      <c r="B45" s="45"/>
      <c r="C45" s="138" t="s">
        <v>42</v>
      </c>
      <c r="D45" s="143"/>
    </row>
    <row r="46" spans="1:33" ht="18" x14ac:dyDescent="0.25">
      <c r="A46" s="44"/>
      <c r="B46" s="45"/>
      <c r="C46" s="139"/>
      <c r="D46" s="143"/>
    </row>
    <row r="47" spans="1:33" ht="18" x14ac:dyDescent="0.25">
      <c r="A47" s="44"/>
      <c r="B47" s="45"/>
      <c r="C47" s="138" t="s">
        <v>43</v>
      </c>
      <c r="D47" s="46"/>
    </row>
    <row r="48" spans="1:33" ht="18" x14ac:dyDescent="0.25">
      <c r="A48" s="44"/>
      <c r="B48" s="45"/>
      <c r="C48" s="139"/>
      <c r="D48" s="46"/>
    </row>
    <row r="49" spans="1:28" ht="18" x14ac:dyDescent="0.25">
      <c r="A49" s="44"/>
      <c r="B49" s="45"/>
      <c r="C49" s="138"/>
      <c r="D49" s="46"/>
      <c r="V49" s="57"/>
      <c r="W49" s="57"/>
      <c r="X49" s="57"/>
      <c r="Y49" s="57"/>
      <c r="Z49" s="57"/>
      <c r="AA49" s="57"/>
      <c r="AB49" s="57"/>
    </row>
    <row r="50" spans="1:28" ht="18" x14ac:dyDescent="0.25">
      <c r="A50" s="44"/>
      <c r="B50" s="45"/>
      <c r="C50" s="139"/>
      <c r="D50" s="46"/>
      <c r="V50" s="57"/>
      <c r="W50" s="57"/>
      <c r="X50" s="57"/>
      <c r="Y50" s="57"/>
      <c r="Z50" s="57"/>
      <c r="AA50" s="57"/>
      <c r="AB50" s="57"/>
    </row>
    <row r="51" spans="1:28" ht="18" x14ac:dyDescent="0.25">
      <c r="A51" s="47"/>
      <c r="B51" s="48"/>
      <c r="C51" s="49" t="s">
        <v>27</v>
      </c>
      <c r="V51" s="57"/>
      <c r="W51" s="57"/>
      <c r="X51" s="57"/>
      <c r="Y51" s="57"/>
      <c r="Z51" s="57"/>
      <c r="AA51" s="57"/>
      <c r="AB51" s="57"/>
    </row>
    <row r="52" spans="1:28" ht="18" x14ac:dyDescent="0.25">
      <c r="A52" s="47"/>
      <c r="B52" s="48"/>
      <c r="C52" s="49" t="s">
        <v>27</v>
      </c>
      <c r="V52" s="57"/>
      <c r="W52" s="57"/>
      <c r="X52" s="57"/>
      <c r="Y52" s="57"/>
      <c r="Z52" s="57"/>
      <c r="AA52" s="57"/>
      <c r="AB52" s="57"/>
    </row>
    <row r="53" spans="1:28" ht="18" x14ac:dyDescent="0.25">
      <c r="A53" s="59" t="s">
        <v>28</v>
      </c>
      <c r="B53" s="59"/>
      <c r="C53" s="51">
        <v>107.983</v>
      </c>
    </row>
    <row r="54" spans="1:28" ht="18" x14ac:dyDescent="0.25">
      <c r="A54" s="52" t="s">
        <v>29</v>
      </c>
      <c r="B54" s="59"/>
      <c r="C54" s="45">
        <v>118.785</v>
      </c>
      <c r="E54" s="58">
        <f>+B51-C53</f>
        <v>-107.983</v>
      </c>
    </row>
    <row r="55" spans="1:28" ht="18" x14ac:dyDescent="0.25">
      <c r="A55" s="140" t="s">
        <v>30</v>
      </c>
      <c r="B55" s="140"/>
      <c r="C55" s="51">
        <f>+Z4</f>
        <v>121</v>
      </c>
    </row>
    <row r="56" spans="1:28" ht="18" x14ac:dyDescent="0.25">
      <c r="A56" s="140" t="s">
        <v>31</v>
      </c>
      <c r="B56" s="140"/>
      <c r="C56" s="51">
        <f>+B51</f>
        <v>0</v>
      </c>
    </row>
  </sheetData>
  <mergeCells count="20">
    <mergeCell ref="C47:C48"/>
    <mergeCell ref="C49:C50"/>
    <mergeCell ref="A55:B55"/>
    <mergeCell ref="A56:B56"/>
    <mergeCell ref="AB2:AB3"/>
    <mergeCell ref="D36:D46"/>
    <mergeCell ref="C39:C40"/>
    <mergeCell ref="C41:C42"/>
    <mergeCell ref="C43:C44"/>
    <mergeCell ref="C45:C46"/>
    <mergeCell ref="D1:D34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opLeftCell="B1" zoomScale="50" zoomScaleNormal="50" workbookViewId="0">
      <selection activeCell="P56" sqref="P56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44" t="s">
        <v>3</v>
      </c>
      <c r="E1" s="145" t="s">
        <v>4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4"/>
      <c r="V1" s="146" t="s">
        <v>5</v>
      </c>
      <c r="W1" s="147"/>
      <c r="X1" s="147"/>
      <c r="Y1" s="147"/>
      <c r="Z1" s="147"/>
      <c r="AA1" s="147"/>
      <c r="AB1" s="148"/>
      <c r="AC1" s="4"/>
      <c r="AD1" s="146" t="s">
        <v>6</v>
      </c>
      <c r="AE1" s="147"/>
      <c r="AF1" s="147"/>
      <c r="AG1" s="148"/>
    </row>
    <row r="2" spans="1:33" ht="20.25" x14ac:dyDescent="0.3">
      <c r="A2" s="5"/>
      <c r="B2" s="6">
        <f>+AA4</f>
        <v>121.301</v>
      </c>
      <c r="C2" s="7" t="s">
        <v>7</v>
      </c>
      <c r="D2" s="14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49" t="s">
        <v>8</v>
      </c>
      <c r="W2" s="149" t="s">
        <v>9</v>
      </c>
      <c r="X2" s="149" t="s">
        <v>10</v>
      </c>
      <c r="Y2" s="149" t="s">
        <v>11</v>
      </c>
      <c r="Z2" s="149" t="s">
        <v>12</v>
      </c>
      <c r="AA2" s="151" t="s">
        <v>1</v>
      </c>
      <c r="AB2" s="141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+V8</f>
        <v>0</v>
      </c>
      <c r="B3" s="6">
        <f>+AA8</f>
        <v>120.437</v>
      </c>
      <c r="C3" s="13"/>
      <c r="D3" s="144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50"/>
      <c r="W3" s="150"/>
      <c r="X3" s="150"/>
      <c r="Y3" s="150"/>
      <c r="Z3" s="150"/>
      <c r="AA3" s="152"/>
      <c r="AB3" s="142"/>
      <c r="AC3" s="9"/>
      <c r="AD3" s="14">
        <v>17</v>
      </c>
      <c r="AE3" s="14">
        <v>0</v>
      </c>
      <c r="AF3" s="15">
        <f>+AA20</f>
        <v>102.021</v>
      </c>
      <c r="AG3" s="13" t="s">
        <v>16</v>
      </c>
    </row>
    <row r="4" spans="1:33" ht="18" x14ac:dyDescent="0.25">
      <c r="A4" s="5">
        <f t="shared" ref="A4:A5" si="0">+V9</f>
        <v>10</v>
      </c>
      <c r="B4" s="6">
        <f t="shared" ref="B4:B5" si="1">+AA9</f>
        <v>118.155</v>
      </c>
      <c r="C4" s="7"/>
      <c r="D4" s="144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4"/>
      <c r="V4" s="17"/>
      <c r="W4" s="15">
        <v>0.30099999999999999</v>
      </c>
      <c r="X4" s="15"/>
      <c r="Y4" s="15"/>
      <c r="Z4" s="15">
        <v>121</v>
      </c>
      <c r="AA4" s="18">
        <f>+Z4+W4</f>
        <v>121.301</v>
      </c>
      <c r="AB4" s="7" t="s">
        <v>7</v>
      </c>
      <c r="AC4" s="9"/>
      <c r="AD4" s="14">
        <v>30</v>
      </c>
      <c r="AE4" s="14">
        <v>2.7</v>
      </c>
      <c r="AF4" s="15">
        <f t="shared" ref="AF4:AF23" si="2">+AA21</f>
        <v>101.821</v>
      </c>
      <c r="AG4" s="19"/>
    </row>
    <row r="5" spans="1:33" ht="18" x14ac:dyDescent="0.25">
      <c r="A5" s="5">
        <f t="shared" si="0"/>
        <v>15</v>
      </c>
      <c r="B5" s="6">
        <f t="shared" si="1"/>
        <v>116.59100000000001</v>
      </c>
      <c r="C5" s="20"/>
      <c r="D5" s="14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7"/>
      <c r="W5" s="15">
        <v>0.45600000000000002</v>
      </c>
      <c r="X5" s="15"/>
      <c r="Y5" s="15">
        <v>1.31</v>
      </c>
      <c r="Z5" s="17"/>
      <c r="AA5" s="21">
        <f>+$AA$4+W5-Y5</f>
        <v>120.447</v>
      </c>
      <c r="AB5" s="13" t="s">
        <v>18</v>
      </c>
      <c r="AC5" s="22"/>
      <c r="AD5" s="14">
        <v>45</v>
      </c>
      <c r="AE5" s="14">
        <v>6.91</v>
      </c>
      <c r="AF5" s="15">
        <f t="shared" si="2"/>
        <v>101.84100000000001</v>
      </c>
      <c r="AG5" s="19"/>
    </row>
    <row r="6" spans="1:33" ht="18" x14ac:dyDescent="0.25">
      <c r="A6" s="5">
        <f>+V12</f>
        <v>17</v>
      </c>
      <c r="B6" s="6">
        <f>+AA12</f>
        <v>115.191</v>
      </c>
      <c r="C6" s="13" t="s">
        <v>16</v>
      </c>
      <c r="D6" s="14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7"/>
      <c r="W6" s="15"/>
      <c r="X6" s="15">
        <v>2.4569999999999999</v>
      </c>
      <c r="Y6" s="15"/>
      <c r="Z6" s="17"/>
      <c r="AA6" s="21">
        <f>+$AA$5-X6</f>
        <v>117.99000000000001</v>
      </c>
      <c r="AB6" s="7" t="s">
        <v>19</v>
      </c>
      <c r="AC6" s="22"/>
      <c r="AD6" s="14">
        <v>60</v>
      </c>
      <c r="AE6" s="14">
        <v>8.6300000000000008</v>
      </c>
      <c r="AF6" s="15">
        <f t="shared" si="2"/>
        <v>101.84100000000001</v>
      </c>
      <c r="AG6" s="19"/>
    </row>
    <row r="7" spans="1:33" ht="18" x14ac:dyDescent="0.25">
      <c r="A7" s="5">
        <f t="shared" ref="A7:A27" si="3">+V13</f>
        <v>17</v>
      </c>
      <c r="B7" s="6">
        <f t="shared" ref="B7:B27" si="4">+AA13</f>
        <v>115.191</v>
      </c>
      <c r="C7" s="13"/>
      <c r="D7" s="14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7"/>
      <c r="W7" s="23"/>
      <c r="X7" s="15">
        <v>1.667</v>
      </c>
      <c r="Y7" s="15"/>
      <c r="Z7" s="17"/>
      <c r="AA7" s="21">
        <f t="shared" ref="AA7:AA10" si="5">+$AA$5-X7</f>
        <v>118.78</v>
      </c>
      <c r="AB7" s="20" t="s">
        <v>111</v>
      </c>
      <c r="AC7" s="22"/>
      <c r="AD7" s="14">
        <v>73</v>
      </c>
      <c r="AE7" s="14">
        <v>10.7</v>
      </c>
      <c r="AF7" s="15">
        <f t="shared" si="2"/>
        <v>101.971</v>
      </c>
      <c r="AG7" s="19"/>
    </row>
    <row r="8" spans="1:33" ht="18" x14ac:dyDescent="0.25">
      <c r="A8" s="5">
        <f t="shared" si="3"/>
        <v>30</v>
      </c>
      <c r="B8" s="6">
        <f t="shared" si="4"/>
        <v>112.491</v>
      </c>
      <c r="C8" s="13"/>
      <c r="D8" s="14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7">
        <v>0</v>
      </c>
      <c r="W8" s="15"/>
      <c r="X8" s="15">
        <v>0.01</v>
      </c>
      <c r="Y8" s="15"/>
      <c r="Z8" s="17"/>
      <c r="AA8" s="21">
        <f t="shared" si="5"/>
        <v>120.437</v>
      </c>
      <c r="AB8" s="20" t="s">
        <v>112</v>
      </c>
      <c r="AC8" s="22"/>
      <c r="AD8" s="14">
        <v>84</v>
      </c>
      <c r="AE8" s="14">
        <v>12.08</v>
      </c>
      <c r="AF8" s="15">
        <f t="shared" si="2"/>
        <v>102.191</v>
      </c>
      <c r="AG8" s="19"/>
    </row>
    <row r="9" spans="1:33" ht="18" x14ac:dyDescent="0.25">
      <c r="A9" s="5">
        <f t="shared" si="3"/>
        <v>45</v>
      </c>
      <c r="B9" s="6">
        <f t="shared" si="4"/>
        <v>108.28100000000001</v>
      </c>
      <c r="C9" s="24"/>
      <c r="D9" s="14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7">
        <v>10</v>
      </c>
      <c r="W9" s="15"/>
      <c r="X9" s="15">
        <v>2.2919999999999998</v>
      </c>
      <c r="Y9" s="15"/>
      <c r="Z9" s="17"/>
      <c r="AA9" s="21">
        <f t="shared" si="5"/>
        <v>118.155</v>
      </c>
      <c r="AB9" s="20"/>
      <c r="AC9" s="22"/>
      <c r="AD9" s="14">
        <v>95</v>
      </c>
      <c r="AE9" s="14">
        <v>13.42</v>
      </c>
      <c r="AF9" s="15">
        <f t="shared" si="2"/>
        <v>102.84100000000001</v>
      </c>
      <c r="AG9" s="19"/>
    </row>
    <row r="10" spans="1:33" ht="18" x14ac:dyDescent="0.25">
      <c r="A10" s="5">
        <f t="shared" si="3"/>
        <v>60</v>
      </c>
      <c r="B10" s="6">
        <f t="shared" si="4"/>
        <v>106.56100000000001</v>
      </c>
      <c r="C10" s="13"/>
      <c r="D10" s="14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7">
        <v>15</v>
      </c>
      <c r="W10" s="15"/>
      <c r="X10" s="15">
        <v>3.8559999999999999</v>
      </c>
      <c r="Y10" s="15"/>
      <c r="Z10" s="17"/>
      <c r="AA10" s="21">
        <f t="shared" si="5"/>
        <v>116.59100000000001</v>
      </c>
      <c r="AB10" s="20"/>
      <c r="AC10" s="22"/>
      <c r="AD10" s="28">
        <v>107</v>
      </c>
      <c r="AE10" s="14">
        <v>13.17</v>
      </c>
      <c r="AF10" s="15">
        <f t="shared" si="2"/>
        <v>103.041</v>
      </c>
      <c r="AG10" s="19"/>
    </row>
    <row r="11" spans="1:33" ht="18" x14ac:dyDescent="0.25">
      <c r="A11" s="5">
        <f t="shared" si="3"/>
        <v>73</v>
      </c>
      <c r="B11" s="6">
        <f t="shared" si="4"/>
        <v>104.491</v>
      </c>
      <c r="C11" s="13"/>
      <c r="D11" s="14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7"/>
      <c r="W11" s="15">
        <v>1.1359999999999999</v>
      </c>
      <c r="X11" s="15"/>
      <c r="Y11" s="15">
        <v>4.4560000000000004</v>
      </c>
      <c r="Z11" s="17"/>
      <c r="AA11" s="21">
        <f>+$AA$5+W11-Y11</f>
        <v>117.127</v>
      </c>
      <c r="AB11" s="13" t="s">
        <v>36</v>
      </c>
      <c r="AC11" s="22"/>
      <c r="AD11" s="28">
        <v>119</v>
      </c>
      <c r="AE11" s="14">
        <v>13.37</v>
      </c>
      <c r="AF11" s="15">
        <f t="shared" si="2"/>
        <v>103.191</v>
      </c>
      <c r="AG11" s="19"/>
    </row>
    <row r="12" spans="1:33" ht="18" x14ac:dyDescent="0.25">
      <c r="A12" s="5">
        <f t="shared" si="3"/>
        <v>84</v>
      </c>
      <c r="B12" s="6">
        <f t="shared" si="4"/>
        <v>103.111</v>
      </c>
      <c r="C12" s="24"/>
      <c r="D12" s="14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7">
        <v>17</v>
      </c>
      <c r="W12" s="15"/>
      <c r="X12" s="15">
        <v>1.9359999999999999</v>
      </c>
      <c r="Y12" s="15"/>
      <c r="Z12" s="17"/>
      <c r="AA12" s="21">
        <f>+$AA$11-X12</f>
        <v>115.191</v>
      </c>
      <c r="AB12" s="13" t="s">
        <v>16</v>
      </c>
      <c r="AC12" s="22"/>
      <c r="AD12" s="28">
        <v>132</v>
      </c>
      <c r="AE12" s="14">
        <v>13.35</v>
      </c>
      <c r="AF12" s="15">
        <f t="shared" si="2"/>
        <v>103.67100000000001</v>
      </c>
      <c r="AG12" s="19"/>
    </row>
    <row r="13" spans="1:33" ht="18" x14ac:dyDescent="0.25">
      <c r="A13" s="5">
        <f t="shared" si="3"/>
        <v>95</v>
      </c>
      <c r="B13" s="6">
        <f t="shared" si="4"/>
        <v>101.771</v>
      </c>
      <c r="C13" s="13"/>
      <c r="D13" s="14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4">
        <f>+AD3</f>
        <v>17</v>
      </c>
      <c r="W13" s="15"/>
      <c r="X13" s="56">
        <f>+AE3</f>
        <v>0</v>
      </c>
      <c r="Y13" s="15"/>
      <c r="Z13" s="17"/>
      <c r="AA13" s="21">
        <f>+$AA$12-X13</f>
        <v>115.191</v>
      </c>
      <c r="AB13" s="24"/>
      <c r="AC13" s="22"/>
      <c r="AD13" s="28">
        <v>145</v>
      </c>
      <c r="AE13" s="14">
        <v>13.35</v>
      </c>
      <c r="AF13" s="15">
        <f t="shared" si="2"/>
        <v>104.89100000000001</v>
      </c>
      <c r="AG13" s="19"/>
    </row>
    <row r="14" spans="1:33" ht="18" x14ac:dyDescent="0.25">
      <c r="A14" s="5">
        <f t="shared" si="3"/>
        <v>107</v>
      </c>
      <c r="B14" s="6">
        <f t="shared" si="4"/>
        <v>102.021</v>
      </c>
      <c r="C14" s="13"/>
      <c r="D14" s="14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4">
        <f t="shared" ref="V14:V32" si="6">+AD4</f>
        <v>30</v>
      </c>
      <c r="W14" s="15"/>
      <c r="X14" s="56">
        <f t="shared" ref="X14:X33" si="7">+AE4</f>
        <v>2.7</v>
      </c>
      <c r="Y14" s="15"/>
      <c r="Z14" s="17"/>
      <c r="AA14" s="21">
        <f t="shared" ref="AA14:AA33" si="8">+$AA$12-X14</f>
        <v>112.491</v>
      </c>
      <c r="AB14" s="24"/>
      <c r="AC14" s="22"/>
      <c r="AD14" s="28">
        <v>159</v>
      </c>
      <c r="AE14" s="14">
        <v>13.22</v>
      </c>
      <c r="AF14" s="15">
        <f t="shared" si="2"/>
        <v>106.831</v>
      </c>
      <c r="AG14" s="19"/>
    </row>
    <row r="15" spans="1:33" ht="18" x14ac:dyDescent="0.25">
      <c r="A15" s="5">
        <f t="shared" si="3"/>
        <v>119</v>
      </c>
      <c r="B15" s="6">
        <f t="shared" si="4"/>
        <v>101.821</v>
      </c>
      <c r="C15" s="24"/>
      <c r="D15" s="14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4">
        <f t="shared" si="6"/>
        <v>45</v>
      </c>
      <c r="W15" s="15"/>
      <c r="X15" s="56">
        <f t="shared" si="7"/>
        <v>6.91</v>
      </c>
      <c r="Y15" s="15"/>
      <c r="Z15" s="17"/>
      <c r="AA15" s="21">
        <f t="shared" si="8"/>
        <v>108.28100000000001</v>
      </c>
      <c r="AB15" s="13"/>
      <c r="AC15" s="22"/>
      <c r="AD15" s="28">
        <v>173</v>
      </c>
      <c r="AE15" s="14">
        <v>13</v>
      </c>
      <c r="AF15" s="15">
        <f t="shared" si="2"/>
        <v>109.041</v>
      </c>
      <c r="AG15" s="19"/>
    </row>
    <row r="16" spans="1:33" ht="18" x14ac:dyDescent="0.25">
      <c r="A16" s="5">
        <f t="shared" si="3"/>
        <v>132</v>
      </c>
      <c r="B16" s="6">
        <f t="shared" si="4"/>
        <v>101.84100000000001</v>
      </c>
      <c r="C16" s="27"/>
      <c r="D16" s="14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4">
        <f t="shared" si="6"/>
        <v>60</v>
      </c>
      <c r="W16" s="15"/>
      <c r="X16" s="56">
        <f t="shared" si="7"/>
        <v>8.6300000000000008</v>
      </c>
      <c r="Y16" s="15"/>
      <c r="Z16" s="17"/>
      <c r="AA16" s="21">
        <f t="shared" si="8"/>
        <v>106.56100000000001</v>
      </c>
      <c r="AB16" s="13"/>
      <c r="AC16" s="22"/>
      <c r="AD16" s="28">
        <v>187</v>
      </c>
      <c r="AE16" s="14">
        <v>12.35</v>
      </c>
      <c r="AF16" s="15">
        <f t="shared" si="2"/>
        <v>115.191</v>
      </c>
      <c r="AG16" s="19"/>
    </row>
    <row r="17" spans="1:33" ht="18" x14ac:dyDescent="0.25">
      <c r="A17" s="5">
        <f t="shared" si="3"/>
        <v>145</v>
      </c>
      <c r="B17" s="6">
        <f t="shared" si="4"/>
        <v>101.84100000000001</v>
      </c>
      <c r="C17" s="27"/>
      <c r="D17" s="14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4">
        <f t="shared" si="6"/>
        <v>73</v>
      </c>
      <c r="W17" s="15"/>
      <c r="X17" s="56">
        <f t="shared" si="7"/>
        <v>10.7</v>
      </c>
      <c r="Y17" s="15"/>
      <c r="Z17" s="17"/>
      <c r="AA17" s="21">
        <f t="shared" si="8"/>
        <v>104.491</v>
      </c>
      <c r="AB17" s="13"/>
      <c r="AC17" s="22"/>
      <c r="AD17" s="28">
        <v>202</v>
      </c>
      <c r="AE17" s="14">
        <v>12.15</v>
      </c>
      <c r="AF17" s="15">
        <f t="shared" si="2"/>
        <v>121.97199999999999</v>
      </c>
      <c r="AG17" s="7"/>
    </row>
    <row r="18" spans="1:33" ht="18" x14ac:dyDescent="0.25">
      <c r="A18" s="5">
        <f t="shared" si="3"/>
        <v>159</v>
      </c>
      <c r="B18" s="6">
        <f t="shared" si="4"/>
        <v>101.971</v>
      </c>
      <c r="C18" s="13"/>
      <c r="D18" s="14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4">
        <f t="shared" si="6"/>
        <v>84</v>
      </c>
      <c r="W18" s="15"/>
      <c r="X18" s="56">
        <f t="shared" si="7"/>
        <v>12.08</v>
      </c>
      <c r="Y18" s="15"/>
      <c r="Z18" s="17"/>
      <c r="AA18" s="21">
        <f t="shared" si="8"/>
        <v>103.111</v>
      </c>
      <c r="AB18" s="27"/>
      <c r="AC18" s="22"/>
      <c r="AD18" s="28">
        <v>220</v>
      </c>
      <c r="AE18" s="14">
        <v>12</v>
      </c>
      <c r="AF18" s="15">
        <f t="shared" si="2"/>
        <v>118.788</v>
      </c>
      <c r="AG18" s="19"/>
    </row>
    <row r="19" spans="1:33" ht="18" x14ac:dyDescent="0.25">
      <c r="A19" s="5">
        <f t="shared" si="3"/>
        <v>173</v>
      </c>
      <c r="B19" s="6">
        <f t="shared" si="4"/>
        <v>102.191</v>
      </c>
      <c r="C19" s="24"/>
      <c r="D19" s="14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4">
        <f t="shared" si="6"/>
        <v>95</v>
      </c>
      <c r="W19" s="15"/>
      <c r="X19" s="56">
        <f t="shared" si="7"/>
        <v>13.42</v>
      </c>
      <c r="Y19" s="15"/>
      <c r="Z19" s="17"/>
      <c r="AA19" s="21">
        <f t="shared" si="8"/>
        <v>101.771</v>
      </c>
      <c r="AB19" s="13"/>
      <c r="AC19" s="9"/>
      <c r="AD19" s="28">
        <v>240</v>
      </c>
      <c r="AE19" s="29">
        <v>11.52</v>
      </c>
      <c r="AF19" s="15">
        <f t="shared" si="2"/>
        <v>120.818</v>
      </c>
      <c r="AG19" s="24"/>
    </row>
    <row r="20" spans="1:33" ht="18" x14ac:dyDescent="0.25">
      <c r="A20" s="5">
        <f t="shared" si="3"/>
        <v>187</v>
      </c>
      <c r="B20" s="6">
        <f t="shared" si="4"/>
        <v>102.84100000000001</v>
      </c>
      <c r="C20" s="13"/>
      <c r="D20" s="14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4">
        <f t="shared" si="6"/>
        <v>107</v>
      </c>
      <c r="W20" s="15"/>
      <c r="X20" s="56">
        <f t="shared" si="7"/>
        <v>13.17</v>
      </c>
      <c r="Y20" s="15"/>
      <c r="Z20" s="17"/>
      <c r="AA20" s="21">
        <f t="shared" si="8"/>
        <v>102.021</v>
      </c>
      <c r="AB20" s="13"/>
      <c r="AC20" s="9"/>
      <c r="AD20" s="28">
        <v>260</v>
      </c>
      <c r="AE20" s="29">
        <v>10.3</v>
      </c>
      <c r="AF20" s="15">
        <f t="shared" si="2"/>
        <v>121.52799999999999</v>
      </c>
      <c r="AG20" s="19"/>
    </row>
    <row r="21" spans="1:33" ht="18" x14ac:dyDescent="0.25">
      <c r="A21" s="5">
        <f t="shared" si="3"/>
        <v>202</v>
      </c>
      <c r="B21" s="6">
        <f t="shared" si="4"/>
        <v>103.041</v>
      </c>
      <c r="C21" s="24"/>
      <c r="D21" s="14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4">
        <f t="shared" si="6"/>
        <v>119</v>
      </c>
      <c r="W21" s="15"/>
      <c r="X21" s="56">
        <f t="shared" si="7"/>
        <v>13.37</v>
      </c>
      <c r="Y21" s="15"/>
      <c r="Z21" s="17"/>
      <c r="AA21" s="21">
        <f t="shared" si="8"/>
        <v>101.821</v>
      </c>
      <c r="AB21" s="24"/>
      <c r="AC21" s="9"/>
      <c r="AD21" s="28">
        <v>280</v>
      </c>
      <c r="AE21" s="29">
        <v>8.36</v>
      </c>
      <c r="AF21" s="15">
        <f t="shared" si="2"/>
        <v>0</v>
      </c>
      <c r="AG21" s="7"/>
    </row>
    <row r="22" spans="1:33" ht="18" x14ac:dyDescent="0.25">
      <c r="A22" s="5">
        <f t="shared" si="3"/>
        <v>220</v>
      </c>
      <c r="B22" s="6">
        <f t="shared" si="4"/>
        <v>103.191</v>
      </c>
      <c r="C22" s="20"/>
      <c r="D22" s="14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4">
        <f t="shared" si="6"/>
        <v>132</v>
      </c>
      <c r="W22" s="15"/>
      <c r="X22" s="56">
        <f t="shared" si="7"/>
        <v>13.35</v>
      </c>
      <c r="Y22" s="15"/>
      <c r="Z22" s="17"/>
      <c r="AA22" s="21">
        <f t="shared" si="8"/>
        <v>101.84100000000001</v>
      </c>
      <c r="AB22" s="13"/>
      <c r="AC22" s="9"/>
      <c r="AD22" s="28">
        <v>300</v>
      </c>
      <c r="AE22" s="29">
        <v>6.15</v>
      </c>
      <c r="AF22" s="15">
        <f t="shared" si="2"/>
        <v>0</v>
      </c>
      <c r="AG22" s="24"/>
    </row>
    <row r="23" spans="1:33" ht="18" x14ac:dyDescent="0.25">
      <c r="A23" s="5">
        <f t="shared" si="3"/>
        <v>240</v>
      </c>
      <c r="B23" s="6">
        <f t="shared" si="4"/>
        <v>103.67100000000001</v>
      </c>
      <c r="C23" s="20"/>
      <c r="D23" s="14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4">
        <f t="shared" si="6"/>
        <v>145</v>
      </c>
      <c r="W23" s="15"/>
      <c r="X23" s="56">
        <f t="shared" si="7"/>
        <v>13.35</v>
      </c>
      <c r="Y23" s="15"/>
      <c r="Z23" s="17"/>
      <c r="AA23" s="21">
        <f t="shared" si="8"/>
        <v>101.84100000000001</v>
      </c>
      <c r="AB23" s="24"/>
      <c r="AC23" s="9"/>
      <c r="AD23" s="28">
        <v>312</v>
      </c>
      <c r="AE23" s="29">
        <v>0</v>
      </c>
      <c r="AF23" s="15">
        <f t="shared" si="2"/>
        <v>0</v>
      </c>
      <c r="AG23" s="7"/>
    </row>
    <row r="24" spans="1:33" ht="18" x14ac:dyDescent="0.25">
      <c r="A24" s="5">
        <f t="shared" si="3"/>
        <v>260</v>
      </c>
      <c r="B24" s="6">
        <f t="shared" si="4"/>
        <v>104.89100000000001</v>
      </c>
      <c r="C24" s="20"/>
      <c r="D24" s="14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4">
        <f t="shared" si="6"/>
        <v>159</v>
      </c>
      <c r="W24" s="15"/>
      <c r="X24" s="56">
        <f t="shared" si="7"/>
        <v>13.22</v>
      </c>
      <c r="Y24" s="23"/>
      <c r="Z24" s="23"/>
      <c r="AA24" s="21">
        <f t="shared" si="8"/>
        <v>101.971</v>
      </c>
      <c r="AB24" s="20"/>
      <c r="AC24" s="9"/>
      <c r="AD24" s="28"/>
      <c r="AE24" s="29"/>
      <c r="AF24" s="15"/>
      <c r="AG24" s="19"/>
    </row>
    <row r="25" spans="1:33" ht="18" x14ac:dyDescent="0.25">
      <c r="A25" s="5">
        <f t="shared" si="3"/>
        <v>280</v>
      </c>
      <c r="B25" s="6">
        <f t="shared" si="4"/>
        <v>106.831</v>
      </c>
      <c r="C25" s="20"/>
      <c r="D25" s="14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4">
        <f t="shared" si="6"/>
        <v>173</v>
      </c>
      <c r="W25" s="23"/>
      <c r="X25" s="56">
        <f t="shared" si="7"/>
        <v>13</v>
      </c>
      <c r="Y25" s="23"/>
      <c r="Z25" s="23"/>
      <c r="AA25" s="21">
        <f t="shared" si="8"/>
        <v>102.191</v>
      </c>
      <c r="AB25" s="20"/>
      <c r="AC25" s="9"/>
      <c r="AD25" s="28"/>
      <c r="AE25" s="29"/>
      <c r="AF25" s="15"/>
      <c r="AG25" s="19" t="s">
        <v>20</v>
      </c>
    </row>
    <row r="26" spans="1:33" ht="18" x14ac:dyDescent="0.25">
      <c r="A26" s="5">
        <f t="shared" si="3"/>
        <v>300</v>
      </c>
      <c r="B26" s="6">
        <f t="shared" si="4"/>
        <v>109.041</v>
      </c>
      <c r="C26" s="24"/>
      <c r="D26" s="14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4">
        <f t="shared" si="6"/>
        <v>187</v>
      </c>
      <c r="W26" s="23"/>
      <c r="X26" s="56">
        <f t="shared" si="7"/>
        <v>12.35</v>
      </c>
      <c r="Y26" s="23"/>
      <c r="Z26" s="23"/>
      <c r="AA26" s="21">
        <f t="shared" si="8"/>
        <v>102.84100000000001</v>
      </c>
      <c r="AB26" s="20"/>
      <c r="AC26" s="9"/>
      <c r="AD26" s="28"/>
      <c r="AE26" s="30"/>
      <c r="AF26" s="15"/>
      <c r="AG26" s="24"/>
    </row>
    <row r="27" spans="1:33" ht="18" x14ac:dyDescent="0.25">
      <c r="A27" s="5">
        <f t="shared" si="3"/>
        <v>312</v>
      </c>
      <c r="B27" s="6">
        <f t="shared" si="4"/>
        <v>115.191</v>
      </c>
      <c r="C27" s="7" t="s">
        <v>21</v>
      </c>
      <c r="D27" s="14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4">
        <f t="shared" si="6"/>
        <v>202</v>
      </c>
      <c r="W27" s="23"/>
      <c r="X27" s="56">
        <f t="shared" si="7"/>
        <v>12.15</v>
      </c>
      <c r="Y27" s="23"/>
      <c r="Z27" s="23"/>
      <c r="AA27" s="21">
        <f t="shared" si="8"/>
        <v>103.041</v>
      </c>
      <c r="AB27" s="20"/>
      <c r="AC27" s="9"/>
      <c r="AD27" s="24"/>
      <c r="AE27" s="30"/>
      <c r="AF27" s="15"/>
      <c r="AG27" s="19"/>
    </row>
    <row r="28" spans="1:33" ht="18" x14ac:dyDescent="0.25">
      <c r="A28" s="5">
        <f>+V35</f>
        <v>318</v>
      </c>
      <c r="B28" s="6">
        <f>+AA35</f>
        <v>118.788</v>
      </c>
      <c r="C28" s="13"/>
      <c r="D28" s="14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4">
        <f t="shared" si="6"/>
        <v>220</v>
      </c>
      <c r="W28" s="23"/>
      <c r="X28" s="56">
        <f t="shared" si="7"/>
        <v>12</v>
      </c>
      <c r="Y28" s="23"/>
      <c r="Z28" s="23"/>
      <c r="AA28" s="21">
        <f t="shared" si="8"/>
        <v>103.191</v>
      </c>
      <c r="AB28" s="24"/>
      <c r="AC28" s="9"/>
      <c r="AD28" s="24"/>
      <c r="AE28" s="30"/>
      <c r="AF28" s="15"/>
      <c r="AG28" s="13"/>
    </row>
    <row r="29" spans="1:33" ht="18" x14ac:dyDescent="0.25">
      <c r="A29" s="5">
        <f t="shared" ref="A29:A30" si="9">+V36</f>
        <v>323</v>
      </c>
      <c r="B29" s="6">
        <f t="shared" ref="B29:B30" si="10">+AA36</f>
        <v>120.818</v>
      </c>
      <c r="C29" s="13"/>
      <c r="D29" s="14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4">
        <f t="shared" si="6"/>
        <v>240</v>
      </c>
      <c r="W29" s="23"/>
      <c r="X29" s="56">
        <f t="shared" si="7"/>
        <v>11.52</v>
      </c>
      <c r="Y29" s="23"/>
      <c r="Z29" s="23"/>
      <c r="AA29" s="21">
        <f t="shared" si="8"/>
        <v>103.67100000000001</v>
      </c>
      <c r="AB29" s="13"/>
      <c r="AC29" s="9"/>
      <c r="AD29" s="24"/>
      <c r="AE29" s="29"/>
      <c r="AF29" s="15"/>
      <c r="AG29" s="13"/>
    </row>
    <row r="30" spans="1:33" ht="18" x14ac:dyDescent="0.25">
      <c r="A30" s="5">
        <f t="shared" si="9"/>
        <v>326</v>
      </c>
      <c r="B30" s="6">
        <f t="shared" si="10"/>
        <v>121.52799999999999</v>
      </c>
      <c r="C30" s="13"/>
      <c r="D30" s="14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4">
        <f t="shared" si="6"/>
        <v>260</v>
      </c>
      <c r="W30" s="23"/>
      <c r="X30" s="56">
        <f t="shared" si="7"/>
        <v>10.3</v>
      </c>
      <c r="Y30" s="23"/>
      <c r="Z30" s="23"/>
      <c r="AA30" s="21">
        <f t="shared" si="8"/>
        <v>104.89100000000001</v>
      </c>
      <c r="AB30" s="13"/>
      <c r="AC30" s="9"/>
      <c r="AD30" s="24"/>
      <c r="AE30" s="29"/>
      <c r="AF30" s="15"/>
      <c r="AG30" s="19"/>
    </row>
    <row r="31" spans="1:33" ht="18" x14ac:dyDescent="0.25">
      <c r="A31" s="5"/>
      <c r="B31" s="6"/>
      <c r="C31" s="24"/>
      <c r="D31" s="14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4">
        <f t="shared" si="6"/>
        <v>280</v>
      </c>
      <c r="W31" s="15"/>
      <c r="X31" s="56">
        <f t="shared" si="7"/>
        <v>8.36</v>
      </c>
      <c r="Y31" s="15"/>
      <c r="Z31" s="17"/>
      <c r="AA31" s="21">
        <f t="shared" si="8"/>
        <v>106.831</v>
      </c>
      <c r="AB31" s="13"/>
      <c r="AC31" s="9"/>
      <c r="AD31" s="24"/>
      <c r="AE31" s="29"/>
      <c r="AF31" s="15"/>
      <c r="AG31" s="19"/>
    </row>
    <row r="32" spans="1:33" ht="18" x14ac:dyDescent="0.25">
      <c r="A32" s="5"/>
      <c r="B32" s="6"/>
      <c r="C32" s="13"/>
      <c r="D32" s="14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4">
        <f t="shared" si="6"/>
        <v>300</v>
      </c>
      <c r="W32" s="15"/>
      <c r="X32" s="56">
        <f t="shared" si="7"/>
        <v>6.15</v>
      </c>
      <c r="Y32" s="15"/>
      <c r="Z32" s="17"/>
      <c r="AA32" s="21">
        <f t="shared" si="8"/>
        <v>109.041</v>
      </c>
      <c r="AB32" s="13"/>
      <c r="AC32" s="9"/>
      <c r="AD32" s="24"/>
      <c r="AE32" s="31"/>
      <c r="AF32" s="31"/>
      <c r="AG32" s="31"/>
    </row>
    <row r="33" spans="1:33" ht="18" x14ac:dyDescent="0.25">
      <c r="A33" s="5"/>
      <c r="B33" s="6"/>
      <c r="C33" s="7"/>
      <c r="D33" s="14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4">
        <f>+AD23</f>
        <v>312</v>
      </c>
      <c r="W33" s="15"/>
      <c r="X33" s="56">
        <f t="shared" si="7"/>
        <v>0</v>
      </c>
      <c r="Y33" s="15"/>
      <c r="Z33" s="17"/>
      <c r="AA33" s="21">
        <f t="shared" si="8"/>
        <v>115.191</v>
      </c>
      <c r="AB33" s="13" t="s">
        <v>21</v>
      </c>
      <c r="AC33" s="4"/>
      <c r="AD33" s="4"/>
      <c r="AE33" s="4"/>
      <c r="AF33" s="4"/>
      <c r="AG33" s="4"/>
    </row>
    <row r="34" spans="1:33" ht="18" x14ac:dyDescent="0.25">
      <c r="A34" s="5"/>
      <c r="B34" s="6"/>
      <c r="C34" s="7"/>
      <c r="D34" s="14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7"/>
      <c r="W34" s="15">
        <v>4.8449999999999998</v>
      </c>
      <c r="X34" s="15"/>
      <c r="Y34" s="15"/>
      <c r="Z34" s="17"/>
      <c r="AA34" s="21">
        <f>+$AA$11+W34</f>
        <v>121.97199999999999</v>
      </c>
      <c r="AB34" s="24"/>
      <c r="AC34" s="4"/>
      <c r="AD34" s="4"/>
      <c r="AE34" s="4"/>
      <c r="AF34" s="4"/>
      <c r="AG34" s="4"/>
    </row>
    <row r="35" spans="1:33" ht="18" x14ac:dyDescent="0.25">
      <c r="A35" s="5"/>
      <c r="B35" s="6"/>
      <c r="C35" s="7"/>
      <c r="D35" s="14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7">
        <v>318</v>
      </c>
      <c r="W35" s="15"/>
      <c r="X35" s="15">
        <v>3.1840000000000002</v>
      </c>
      <c r="Y35" s="15"/>
      <c r="Z35" s="15"/>
      <c r="AA35" s="21">
        <f>+$AA$34-X35</f>
        <v>118.788</v>
      </c>
      <c r="AB35" s="7"/>
      <c r="AC35" s="4"/>
      <c r="AD35" s="4"/>
      <c r="AE35" s="4"/>
      <c r="AF35" s="4"/>
      <c r="AG35" s="4"/>
    </row>
    <row r="36" spans="1:33" ht="18" x14ac:dyDescent="0.25">
      <c r="A36" s="5"/>
      <c r="B36" s="6"/>
      <c r="C36" s="7"/>
      <c r="D36" s="1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7">
        <v>323</v>
      </c>
      <c r="W36" s="17"/>
      <c r="X36" s="15">
        <v>1.1539999999999999</v>
      </c>
      <c r="Y36" s="17"/>
      <c r="Z36" s="17"/>
      <c r="AA36" s="21">
        <f t="shared" ref="AA36:AA37" si="11">+$AA$34-X36</f>
        <v>120.818</v>
      </c>
      <c r="AB36" s="24"/>
      <c r="AC36" s="4"/>
      <c r="AD36" s="4"/>
      <c r="AE36" s="4"/>
      <c r="AF36" s="4"/>
      <c r="AG36" s="4"/>
    </row>
    <row r="37" spans="1:33" ht="18" x14ac:dyDescent="0.25">
      <c r="A37" s="5"/>
      <c r="B37" s="6"/>
      <c r="C37" s="7"/>
      <c r="D37" s="14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22">
        <v>326</v>
      </c>
      <c r="W37" s="23"/>
      <c r="X37" s="15">
        <v>0.44400000000000001</v>
      </c>
      <c r="Y37" s="23"/>
      <c r="Z37" s="24"/>
      <c r="AA37" s="21">
        <f t="shared" si="11"/>
        <v>121.52799999999999</v>
      </c>
      <c r="AB37" s="24"/>
      <c r="AC37" s="4"/>
      <c r="AD37" s="4"/>
      <c r="AE37" s="4"/>
      <c r="AF37" s="4"/>
      <c r="AG37" s="4"/>
    </row>
    <row r="38" spans="1:33" ht="18" x14ac:dyDescent="0.25">
      <c r="A38" s="5"/>
      <c r="B38" s="6"/>
      <c r="C38" s="7"/>
      <c r="D38" s="1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22"/>
      <c r="W38" s="23"/>
      <c r="X38" s="15"/>
      <c r="Y38" s="23"/>
      <c r="Z38" s="24"/>
      <c r="AA38" s="21"/>
      <c r="AB38" s="24"/>
      <c r="AC38" s="4"/>
      <c r="AD38" s="4"/>
      <c r="AE38" s="4"/>
      <c r="AF38" s="4"/>
      <c r="AG38" s="4"/>
    </row>
    <row r="39" spans="1:33" ht="18" x14ac:dyDescent="0.25">
      <c r="A39" s="5"/>
      <c r="B39" s="6"/>
      <c r="C39" s="7"/>
      <c r="D39" s="1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22"/>
      <c r="W39" s="23"/>
      <c r="X39" s="15"/>
      <c r="Y39" s="23"/>
      <c r="Z39" s="24"/>
      <c r="AA39" s="21"/>
      <c r="AB39" s="24"/>
      <c r="AC39" s="4"/>
      <c r="AD39" s="4"/>
      <c r="AE39" s="4"/>
      <c r="AF39" s="4"/>
      <c r="AG39" s="4"/>
    </row>
    <row r="40" spans="1:33" ht="18" x14ac:dyDescent="0.25">
      <c r="A40" s="5"/>
      <c r="B40" s="6"/>
      <c r="C40" s="7"/>
      <c r="D40" s="1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22"/>
      <c r="W40" s="23"/>
      <c r="X40" s="15"/>
      <c r="Y40" s="23"/>
      <c r="Z40" s="24"/>
      <c r="AA40" s="21"/>
      <c r="AB40" s="24"/>
      <c r="AC40" s="4"/>
      <c r="AD40" s="4"/>
      <c r="AE40" s="4"/>
      <c r="AF40" s="4"/>
      <c r="AG40" s="4"/>
    </row>
    <row r="41" spans="1:33" ht="18" x14ac:dyDescent="0.25">
      <c r="A41" s="5"/>
      <c r="B41" s="6"/>
      <c r="C41" s="7"/>
      <c r="D41" s="1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22"/>
      <c r="W41" s="23"/>
      <c r="X41" s="15"/>
      <c r="Y41" s="23"/>
      <c r="Z41" s="24"/>
      <c r="AA41" s="21"/>
      <c r="AB41" s="24"/>
      <c r="AC41" s="4"/>
      <c r="AD41" s="4"/>
      <c r="AE41" s="4"/>
      <c r="AF41" s="4"/>
      <c r="AG41" s="4"/>
    </row>
    <row r="42" spans="1:33" ht="18.75" x14ac:dyDescent="0.3">
      <c r="A42" s="5"/>
      <c r="B42" s="6"/>
      <c r="C42" s="32"/>
      <c r="D42" s="1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22"/>
      <c r="W42" s="23"/>
      <c r="X42" s="15"/>
      <c r="Y42" s="23"/>
      <c r="Z42" s="24"/>
      <c r="AA42" s="21"/>
      <c r="AB42" s="13"/>
      <c r="AC42" s="9"/>
      <c r="AD42" s="33"/>
      <c r="AE42" s="34"/>
      <c r="AF42" s="35"/>
      <c r="AG42" s="36"/>
    </row>
    <row r="43" spans="1:33" ht="18.75" x14ac:dyDescent="0.3">
      <c r="A43" s="5"/>
      <c r="B43" s="6"/>
      <c r="C43" s="32"/>
      <c r="D43" s="144"/>
      <c r="E43" s="4"/>
      <c r="F43" s="4"/>
      <c r="G43" s="4"/>
      <c r="H43" s="4"/>
      <c r="I43" s="4"/>
      <c r="J43" s="4"/>
      <c r="K43" s="4"/>
      <c r="L43" s="4"/>
      <c r="M43" s="4"/>
      <c r="N43" s="37"/>
      <c r="O43" s="4"/>
      <c r="P43" s="4"/>
      <c r="Q43" s="4"/>
      <c r="R43" s="4"/>
      <c r="S43" s="4"/>
      <c r="T43" s="4"/>
      <c r="U43" s="4"/>
      <c r="V43" s="17"/>
      <c r="W43" s="17"/>
      <c r="X43" s="17"/>
      <c r="Y43" s="17"/>
      <c r="Z43" s="17"/>
      <c r="AA43" s="15"/>
      <c r="AB43" s="17"/>
      <c r="AC43" s="9"/>
      <c r="AD43" s="33"/>
      <c r="AE43" s="34"/>
      <c r="AF43" s="35"/>
      <c r="AG43" s="36"/>
    </row>
    <row r="44" spans="1:33" ht="18" x14ac:dyDescent="0.25">
      <c r="V44" s="17"/>
      <c r="W44" s="17"/>
      <c r="X44" s="17"/>
      <c r="Y44" s="17"/>
      <c r="Z44" s="17"/>
      <c r="AA44" s="15"/>
      <c r="AB44" s="17"/>
    </row>
    <row r="45" spans="1:33" ht="18" customHeight="1" x14ac:dyDescent="0.25">
      <c r="A45" s="38"/>
      <c r="B45" s="39"/>
      <c r="C45" s="40"/>
      <c r="D45" s="143" t="s">
        <v>22</v>
      </c>
      <c r="V45" s="17"/>
      <c r="W45" s="17"/>
      <c r="X45" s="17"/>
      <c r="Y45" s="17"/>
      <c r="Z45" s="17"/>
      <c r="AA45" s="15"/>
      <c r="AB45" s="13"/>
    </row>
    <row r="46" spans="1:33" ht="18" x14ac:dyDescent="0.25">
      <c r="A46" s="41">
        <v>17</v>
      </c>
      <c r="B46" s="42">
        <v>115.191</v>
      </c>
      <c r="C46" s="43" t="s">
        <v>16</v>
      </c>
      <c r="D46" s="143"/>
      <c r="V46" s="17"/>
      <c r="W46" s="17"/>
      <c r="X46" s="17"/>
      <c r="Y46" s="17"/>
      <c r="Z46" s="17"/>
      <c r="AA46" s="15"/>
      <c r="AB46" s="13"/>
    </row>
    <row r="47" spans="1:33" ht="18" x14ac:dyDescent="0.25">
      <c r="A47" s="41">
        <v>312</v>
      </c>
      <c r="B47" s="42">
        <v>115.191</v>
      </c>
      <c r="C47" s="43" t="s">
        <v>21</v>
      </c>
      <c r="D47" s="143"/>
      <c r="V47" s="17"/>
      <c r="W47" s="17"/>
      <c r="X47" s="17"/>
      <c r="Y47" s="17"/>
      <c r="Z47" s="17"/>
      <c r="AA47" s="15"/>
      <c r="AB47" s="17"/>
    </row>
    <row r="48" spans="1:33" ht="18" x14ac:dyDescent="0.25">
      <c r="A48" s="44">
        <v>7.5</v>
      </c>
      <c r="B48" s="45">
        <f>+B49+1.5</f>
        <v>120.28</v>
      </c>
      <c r="C48" s="138" t="s">
        <v>23</v>
      </c>
      <c r="D48" s="143"/>
    </row>
    <row r="49" spans="1:28" ht="18" x14ac:dyDescent="0.25">
      <c r="A49" s="44">
        <v>7.5</v>
      </c>
      <c r="B49" s="45">
        <v>118.78</v>
      </c>
      <c r="C49" s="139"/>
      <c r="D49" s="143"/>
    </row>
    <row r="50" spans="1:28" ht="18" x14ac:dyDescent="0.25">
      <c r="A50" s="44">
        <v>11</v>
      </c>
      <c r="B50" s="45">
        <v>119.991</v>
      </c>
      <c r="C50" s="138" t="s">
        <v>113</v>
      </c>
      <c r="D50" s="143"/>
    </row>
    <row r="51" spans="1:28" ht="18" x14ac:dyDescent="0.25">
      <c r="A51" s="44">
        <v>11</v>
      </c>
      <c r="B51" s="45">
        <f>+B50-2</f>
        <v>117.991</v>
      </c>
      <c r="C51" s="139"/>
      <c r="D51" s="143"/>
    </row>
    <row r="52" spans="1:28" ht="18" x14ac:dyDescent="0.25">
      <c r="A52" s="44">
        <v>17</v>
      </c>
      <c r="B52" s="45">
        <v>117.99</v>
      </c>
      <c r="C52" s="138" t="s">
        <v>114</v>
      </c>
      <c r="D52" s="143"/>
    </row>
    <row r="53" spans="1:28" ht="18" x14ac:dyDescent="0.25">
      <c r="A53" s="44">
        <v>17</v>
      </c>
      <c r="B53" s="45">
        <f>+B52-2</f>
        <v>115.99</v>
      </c>
      <c r="C53" s="139"/>
      <c r="D53" s="143"/>
    </row>
    <row r="54" spans="1:28" ht="18" x14ac:dyDescent="0.25">
      <c r="A54" s="44">
        <v>19</v>
      </c>
      <c r="B54" s="45">
        <v>115.991</v>
      </c>
      <c r="C54" s="138" t="s">
        <v>43</v>
      </c>
      <c r="D54" s="143"/>
    </row>
    <row r="55" spans="1:28" ht="18" x14ac:dyDescent="0.25">
      <c r="A55" s="44">
        <v>19</v>
      </c>
      <c r="B55" s="45">
        <f>+B54-1</f>
        <v>114.991</v>
      </c>
      <c r="C55" s="139"/>
      <c r="D55" s="143"/>
    </row>
    <row r="56" spans="1:28" ht="18" x14ac:dyDescent="0.25">
      <c r="A56" s="44"/>
      <c r="B56" s="45"/>
      <c r="C56" s="138"/>
      <c r="D56" s="46"/>
    </row>
    <row r="57" spans="1:28" ht="18" x14ac:dyDescent="0.25">
      <c r="A57" s="44"/>
      <c r="B57" s="45"/>
      <c r="C57" s="139"/>
      <c r="D57" s="46"/>
    </row>
    <row r="58" spans="1:28" ht="18" x14ac:dyDescent="0.25">
      <c r="A58" s="44"/>
      <c r="B58" s="45"/>
      <c r="C58" s="138"/>
      <c r="D58" s="46"/>
      <c r="V58" s="57"/>
      <c r="W58" s="57"/>
      <c r="X58" s="57"/>
      <c r="Y58" s="57"/>
      <c r="Z58" s="57"/>
      <c r="AA58" s="57"/>
      <c r="AB58" s="57"/>
    </row>
    <row r="59" spans="1:28" ht="18" x14ac:dyDescent="0.25">
      <c r="A59" s="44"/>
      <c r="B59" s="45"/>
      <c r="C59" s="139"/>
      <c r="D59" s="46"/>
      <c r="V59" s="57"/>
      <c r="W59" s="57"/>
      <c r="X59" s="57"/>
      <c r="Y59" s="57"/>
      <c r="Z59" s="57"/>
      <c r="AA59" s="57"/>
      <c r="AB59" s="57"/>
    </row>
    <row r="60" spans="1:28" ht="18" x14ac:dyDescent="0.25">
      <c r="A60" s="47">
        <v>0</v>
      </c>
      <c r="B60" s="48">
        <v>120.437</v>
      </c>
      <c r="C60" s="49" t="s">
        <v>27</v>
      </c>
      <c r="V60" s="57"/>
      <c r="W60" s="57"/>
      <c r="X60" s="57"/>
      <c r="Y60" s="57"/>
      <c r="Z60" s="57"/>
      <c r="AA60" s="57"/>
      <c r="AB60" s="57"/>
    </row>
    <row r="61" spans="1:28" ht="18" x14ac:dyDescent="0.25">
      <c r="A61" s="47">
        <v>323</v>
      </c>
      <c r="B61" s="48">
        <v>120.437</v>
      </c>
      <c r="C61" s="49" t="s">
        <v>27</v>
      </c>
      <c r="V61" s="57"/>
      <c r="W61" s="57"/>
      <c r="X61" s="57"/>
      <c r="Y61" s="57"/>
      <c r="Z61" s="57"/>
      <c r="AA61" s="57"/>
      <c r="AB61" s="57"/>
    </row>
    <row r="62" spans="1:28" ht="18" x14ac:dyDescent="0.25">
      <c r="A62" s="121" t="s">
        <v>28</v>
      </c>
      <c r="B62" s="121"/>
      <c r="C62" s="51">
        <v>107.991</v>
      </c>
    </row>
    <row r="63" spans="1:28" ht="18" x14ac:dyDescent="0.25">
      <c r="A63" s="52" t="s">
        <v>29</v>
      </c>
      <c r="B63" s="121"/>
      <c r="C63" s="45">
        <v>117.777</v>
      </c>
      <c r="E63" s="58">
        <f>+B60-C62</f>
        <v>12.445999999999998</v>
      </c>
    </row>
    <row r="64" spans="1:28" ht="18" x14ac:dyDescent="0.25">
      <c r="A64" s="140" t="s">
        <v>30</v>
      </c>
      <c r="B64" s="140"/>
      <c r="C64" s="51">
        <f>+Z4</f>
        <v>121</v>
      </c>
    </row>
    <row r="65" spans="1:3" ht="18" x14ac:dyDescent="0.25">
      <c r="A65" s="140" t="s">
        <v>31</v>
      </c>
      <c r="B65" s="140"/>
      <c r="C65" s="51">
        <f>+B60</f>
        <v>120.437</v>
      </c>
    </row>
  </sheetData>
  <mergeCells count="20">
    <mergeCell ref="C56:C57"/>
    <mergeCell ref="C58:C59"/>
    <mergeCell ref="A64:B64"/>
    <mergeCell ref="A65:B65"/>
    <mergeCell ref="AB2:AB3"/>
    <mergeCell ref="D45:D55"/>
    <mergeCell ref="C48:C49"/>
    <mergeCell ref="C50:C51"/>
    <mergeCell ref="C52:C53"/>
    <mergeCell ref="C54:C55"/>
    <mergeCell ref="D1:D43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0.85546875" style="61" bestFit="1" customWidth="1"/>
    <col min="2" max="2" width="11.28515625" style="61" customWidth="1"/>
    <col min="3" max="3" width="17.7109375" style="61" customWidth="1"/>
    <col min="4" max="4" width="5.7109375" style="61" customWidth="1"/>
    <col min="5" max="19" width="11.42578125" style="61"/>
    <col min="20" max="20" width="3" style="61" customWidth="1"/>
    <col min="21" max="256" width="11.42578125" style="61"/>
    <col min="257" max="257" width="10.85546875" style="61" bestFit="1" customWidth="1"/>
    <col min="258" max="258" width="11.28515625" style="61" customWidth="1"/>
    <col min="259" max="259" width="17.7109375" style="61" customWidth="1"/>
    <col min="260" max="260" width="5.7109375" style="61" customWidth="1"/>
    <col min="261" max="275" width="11.42578125" style="61"/>
    <col min="276" max="276" width="3" style="61" customWidth="1"/>
    <col min="277" max="512" width="11.42578125" style="61"/>
    <col min="513" max="513" width="10.85546875" style="61" bestFit="1" customWidth="1"/>
    <col min="514" max="514" width="11.28515625" style="61" customWidth="1"/>
    <col min="515" max="515" width="17.7109375" style="61" customWidth="1"/>
    <col min="516" max="516" width="5.7109375" style="61" customWidth="1"/>
    <col min="517" max="531" width="11.42578125" style="61"/>
    <col min="532" max="532" width="3" style="61" customWidth="1"/>
    <col min="533" max="768" width="11.42578125" style="61"/>
    <col min="769" max="769" width="10.85546875" style="61" bestFit="1" customWidth="1"/>
    <col min="770" max="770" width="11.28515625" style="61" customWidth="1"/>
    <col min="771" max="771" width="17.7109375" style="61" customWidth="1"/>
    <col min="772" max="772" width="5.7109375" style="61" customWidth="1"/>
    <col min="773" max="787" width="11.42578125" style="61"/>
    <col min="788" max="788" width="3" style="61" customWidth="1"/>
    <col min="789" max="1024" width="11.42578125" style="61"/>
    <col min="1025" max="1025" width="10.85546875" style="61" bestFit="1" customWidth="1"/>
    <col min="1026" max="1026" width="11.28515625" style="61" customWidth="1"/>
    <col min="1027" max="1027" width="17.7109375" style="61" customWidth="1"/>
    <col min="1028" max="1028" width="5.7109375" style="61" customWidth="1"/>
    <col min="1029" max="1043" width="11.42578125" style="61"/>
    <col min="1044" max="1044" width="3" style="61" customWidth="1"/>
    <col min="1045" max="1280" width="11.42578125" style="61"/>
    <col min="1281" max="1281" width="10.85546875" style="61" bestFit="1" customWidth="1"/>
    <col min="1282" max="1282" width="11.28515625" style="61" customWidth="1"/>
    <col min="1283" max="1283" width="17.7109375" style="61" customWidth="1"/>
    <col min="1284" max="1284" width="5.7109375" style="61" customWidth="1"/>
    <col min="1285" max="1299" width="11.42578125" style="61"/>
    <col min="1300" max="1300" width="3" style="61" customWidth="1"/>
    <col min="1301" max="1536" width="11.42578125" style="61"/>
    <col min="1537" max="1537" width="10.85546875" style="61" bestFit="1" customWidth="1"/>
    <col min="1538" max="1538" width="11.28515625" style="61" customWidth="1"/>
    <col min="1539" max="1539" width="17.7109375" style="61" customWidth="1"/>
    <col min="1540" max="1540" width="5.7109375" style="61" customWidth="1"/>
    <col min="1541" max="1555" width="11.42578125" style="61"/>
    <col min="1556" max="1556" width="3" style="61" customWidth="1"/>
    <col min="1557" max="1792" width="11.42578125" style="61"/>
    <col min="1793" max="1793" width="10.85546875" style="61" bestFit="1" customWidth="1"/>
    <col min="1794" max="1794" width="11.28515625" style="61" customWidth="1"/>
    <col min="1795" max="1795" width="17.7109375" style="61" customWidth="1"/>
    <col min="1796" max="1796" width="5.7109375" style="61" customWidth="1"/>
    <col min="1797" max="1811" width="11.42578125" style="61"/>
    <col min="1812" max="1812" width="3" style="61" customWidth="1"/>
    <col min="1813" max="2048" width="11.42578125" style="61"/>
    <col min="2049" max="2049" width="10.85546875" style="61" bestFit="1" customWidth="1"/>
    <col min="2050" max="2050" width="11.28515625" style="61" customWidth="1"/>
    <col min="2051" max="2051" width="17.7109375" style="61" customWidth="1"/>
    <col min="2052" max="2052" width="5.7109375" style="61" customWidth="1"/>
    <col min="2053" max="2067" width="11.42578125" style="61"/>
    <col min="2068" max="2068" width="3" style="61" customWidth="1"/>
    <col min="2069" max="2304" width="11.42578125" style="61"/>
    <col min="2305" max="2305" width="10.85546875" style="61" bestFit="1" customWidth="1"/>
    <col min="2306" max="2306" width="11.28515625" style="61" customWidth="1"/>
    <col min="2307" max="2307" width="17.7109375" style="61" customWidth="1"/>
    <col min="2308" max="2308" width="5.7109375" style="61" customWidth="1"/>
    <col min="2309" max="2323" width="11.42578125" style="61"/>
    <col min="2324" max="2324" width="3" style="61" customWidth="1"/>
    <col min="2325" max="2560" width="11.42578125" style="61"/>
    <col min="2561" max="2561" width="10.85546875" style="61" bestFit="1" customWidth="1"/>
    <col min="2562" max="2562" width="11.28515625" style="61" customWidth="1"/>
    <col min="2563" max="2563" width="17.7109375" style="61" customWidth="1"/>
    <col min="2564" max="2564" width="5.7109375" style="61" customWidth="1"/>
    <col min="2565" max="2579" width="11.42578125" style="61"/>
    <col min="2580" max="2580" width="3" style="61" customWidth="1"/>
    <col min="2581" max="2816" width="11.42578125" style="61"/>
    <col min="2817" max="2817" width="10.85546875" style="61" bestFit="1" customWidth="1"/>
    <col min="2818" max="2818" width="11.28515625" style="61" customWidth="1"/>
    <col min="2819" max="2819" width="17.7109375" style="61" customWidth="1"/>
    <col min="2820" max="2820" width="5.7109375" style="61" customWidth="1"/>
    <col min="2821" max="2835" width="11.42578125" style="61"/>
    <col min="2836" max="2836" width="3" style="61" customWidth="1"/>
    <col min="2837" max="3072" width="11.42578125" style="61"/>
    <col min="3073" max="3073" width="10.85546875" style="61" bestFit="1" customWidth="1"/>
    <col min="3074" max="3074" width="11.28515625" style="61" customWidth="1"/>
    <col min="3075" max="3075" width="17.7109375" style="61" customWidth="1"/>
    <col min="3076" max="3076" width="5.7109375" style="61" customWidth="1"/>
    <col min="3077" max="3091" width="11.42578125" style="61"/>
    <col min="3092" max="3092" width="3" style="61" customWidth="1"/>
    <col min="3093" max="3328" width="11.42578125" style="61"/>
    <col min="3329" max="3329" width="10.85546875" style="61" bestFit="1" customWidth="1"/>
    <col min="3330" max="3330" width="11.28515625" style="61" customWidth="1"/>
    <col min="3331" max="3331" width="17.7109375" style="61" customWidth="1"/>
    <col min="3332" max="3332" width="5.7109375" style="61" customWidth="1"/>
    <col min="3333" max="3347" width="11.42578125" style="61"/>
    <col min="3348" max="3348" width="3" style="61" customWidth="1"/>
    <col min="3349" max="3584" width="11.42578125" style="61"/>
    <col min="3585" max="3585" width="10.85546875" style="61" bestFit="1" customWidth="1"/>
    <col min="3586" max="3586" width="11.28515625" style="61" customWidth="1"/>
    <col min="3587" max="3587" width="17.7109375" style="61" customWidth="1"/>
    <col min="3588" max="3588" width="5.7109375" style="61" customWidth="1"/>
    <col min="3589" max="3603" width="11.42578125" style="61"/>
    <col min="3604" max="3604" width="3" style="61" customWidth="1"/>
    <col min="3605" max="3840" width="11.42578125" style="61"/>
    <col min="3841" max="3841" width="10.85546875" style="61" bestFit="1" customWidth="1"/>
    <col min="3842" max="3842" width="11.28515625" style="61" customWidth="1"/>
    <col min="3843" max="3843" width="17.7109375" style="61" customWidth="1"/>
    <col min="3844" max="3844" width="5.7109375" style="61" customWidth="1"/>
    <col min="3845" max="3859" width="11.42578125" style="61"/>
    <col min="3860" max="3860" width="3" style="61" customWidth="1"/>
    <col min="3861" max="4096" width="11.42578125" style="61"/>
    <col min="4097" max="4097" width="10.85546875" style="61" bestFit="1" customWidth="1"/>
    <col min="4098" max="4098" width="11.28515625" style="61" customWidth="1"/>
    <col min="4099" max="4099" width="17.7109375" style="61" customWidth="1"/>
    <col min="4100" max="4100" width="5.7109375" style="61" customWidth="1"/>
    <col min="4101" max="4115" width="11.42578125" style="61"/>
    <col min="4116" max="4116" width="3" style="61" customWidth="1"/>
    <col min="4117" max="4352" width="11.42578125" style="61"/>
    <col min="4353" max="4353" width="10.85546875" style="61" bestFit="1" customWidth="1"/>
    <col min="4354" max="4354" width="11.28515625" style="61" customWidth="1"/>
    <col min="4355" max="4355" width="17.7109375" style="61" customWidth="1"/>
    <col min="4356" max="4356" width="5.7109375" style="61" customWidth="1"/>
    <col min="4357" max="4371" width="11.42578125" style="61"/>
    <col min="4372" max="4372" width="3" style="61" customWidth="1"/>
    <col min="4373" max="4608" width="11.42578125" style="61"/>
    <col min="4609" max="4609" width="10.85546875" style="61" bestFit="1" customWidth="1"/>
    <col min="4610" max="4610" width="11.28515625" style="61" customWidth="1"/>
    <col min="4611" max="4611" width="17.7109375" style="61" customWidth="1"/>
    <col min="4612" max="4612" width="5.7109375" style="61" customWidth="1"/>
    <col min="4613" max="4627" width="11.42578125" style="61"/>
    <col min="4628" max="4628" width="3" style="61" customWidth="1"/>
    <col min="4629" max="4864" width="11.42578125" style="61"/>
    <col min="4865" max="4865" width="10.85546875" style="61" bestFit="1" customWidth="1"/>
    <col min="4866" max="4866" width="11.28515625" style="61" customWidth="1"/>
    <col min="4867" max="4867" width="17.7109375" style="61" customWidth="1"/>
    <col min="4868" max="4868" width="5.7109375" style="61" customWidth="1"/>
    <col min="4869" max="4883" width="11.42578125" style="61"/>
    <col min="4884" max="4884" width="3" style="61" customWidth="1"/>
    <col min="4885" max="5120" width="11.42578125" style="61"/>
    <col min="5121" max="5121" width="10.85546875" style="61" bestFit="1" customWidth="1"/>
    <col min="5122" max="5122" width="11.28515625" style="61" customWidth="1"/>
    <col min="5123" max="5123" width="17.7109375" style="61" customWidth="1"/>
    <col min="5124" max="5124" width="5.7109375" style="61" customWidth="1"/>
    <col min="5125" max="5139" width="11.42578125" style="61"/>
    <col min="5140" max="5140" width="3" style="61" customWidth="1"/>
    <col min="5141" max="5376" width="11.42578125" style="61"/>
    <col min="5377" max="5377" width="10.85546875" style="61" bestFit="1" customWidth="1"/>
    <col min="5378" max="5378" width="11.28515625" style="61" customWidth="1"/>
    <col min="5379" max="5379" width="17.7109375" style="61" customWidth="1"/>
    <col min="5380" max="5380" width="5.7109375" style="61" customWidth="1"/>
    <col min="5381" max="5395" width="11.42578125" style="61"/>
    <col min="5396" max="5396" width="3" style="61" customWidth="1"/>
    <col min="5397" max="5632" width="11.42578125" style="61"/>
    <col min="5633" max="5633" width="10.85546875" style="61" bestFit="1" customWidth="1"/>
    <col min="5634" max="5634" width="11.28515625" style="61" customWidth="1"/>
    <col min="5635" max="5635" width="17.7109375" style="61" customWidth="1"/>
    <col min="5636" max="5636" width="5.7109375" style="61" customWidth="1"/>
    <col min="5637" max="5651" width="11.42578125" style="61"/>
    <col min="5652" max="5652" width="3" style="61" customWidth="1"/>
    <col min="5653" max="5888" width="11.42578125" style="61"/>
    <col min="5889" max="5889" width="10.85546875" style="61" bestFit="1" customWidth="1"/>
    <col min="5890" max="5890" width="11.28515625" style="61" customWidth="1"/>
    <col min="5891" max="5891" width="17.7109375" style="61" customWidth="1"/>
    <col min="5892" max="5892" width="5.7109375" style="61" customWidth="1"/>
    <col min="5893" max="5907" width="11.42578125" style="61"/>
    <col min="5908" max="5908" width="3" style="61" customWidth="1"/>
    <col min="5909" max="6144" width="11.42578125" style="61"/>
    <col min="6145" max="6145" width="10.85546875" style="61" bestFit="1" customWidth="1"/>
    <col min="6146" max="6146" width="11.28515625" style="61" customWidth="1"/>
    <col min="6147" max="6147" width="17.7109375" style="61" customWidth="1"/>
    <col min="6148" max="6148" width="5.7109375" style="61" customWidth="1"/>
    <col min="6149" max="6163" width="11.42578125" style="61"/>
    <col min="6164" max="6164" width="3" style="61" customWidth="1"/>
    <col min="6165" max="6400" width="11.42578125" style="61"/>
    <col min="6401" max="6401" width="10.85546875" style="61" bestFit="1" customWidth="1"/>
    <col min="6402" max="6402" width="11.28515625" style="61" customWidth="1"/>
    <col min="6403" max="6403" width="17.7109375" style="61" customWidth="1"/>
    <col min="6404" max="6404" width="5.7109375" style="61" customWidth="1"/>
    <col min="6405" max="6419" width="11.42578125" style="61"/>
    <col min="6420" max="6420" width="3" style="61" customWidth="1"/>
    <col min="6421" max="6656" width="11.42578125" style="61"/>
    <col min="6657" max="6657" width="10.85546875" style="61" bestFit="1" customWidth="1"/>
    <col min="6658" max="6658" width="11.28515625" style="61" customWidth="1"/>
    <col min="6659" max="6659" width="17.7109375" style="61" customWidth="1"/>
    <col min="6660" max="6660" width="5.7109375" style="61" customWidth="1"/>
    <col min="6661" max="6675" width="11.42578125" style="61"/>
    <col min="6676" max="6676" width="3" style="61" customWidth="1"/>
    <col min="6677" max="6912" width="11.42578125" style="61"/>
    <col min="6913" max="6913" width="10.85546875" style="61" bestFit="1" customWidth="1"/>
    <col min="6914" max="6914" width="11.28515625" style="61" customWidth="1"/>
    <col min="6915" max="6915" width="17.7109375" style="61" customWidth="1"/>
    <col min="6916" max="6916" width="5.7109375" style="61" customWidth="1"/>
    <col min="6917" max="6931" width="11.42578125" style="61"/>
    <col min="6932" max="6932" width="3" style="61" customWidth="1"/>
    <col min="6933" max="7168" width="11.42578125" style="61"/>
    <col min="7169" max="7169" width="10.85546875" style="61" bestFit="1" customWidth="1"/>
    <col min="7170" max="7170" width="11.28515625" style="61" customWidth="1"/>
    <col min="7171" max="7171" width="17.7109375" style="61" customWidth="1"/>
    <col min="7172" max="7172" width="5.7109375" style="61" customWidth="1"/>
    <col min="7173" max="7187" width="11.42578125" style="61"/>
    <col min="7188" max="7188" width="3" style="61" customWidth="1"/>
    <col min="7189" max="7424" width="11.42578125" style="61"/>
    <col min="7425" max="7425" width="10.85546875" style="61" bestFit="1" customWidth="1"/>
    <col min="7426" max="7426" width="11.28515625" style="61" customWidth="1"/>
    <col min="7427" max="7427" width="17.7109375" style="61" customWidth="1"/>
    <col min="7428" max="7428" width="5.7109375" style="61" customWidth="1"/>
    <col min="7429" max="7443" width="11.42578125" style="61"/>
    <col min="7444" max="7444" width="3" style="61" customWidth="1"/>
    <col min="7445" max="7680" width="11.42578125" style="61"/>
    <col min="7681" max="7681" width="10.85546875" style="61" bestFit="1" customWidth="1"/>
    <col min="7682" max="7682" width="11.28515625" style="61" customWidth="1"/>
    <col min="7683" max="7683" width="17.7109375" style="61" customWidth="1"/>
    <col min="7684" max="7684" width="5.7109375" style="61" customWidth="1"/>
    <col min="7685" max="7699" width="11.42578125" style="61"/>
    <col min="7700" max="7700" width="3" style="61" customWidth="1"/>
    <col min="7701" max="7936" width="11.42578125" style="61"/>
    <col min="7937" max="7937" width="10.85546875" style="61" bestFit="1" customWidth="1"/>
    <col min="7938" max="7938" width="11.28515625" style="61" customWidth="1"/>
    <col min="7939" max="7939" width="17.7109375" style="61" customWidth="1"/>
    <col min="7940" max="7940" width="5.7109375" style="61" customWidth="1"/>
    <col min="7941" max="7955" width="11.42578125" style="61"/>
    <col min="7956" max="7956" width="3" style="61" customWidth="1"/>
    <col min="7957" max="8192" width="11.42578125" style="61"/>
    <col min="8193" max="8193" width="10.85546875" style="61" bestFit="1" customWidth="1"/>
    <col min="8194" max="8194" width="11.28515625" style="61" customWidth="1"/>
    <col min="8195" max="8195" width="17.7109375" style="61" customWidth="1"/>
    <col min="8196" max="8196" width="5.7109375" style="61" customWidth="1"/>
    <col min="8197" max="8211" width="11.42578125" style="61"/>
    <col min="8212" max="8212" width="3" style="61" customWidth="1"/>
    <col min="8213" max="8448" width="11.42578125" style="61"/>
    <col min="8449" max="8449" width="10.85546875" style="61" bestFit="1" customWidth="1"/>
    <col min="8450" max="8450" width="11.28515625" style="61" customWidth="1"/>
    <col min="8451" max="8451" width="17.7109375" style="61" customWidth="1"/>
    <col min="8452" max="8452" width="5.7109375" style="61" customWidth="1"/>
    <col min="8453" max="8467" width="11.42578125" style="61"/>
    <col min="8468" max="8468" width="3" style="61" customWidth="1"/>
    <col min="8469" max="8704" width="11.42578125" style="61"/>
    <col min="8705" max="8705" width="10.85546875" style="61" bestFit="1" customWidth="1"/>
    <col min="8706" max="8706" width="11.28515625" style="61" customWidth="1"/>
    <col min="8707" max="8707" width="17.7109375" style="61" customWidth="1"/>
    <col min="8708" max="8708" width="5.7109375" style="61" customWidth="1"/>
    <col min="8709" max="8723" width="11.42578125" style="61"/>
    <col min="8724" max="8724" width="3" style="61" customWidth="1"/>
    <col min="8725" max="8960" width="11.42578125" style="61"/>
    <col min="8961" max="8961" width="10.85546875" style="61" bestFit="1" customWidth="1"/>
    <col min="8962" max="8962" width="11.28515625" style="61" customWidth="1"/>
    <col min="8963" max="8963" width="17.7109375" style="61" customWidth="1"/>
    <col min="8964" max="8964" width="5.7109375" style="61" customWidth="1"/>
    <col min="8965" max="8979" width="11.42578125" style="61"/>
    <col min="8980" max="8980" width="3" style="61" customWidth="1"/>
    <col min="8981" max="9216" width="11.42578125" style="61"/>
    <col min="9217" max="9217" width="10.85546875" style="61" bestFit="1" customWidth="1"/>
    <col min="9218" max="9218" width="11.28515625" style="61" customWidth="1"/>
    <col min="9219" max="9219" width="17.7109375" style="61" customWidth="1"/>
    <col min="9220" max="9220" width="5.7109375" style="61" customWidth="1"/>
    <col min="9221" max="9235" width="11.42578125" style="61"/>
    <col min="9236" max="9236" width="3" style="61" customWidth="1"/>
    <col min="9237" max="9472" width="11.42578125" style="61"/>
    <col min="9473" max="9473" width="10.85546875" style="61" bestFit="1" customWidth="1"/>
    <col min="9474" max="9474" width="11.28515625" style="61" customWidth="1"/>
    <col min="9475" max="9475" width="17.7109375" style="61" customWidth="1"/>
    <col min="9476" max="9476" width="5.7109375" style="61" customWidth="1"/>
    <col min="9477" max="9491" width="11.42578125" style="61"/>
    <col min="9492" max="9492" width="3" style="61" customWidth="1"/>
    <col min="9493" max="9728" width="11.42578125" style="61"/>
    <col min="9729" max="9729" width="10.85546875" style="61" bestFit="1" customWidth="1"/>
    <col min="9730" max="9730" width="11.28515625" style="61" customWidth="1"/>
    <col min="9731" max="9731" width="17.7109375" style="61" customWidth="1"/>
    <col min="9732" max="9732" width="5.7109375" style="61" customWidth="1"/>
    <col min="9733" max="9747" width="11.42578125" style="61"/>
    <col min="9748" max="9748" width="3" style="61" customWidth="1"/>
    <col min="9749" max="9984" width="11.42578125" style="61"/>
    <col min="9985" max="9985" width="10.85546875" style="61" bestFit="1" customWidth="1"/>
    <col min="9986" max="9986" width="11.28515625" style="61" customWidth="1"/>
    <col min="9987" max="9987" width="17.7109375" style="61" customWidth="1"/>
    <col min="9988" max="9988" width="5.7109375" style="61" customWidth="1"/>
    <col min="9989" max="10003" width="11.42578125" style="61"/>
    <col min="10004" max="10004" width="3" style="61" customWidth="1"/>
    <col min="10005" max="10240" width="11.42578125" style="61"/>
    <col min="10241" max="10241" width="10.85546875" style="61" bestFit="1" customWidth="1"/>
    <col min="10242" max="10242" width="11.28515625" style="61" customWidth="1"/>
    <col min="10243" max="10243" width="17.7109375" style="61" customWidth="1"/>
    <col min="10244" max="10244" width="5.7109375" style="61" customWidth="1"/>
    <col min="10245" max="10259" width="11.42578125" style="61"/>
    <col min="10260" max="10260" width="3" style="61" customWidth="1"/>
    <col min="10261" max="10496" width="11.42578125" style="61"/>
    <col min="10497" max="10497" width="10.85546875" style="61" bestFit="1" customWidth="1"/>
    <col min="10498" max="10498" width="11.28515625" style="61" customWidth="1"/>
    <col min="10499" max="10499" width="17.7109375" style="61" customWidth="1"/>
    <col min="10500" max="10500" width="5.7109375" style="61" customWidth="1"/>
    <col min="10501" max="10515" width="11.42578125" style="61"/>
    <col min="10516" max="10516" width="3" style="61" customWidth="1"/>
    <col min="10517" max="10752" width="11.42578125" style="61"/>
    <col min="10753" max="10753" width="10.85546875" style="61" bestFit="1" customWidth="1"/>
    <col min="10754" max="10754" width="11.28515625" style="61" customWidth="1"/>
    <col min="10755" max="10755" width="17.7109375" style="61" customWidth="1"/>
    <col min="10756" max="10756" width="5.7109375" style="61" customWidth="1"/>
    <col min="10757" max="10771" width="11.42578125" style="61"/>
    <col min="10772" max="10772" width="3" style="61" customWidth="1"/>
    <col min="10773" max="11008" width="11.42578125" style="61"/>
    <col min="11009" max="11009" width="10.85546875" style="61" bestFit="1" customWidth="1"/>
    <col min="11010" max="11010" width="11.28515625" style="61" customWidth="1"/>
    <col min="11011" max="11011" width="17.7109375" style="61" customWidth="1"/>
    <col min="11012" max="11012" width="5.7109375" style="61" customWidth="1"/>
    <col min="11013" max="11027" width="11.42578125" style="61"/>
    <col min="11028" max="11028" width="3" style="61" customWidth="1"/>
    <col min="11029" max="11264" width="11.42578125" style="61"/>
    <col min="11265" max="11265" width="10.85546875" style="61" bestFit="1" customWidth="1"/>
    <col min="11266" max="11266" width="11.28515625" style="61" customWidth="1"/>
    <col min="11267" max="11267" width="17.7109375" style="61" customWidth="1"/>
    <col min="11268" max="11268" width="5.7109375" style="61" customWidth="1"/>
    <col min="11269" max="11283" width="11.42578125" style="61"/>
    <col min="11284" max="11284" width="3" style="61" customWidth="1"/>
    <col min="11285" max="11520" width="11.42578125" style="61"/>
    <col min="11521" max="11521" width="10.85546875" style="61" bestFit="1" customWidth="1"/>
    <col min="11522" max="11522" width="11.28515625" style="61" customWidth="1"/>
    <col min="11523" max="11523" width="17.7109375" style="61" customWidth="1"/>
    <col min="11524" max="11524" width="5.7109375" style="61" customWidth="1"/>
    <col min="11525" max="11539" width="11.42578125" style="61"/>
    <col min="11540" max="11540" width="3" style="61" customWidth="1"/>
    <col min="11541" max="11776" width="11.42578125" style="61"/>
    <col min="11777" max="11777" width="10.85546875" style="61" bestFit="1" customWidth="1"/>
    <col min="11778" max="11778" width="11.28515625" style="61" customWidth="1"/>
    <col min="11779" max="11779" width="17.7109375" style="61" customWidth="1"/>
    <col min="11780" max="11780" width="5.7109375" style="61" customWidth="1"/>
    <col min="11781" max="11795" width="11.42578125" style="61"/>
    <col min="11796" max="11796" width="3" style="61" customWidth="1"/>
    <col min="11797" max="12032" width="11.42578125" style="61"/>
    <col min="12033" max="12033" width="10.85546875" style="61" bestFit="1" customWidth="1"/>
    <col min="12034" max="12034" width="11.28515625" style="61" customWidth="1"/>
    <col min="12035" max="12035" width="17.7109375" style="61" customWidth="1"/>
    <col min="12036" max="12036" width="5.7109375" style="61" customWidth="1"/>
    <col min="12037" max="12051" width="11.42578125" style="61"/>
    <col min="12052" max="12052" width="3" style="61" customWidth="1"/>
    <col min="12053" max="12288" width="11.42578125" style="61"/>
    <col min="12289" max="12289" width="10.85546875" style="61" bestFit="1" customWidth="1"/>
    <col min="12290" max="12290" width="11.28515625" style="61" customWidth="1"/>
    <col min="12291" max="12291" width="17.7109375" style="61" customWidth="1"/>
    <col min="12292" max="12292" width="5.7109375" style="61" customWidth="1"/>
    <col min="12293" max="12307" width="11.42578125" style="61"/>
    <col min="12308" max="12308" width="3" style="61" customWidth="1"/>
    <col min="12309" max="12544" width="11.42578125" style="61"/>
    <col min="12545" max="12545" width="10.85546875" style="61" bestFit="1" customWidth="1"/>
    <col min="12546" max="12546" width="11.28515625" style="61" customWidth="1"/>
    <col min="12547" max="12547" width="17.7109375" style="61" customWidth="1"/>
    <col min="12548" max="12548" width="5.7109375" style="61" customWidth="1"/>
    <col min="12549" max="12563" width="11.42578125" style="61"/>
    <col min="12564" max="12564" width="3" style="61" customWidth="1"/>
    <col min="12565" max="12800" width="11.42578125" style="61"/>
    <col min="12801" max="12801" width="10.85546875" style="61" bestFit="1" customWidth="1"/>
    <col min="12802" max="12802" width="11.28515625" style="61" customWidth="1"/>
    <col min="12803" max="12803" width="17.7109375" style="61" customWidth="1"/>
    <col min="12804" max="12804" width="5.7109375" style="61" customWidth="1"/>
    <col min="12805" max="12819" width="11.42578125" style="61"/>
    <col min="12820" max="12820" width="3" style="61" customWidth="1"/>
    <col min="12821" max="13056" width="11.42578125" style="61"/>
    <col min="13057" max="13057" width="10.85546875" style="61" bestFit="1" customWidth="1"/>
    <col min="13058" max="13058" width="11.28515625" style="61" customWidth="1"/>
    <col min="13059" max="13059" width="17.7109375" style="61" customWidth="1"/>
    <col min="13060" max="13060" width="5.7109375" style="61" customWidth="1"/>
    <col min="13061" max="13075" width="11.42578125" style="61"/>
    <col min="13076" max="13076" width="3" style="61" customWidth="1"/>
    <col min="13077" max="13312" width="11.42578125" style="61"/>
    <col min="13313" max="13313" width="10.85546875" style="61" bestFit="1" customWidth="1"/>
    <col min="13314" max="13314" width="11.28515625" style="61" customWidth="1"/>
    <col min="13315" max="13315" width="17.7109375" style="61" customWidth="1"/>
    <col min="13316" max="13316" width="5.7109375" style="61" customWidth="1"/>
    <col min="13317" max="13331" width="11.42578125" style="61"/>
    <col min="13332" max="13332" width="3" style="61" customWidth="1"/>
    <col min="13333" max="13568" width="11.42578125" style="61"/>
    <col min="13569" max="13569" width="10.85546875" style="61" bestFit="1" customWidth="1"/>
    <col min="13570" max="13570" width="11.28515625" style="61" customWidth="1"/>
    <col min="13571" max="13571" width="17.7109375" style="61" customWidth="1"/>
    <col min="13572" max="13572" width="5.7109375" style="61" customWidth="1"/>
    <col min="13573" max="13587" width="11.42578125" style="61"/>
    <col min="13588" max="13588" width="3" style="61" customWidth="1"/>
    <col min="13589" max="13824" width="11.42578125" style="61"/>
    <col min="13825" max="13825" width="10.85546875" style="61" bestFit="1" customWidth="1"/>
    <col min="13826" max="13826" width="11.28515625" style="61" customWidth="1"/>
    <col min="13827" max="13827" width="17.7109375" style="61" customWidth="1"/>
    <col min="13828" max="13828" width="5.7109375" style="61" customWidth="1"/>
    <col min="13829" max="13843" width="11.42578125" style="61"/>
    <col min="13844" max="13844" width="3" style="61" customWidth="1"/>
    <col min="13845" max="14080" width="11.42578125" style="61"/>
    <col min="14081" max="14081" width="10.85546875" style="61" bestFit="1" customWidth="1"/>
    <col min="14082" max="14082" width="11.28515625" style="61" customWidth="1"/>
    <col min="14083" max="14083" width="17.7109375" style="61" customWidth="1"/>
    <col min="14084" max="14084" width="5.7109375" style="61" customWidth="1"/>
    <col min="14085" max="14099" width="11.42578125" style="61"/>
    <col min="14100" max="14100" width="3" style="61" customWidth="1"/>
    <col min="14101" max="14336" width="11.42578125" style="61"/>
    <col min="14337" max="14337" width="10.85546875" style="61" bestFit="1" customWidth="1"/>
    <col min="14338" max="14338" width="11.28515625" style="61" customWidth="1"/>
    <col min="14339" max="14339" width="17.7109375" style="61" customWidth="1"/>
    <col min="14340" max="14340" width="5.7109375" style="61" customWidth="1"/>
    <col min="14341" max="14355" width="11.42578125" style="61"/>
    <col min="14356" max="14356" width="3" style="61" customWidth="1"/>
    <col min="14357" max="14592" width="11.42578125" style="61"/>
    <col min="14593" max="14593" width="10.85546875" style="61" bestFit="1" customWidth="1"/>
    <col min="14594" max="14594" width="11.28515625" style="61" customWidth="1"/>
    <col min="14595" max="14595" width="17.7109375" style="61" customWidth="1"/>
    <col min="14596" max="14596" width="5.7109375" style="61" customWidth="1"/>
    <col min="14597" max="14611" width="11.42578125" style="61"/>
    <col min="14612" max="14612" width="3" style="61" customWidth="1"/>
    <col min="14613" max="14848" width="11.42578125" style="61"/>
    <col min="14849" max="14849" width="10.85546875" style="61" bestFit="1" customWidth="1"/>
    <col min="14850" max="14850" width="11.28515625" style="61" customWidth="1"/>
    <col min="14851" max="14851" width="17.7109375" style="61" customWidth="1"/>
    <col min="14852" max="14852" width="5.7109375" style="61" customWidth="1"/>
    <col min="14853" max="14867" width="11.42578125" style="61"/>
    <col min="14868" max="14868" width="3" style="61" customWidth="1"/>
    <col min="14869" max="15104" width="11.42578125" style="61"/>
    <col min="15105" max="15105" width="10.85546875" style="61" bestFit="1" customWidth="1"/>
    <col min="15106" max="15106" width="11.28515625" style="61" customWidth="1"/>
    <col min="15107" max="15107" width="17.7109375" style="61" customWidth="1"/>
    <col min="15108" max="15108" width="5.7109375" style="61" customWidth="1"/>
    <col min="15109" max="15123" width="11.42578125" style="61"/>
    <col min="15124" max="15124" width="3" style="61" customWidth="1"/>
    <col min="15125" max="15360" width="11.42578125" style="61"/>
    <col min="15361" max="15361" width="10.85546875" style="61" bestFit="1" customWidth="1"/>
    <col min="15362" max="15362" width="11.28515625" style="61" customWidth="1"/>
    <col min="15363" max="15363" width="17.7109375" style="61" customWidth="1"/>
    <col min="15364" max="15364" width="5.7109375" style="61" customWidth="1"/>
    <col min="15365" max="15379" width="11.42578125" style="61"/>
    <col min="15380" max="15380" width="3" style="61" customWidth="1"/>
    <col min="15381" max="15616" width="11.42578125" style="61"/>
    <col min="15617" max="15617" width="10.85546875" style="61" bestFit="1" customWidth="1"/>
    <col min="15618" max="15618" width="11.28515625" style="61" customWidth="1"/>
    <col min="15619" max="15619" width="17.7109375" style="61" customWidth="1"/>
    <col min="15620" max="15620" width="5.7109375" style="61" customWidth="1"/>
    <col min="15621" max="15635" width="11.42578125" style="61"/>
    <col min="15636" max="15636" width="3" style="61" customWidth="1"/>
    <col min="15637" max="15872" width="11.42578125" style="61"/>
    <col min="15873" max="15873" width="10.85546875" style="61" bestFit="1" customWidth="1"/>
    <col min="15874" max="15874" width="11.28515625" style="61" customWidth="1"/>
    <col min="15875" max="15875" width="17.7109375" style="61" customWidth="1"/>
    <col min="15876" max="15876" width="5.7109375" style="61" customWidth="1"/>
    <col min="15877" max="15891" width="11.42578125" style="61"/>
    <col min="15892" max="15892" width="3" style="61" customWidth="1"/>
    <col min="15893" max="16128" width="11.42578125" style="61"/>
    <col min="16129" max="16129" width="10.85546875" style="61" bestFit="1" customWidth="1"/>
    <col min="16130" max="16130" width="11.28515625" style="61" customWidth="1"/>
    <col min="16131" max="16131" width="17.7109375" style="61" customWidth="1"/>
    <col min="16132" max="16132" width="5.7109375" style="61" customWidth="1"/>
    <col min="16133" max="16147" width="11.42578125" style="61"/>
    <col min="16148" max="16148" width="3" style="61" customWidth="1"/>
    <col min="16149" max="16384" width="11.42578125" style="61"/>
  </cols>
  <sheetData>
    <row r="1" spans="1:20" ht="27.75" customHeight="1" thickBot="1" x14ac:dyDescent="0.25">
      <c r="A1" s="124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60"/>
    </row>
    <row r="2" spans="1:20" s="66" customFormat="1" ht="14.1" customHeight="1" thickBot="1" x14ac:dyDescent="0.3">
      <c r="A2" s="62" t="s">
        <v>45</v>
      </c>
      <c r="B2" s="63" t="s">
        <v>46</v>
      </c>
      <c r="C2" s="62" t="s">
        <v>47</v>
      </c>
      <c r="D2" s="127" t="s">
        <v>48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1:20" ht="14.1" customHeight="1" x14ac:dyDescent="0.2">
      <c r="A3" s="67">
        <v>0</v>
      </c>
      <c r="B3" s="68">
        <v>121.98</v>
      </c>
      <c r="C3" s="69" t="s">
        <v>71</v>
      </c>
      <c r="D3" s="127"/>
      <c r="S3" s="60"/>
      <c r="T3" s="60"/>
    </row>
    <row r="4" spans="1:20" ht="14.1" customHeight="1" x14ac:dyDescent="0.2">
      <c r="A4" s="70">
        <v>10</v>
      </c>
      <c r="B4" s="71">
        <v>121</v>
      </c>
      <c r="C4" s="72" t="s">
        <v>50</v>
      </c>
      <c r="D4" s="127"/>
      <c r="S4" s="60"/>
      <c r="T4" s="60"/>
    </row>
    <row r="5" spans="1:20" ht="14.1" customHeight="1" x14ac:dyDescent="0.2">
      <c r="A5" s="70">
        <v>20</v>
      </c>
      <c r="B5" s="71">
        <v>119.709</v>
      </c>
      <c r="C5" s="73" t="s">
        <v>72</v>
      </c>
      <c r="D5" s="127"/>
      <c r="S5" s="60"/>
      <c r="T5" s="60"/>
    </row>
    <row r="6" spans="1:20" ht="14.1" customHeight="1" x14ac:dyDescent="0.2">
      <c r="A6" s="70">
        <v>20</v>
      </c>
      <c r="B6" s="71">
        <v>119.7</v>
      </c>
      <c r="C6" s="72" t="s">
        <v>73</v>
      </c>
      <c r="D6" s="127"/>
      <c r="S6" s="60"/>
      <c r="T6" s="60"/>
    </row>
    <row r="7" spans="1:20" ht="14.1" customHeight="1" x14ac:dyDescent="0.2">
      <c r="A7" s="74">
        <v>22</v>
      </c>
      <c r="B7" s="75">
        <v>113.337</v>
      </c>
      <c r="C7" s="76" t="s">
        <v>52</v>
      </c>
      <c r="D7" s="127"/>
      <c r="S7" s="60"/>
      <c r="T7" s="60"/>
    </row>
    <row r="8" spans="1:20" ht="14.1" customHeight="1" x14ac:dyDescent="0.2">
      <c r="A8" s="70">
        <v>25</v>
      </c>
      <c r="B8" s="71">
        <v>111.09699999999999</v>
      </c>
      <c r="C8" s="72"/>
      <c r="D8" s="127"/>
      <c r="S8" s="60"/>
      <c r="T8" s="60"/>
    </row>
    <row r="9" spans="1:20" ht="14.1" customHeight="1" x14ac:dyDescent="0.2">
      <c r="A9" s="70">
        <v>45</v>
      </c>
      <c r="B9" s="71">
        <v>109.98699999999999</v>
      </c>
      <c r="C9" s="72"/>
      <c r="D9" s="127"/>
      <c r="S9" s="60"/>
      <c r="T9" s="60"/>
    </row>
    <row r="10" spans="1:20" ht="14.1" customHeight="1" x14ac:dyDescent="0.2">
      <c r="A10" s="70">
        <v>65</v>
      </c>
      <c r="B10" s="71">
        <v>108.087</v>
      </c>
      <c r="C10" s="72"/>
      <c r="D10" s="127"/>
      <c r="S10" s="60"/>
      <c r="T10" s="60"/>
    </row>
    <row r="11" spans="1:20" ht="14.1" customHeight="1" x14ac:dyDescent="0.2">
      <c r="A11" s="70">
        <v>85</v>
      </c>
      <c r="B11" s="71">
        <v>106.45699999999999</v>
      </c>
      <c r="C11" s="72"/>
      <c r="D11" s="127"/>
      <c r="S11" s="60"/>
      <c r="T11" s="60"/>
    </row>
    <row r="12" spans="1:20" ht="14.1" customHeight="1" x14ac:dyDescent="0.2">
      <c r="A12" s="70">
        <v>100</v>
      </c>
      <c r="B12" s="71">
        <v>105.637</v>
      </c>
      <c r="C12" s="72"/>
      <c r="D12" s="127"/>
      <c r="S12" s="60"/>
      <c r="T12" s="60"/>
    </row>
    <row r="13" spans="1:20" ht="14.1" customHeight="1" x14ac:dyDescent="0.2">
      <c r="A13" s="70">
        <v>115</v>
      </c>
      <c r="B13" s="71">
        <v>103.937</v>
      </c>
      <c r="C13" s="72"/>
      <c r="D13" s="127"/>
      <c r="S13" s="60"/>
      <c r="T13" s="60"/>
    </row>
    <row r="14" spans="1:20" ht="14.1" customHeight="1" x14ac:dyDescent="0.2">
      <c r="A14" s="70">
        <v>130</v>
      </c>
      <c r="B14" s="71">
        <v>102.837</v>
      </c>
      <c r="C14" s="72"/>
      <c r="D14" s="127"/>
      <c r="S14" s="60"/>
      <c r="T14" s="60"/>
    </row>
    <row r="15" spans="1:20" ht="14.1" customHeight="1" x14ac:dyDescent="0.2">
      <c r="A15" s="77">
        <v>145</v>
      </c>
      <c r="B15" s="78">
        <v>103.017</v>
      </c>
      <c r="C15" s="72"/>
      <c r="D15" s="127"/>
      <c r="S15" s="60"/>
      <c r="T15" s="60"/>
    </row>
    <row r="16" spans="1:20" ht="14.1" customHeight="1" x14ac:dyDescent="0.2">
      <c r="A16" s="77">
        <v>160</v>
      </c>
      <c r="B16" s="78">
        <v>103.277</v>
      </c>
      <c r="C16" s="79"/>
      <c r="D16" s="127"/>
      <c r="S16" s="60"/>
      <c r="T16" s="60"/>
    </row>
    <row r="17" spans="1:20" ht="14.1" customHeight="1" x14ac:dyDescent="0.2">
      <c r="A17" s="77">
        <v>175</v>
      </c>
      <c r="B17" s="78">
        <v>103.53700000000001</v>
      </c>
      <c r="C17" s="79"/>
      <c r="D17" s="127"/>
      <c r="S17" s="60"/>
      <c r="T17" s="60"/>
    </row>
    <row r="18" spans="1:20" ht="14.1" customHeight="1" x14ac:dyDescent="0.2">
      <c r="A18" s="77">
        <v>190</v>
      </c>
      <c r="B18" s="78">
        <v>103.56699999999999</v>
      </c>
      <c r="C18" s="79"/>
      <c r="D18" s="127"/>
      <c r="S18" s="60"/>
      <c r="T18" s="60"/>
    </row>
    <row r="19" spans="1:20" ht="14.1" customHeight="1" x14ac:dyDescent="0.2">
      <c r="A19" s="77">
        <v>205</v>
      </c>
      <c r="B19" s="78">
        <v>103.717</v>
      </c>
      <c r="C19" s="79"/>
      <c r="D19" s="127"/>
      <c r="S19" s="60"/>
      <c r="T19" s="60"/>
    </row>
    <row r="20" spans="1:20" ht="14.1" customHeight="1" x14ac:dyDescent="0.2">
      <c r="A20" s="77">
        <v>220</v>
      </c>
      <c r="B20" s="78">
        <v>103.95699999999999</v>
      </c>
      <c r="C20" s="79"/>
      <c r="D20" s="127"/>
      <c r="S20" s="60"/>
      <c r="T20" s="60"/>
    </row>
    <row r="21" spans="1:20" ht="14.1" customHeight="1" x14ac:dyDescent="0.2">
      <c r="A21" s="77">
        <v>240</v>
      </c>
      <c r="B21" s="78">
        <v>104.087</v>
      </c>
      <c r="C21" s="79"/>
      <c r="D21" s="127"/>
      <c r="S21" s="60"/>
      <c r="T21" s="60"/>
    </row>
    <row r="22" spans="1:20" ht="14.1" customHeight="1" x14ac:dyDescent="0.2">
      <c r="A22" s="77">
        <v>260</v>
      </c>
      <c r="B22" s="78">
        <v>104.277</v>
      </c>
      <c r="C22" s="72"/>
      <c r="D22" s="127"/>
      <c r="S22" s="60"/>
      <c r="T22" s="60"/>
    </row>
    <row r="23" spans="1:20" ht="14.1" customHeight="1" x14ac:dyDescent="0.2">
      <c r="A23" s="77">
        <v>280</v>
      </c>
      <c r="B23" s="78">
        <v>105.217</v>
      </c>
      <c r="C23" s="79"/>
      <c r="D23" s="127"/>
      <c r="S23" s="60"/>
      <c r="T23" s="60"/>
    </row>
    <row r="24" spans="1:20" ht="14.1" customHeight="1" x14ac:dyDescent="0.2">
      <c r="A24" s="77">
        <v>300</v>
      </c>
      <c r="B24" s="78">
        <v>107.78700000000001</v>
      </c>
      <c r="C24" s="79"/>
      <c r="D24" s="127"/>
      <c r="S24" s="60"/>
      <c r="T24" s="60"/>
    </row>
    <row r="25" spans="1:20" ht="14.1" customHeight="1" x14ac:dyDescent="0.2">
      <c r="A25" s="80">
        <v>315.22000000000003</v>
      </c>
      <c r="B25" s="81">
        <v>113.337</v>
      </c>
      <c r="C25" s="109" t="s">
        <v>53</v>
      </c>
      <c r="D25" s="127"/>
      <c r="S25" s="60"/>
      <c r="T25" s="60"/>
    </row>
    <row r="26" spans="1:20" ht="14.1" customHeight="1" x14ac:dyDescent="0.2">
      <c r="A26" s="77">
        <v>320.22000000000003</v>
      </c>
      <c r="B26" s="78">
        <v>115.58</v>
      </c>
      <c r="C26" s="72"/>
      <c r="D26" s="127"/>
      <c r="S26" s="60"/>
      <c r="T26" s="60"/>
    </row>
    <row r="27" spans="1:20" ht="14.1" customHeight="1" x14ac:dyDescent="0.2">
      <c r="A27" s="77">
        <v>324.22000000000003</v>
      </c>
      <c r="B27" s="78">
        <v>117.756</v>
      </c>
      <c r="C27" s="110"/>
      <c r="D27" s="127"/>
      <c r="S27" s="60"/>
      <c r="T27" s="60"/>
    </row>
    <row r="28" spans="1:20" ht="14.1" customHeight="1" x14ac:dyDescent="0.2">
      <c r="A28" s="70">
        <v>327.22000000000003</v>
      </c>
      <c r="B28" s="71">
        <v>119.05500000000001</v>
      </c>
      <c r="C28" s="72"/>
      <c r="D28" s="127"/>
      <c r="S28" s="60"/>
      <c r="T28" s="60"/>
    </row>
    <row r="29" spans="1:20" ht="14.1" customHeight="1" x14ac:dyDescent="0.2">
      <c r="A29" s="83">
        <v>335</v>
      </c>
      <c r="B29" s="84">
        <v>119.81699999999999</v>
      </c>
      <c r="C29" s="79"/>
      <c r="D29" s="127"/>
      <c r="S29" s="60"/>
      <c r="T29" s="60"/>
    </row>
    <row r="30" spans="1:20" ht="14.1" customHeight="1" x14ac:dyDescent="0.2">
      <c r="A30" s="77"/>
      <c r="B30" s="78"/>
      <c r="C30" s="85"/>
      <c r="D30" s="127"/>
      <c r="S30" s="60"/>
      <c r="T30" s="60"/>
    </row>
    <row r="31" spans="1:20" ht="14.1" customHeight="1" x14ac:dyDescent="0.2">
      <c r="A31" s="77"/>
      <c r="B31" s="78"/>
      <c r="C31" s="85"/>
      <c r="D31" s="127"/>
      <c r="S31" s="60"/>
      <c r="T31" s="60"/>
    </row>
    <row r="32" spans="1:20" ht="14.1" customHeight="1" x14ac:dyDescent="0.2">
      <c r="A32" s="77"/>
      <c r="B32" s="78"/>
      <c r="C32" s="72"/>
      <c r="D32" s="127"/>
      <c r="S32" s="60"/>
      <c r="T32" s="60"/>
    </row>
    <row r="33" spans="1:20" ht="14.1" customHeight="1" x14ac:dyDescent="0.2">
      <c r="A33" s="86"/>
      <c r="B33" s="87"/>
      <c r="C33" s="88"/>
      <c r="D33" s="127"/>
      <c r="S33" s="60"/>
      <c r="T33" s="60"/>
    </row>
    <row r="34" spans="1:20" ht="14.1" customHeight="1" x14ac:dyDescent="0.2">
      <c r="A34" s="86"/>
      <c r="B34" s="87"/>
      <c r="C34" s="89"/>
      <c r="D34" s="127"/>
      <c r="S34" s="60"/>
      <c r="T34" s="60"/>
    </row>
    <row r="35" spans="1:20" ht="14.1" customHeight="1" x14ac:dyDescent="0.2">
      <c r="A35" s="86"/>
      <c r="B35" s="87"/>
      <c r="C35" s="89"/>
      <c r="D35" s="127"/>
      <c r="S35" s="60"/>
      <c r="T35" s="60"/>
    </row>
    <row r="36" spans="1:20" ht="14.1" customHeight="1" thickBot="1" x14ac:dyDescent="0.25">
      <c r="A36" s="86"/>
      <c r="B36" s="87"/>
      <c r="C36" s="89"/>
      <c r="D36" s="128"/>
      <c r="S36" s="60"/>
      <c r="T36" s="60"/>
    </row>
    <row r="37" spans="1:20" ht="15" customHeight="1" x14ac:dyDescent="0.2">
      <c r="A37" s="90">
        <v>22</v>
      </c>
      <c r="B37" s="91">
        <v>113.337</v>
      </c>
      <c r="C37" s="92" t="s">
        <v>57</v>
      </c>
      <c r="D37" s="129" t="s">
        <v>58</v>
      </c>
      <c r="S37" s="60"/>
      <c r="T37" s="60"/>
    </row>
    <row r="38" spans="1:20" ht="15" customHeight="1" thickBot="1" x14ac:dyDescent="0.25">
      <c r="A38" s="93">
        <v>315.22000000000003</v>
      </c>
      <c r="B38" s="94">
        <v>113.337</v>
      </c>
      <c r="C38" s="95" t="s">
        <v>59</v>
      </c>
      <c r="D38" s="130"/>
      <c r="S38" s="60"/>
      <c r="T38" s="60"/>
    </row>
    <row r="39" spans="1:20" ht="15" customHeight="1" x14ac:dyDescent="0.2">
      <c r="A39" s="96">
        <v>30</v>
      </c>
      <c r="B39" s="97">
        <v>119.709</v>
      </c>
      <c r="C39" s="92" t="s">
        <v>60</v>
      </c>
      <c r="D39" s="130"/>
      <c r="S39" s="60"/>
      <c r="T39" s="60"/>
    </row>
    <row r="40" spans="1:20" ht="15" customHeight="1" thickBot="1" x14ac:dyDescent="0.25">
      <c r="A40" s="98">
        <v>30</v>
      </c>
      <c r="B40" s="94">
        <v>107.709</v>
      </c>
      <c r="C40" s="99" t="s">
        <v>60</v>
      </c>
      <c r="D40" s="130"/>
      <c r="S40" s="60"/>
      <c r="T40" s="60"/>
    </row>
    <row r="41" spans="1:20" ht="15" customHeight="1" x14ac:dyDescent="0.2">
      <c r="A41" s="96">
        <v>35</v>
      </c>
      <c r="B41" s="91">
        <v>119.7</v>
      </c>
      <c r="C41" s="95" t="s">
        <v>61</v>
      </c>
      <c r="D41" s="130"/>
      <c r="S41" s="60"/>
      <c r="T41" s="60"/>
    </row>
    <row r="42" spans="1:20" ht="15" customHeight="1" thickBot="1" x14ac:dyDescent="0.25">
      <c r="A42" s="98">
        <v>35</v>
      </c>
      <c r="B42" s="94">
        <v>118.2</v>
      </c>
      <c r="C42" s="95" t="s">
        <v>61</v>
      </c>
      <c r="D42" s="130"/>
      <c r="S42" s="60"/>
      <c r="T42" s="60"/>
    </row>
    <row r="43" spans="1:20" ht="15" customHeight="1" x14ac:dyDescent="0.2">
      <c r="A43" s="96">
        <v>335</v>
      </c>
      <c r="B43" s="91">
        <v>119.81699999999999</v>
      </c>
      <c r="C43" s="92" t="s">
        <v>62</v>
      </c>
      <c r="D43" s="130"/>
      <c r="S43" s="60"/>
      <c r="T43" s="60"/>
    </row>
    <row r="44" spans="1:20" ht="15" customHeight="1" thickBot="1" x14ac:dyDescent="0.25">
      <c r="A44" s="98">
        <v>0</v>
      </c>
      <c r="B44" s="94">
        <v>0</v>
      </c>
      <c r="C44" s="99" t="s">
        <v>63</v>
      </c>
      <c r="D44" s="130"/>
      <c r="S44" s="60"/>
      <c r="T44" s="60"/>
    </row>
    <row r="45" spans="1:20" ht="14.1" customHeight="1" x14ac:dyDescent="0.2">
      <c r="A45" s="100" t="s">
        <v>64</v>
      </c>
      <c r="B45" s="101" t="s">
        <v>74</v>
      </c>
      <c r="C45" s="102"/>
      <c r="D45" s="130"/>
      <c r="S45" s="60"/>
      <c r="T45" s="60"/>
    </row>
    <row r="46" spans="1:20" ht="14.1" customHeight="1" x14ac:dyDescent="0.2">
      <c r="A46" s="103" t="s">
        <v>66</v>
      </c>
      <c r="B46" s="104" t="s">
        <v>75</v>
      </c>
      <c r="C46" s="105"/>
      <c r="D46" s="130"/>
      <c r="S46" s="60"/>
      <c r="T46" s="60"/>
    </row>
    <row r="47" spans="1:20" ht="14.1" customHeight="1" x14ac:dyDescent="0.2">
      <c r="A47" s="132" t="s">
        <v>68</v>
      </c>
      <c r="B47" s="133"/>
      <c r="C47" s="134"/>
      <c r="D47" s="130"/>
      <c r="S47" s="60"/>
      <c r="T47" s="60"/>
    </row>
    <row r="48" spans="1:20" ht="14.1" customHeight="1" thickBot="1" x14ac:dyDescent="0.25">
      <c r="A48" s="135" t="s">
        <v>76</v>
      </c>
      <c r="B48" s="136"/>
      <c r="C48" s="137"/>
      <c r="D48" s="131"/>
      <c r="S48" s="60"/>
      <c r="T48" s="60"/>
    </row>
    <row r="49" spans="1:20" x14ac:dyDescent="0.2">
      <c r="A49" s="123" t="s">
        <v>70</v>
      </c>
      <c r="B49" s="123"/>
      <c r="C49" s="123"/>
      <c r="D49" s="123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2" spans="1:20" x14ac:dyDescent="0.2">
      <c r="B52" s="106"/>
      <c r="C52" s="106"/>
    </row>
    <row r="53" spans="1:20" x14ac:dyDescent="0.2">
      <c r="A53" s="107"/>
      <c r="B53" s="107"/>
      <c r="C53" s="107"/>
    </row>
    <row r="54" spans="1:20" x14ac:dyDescent="0.2">
      <c r="A54" s="107"/>
      <c r="B54" s="107"/>
      <c r="C54" s="107"/>
    </row>
    <row r="55" spans="1:20" x14ac:dyDescent="0.2">
      <c r="A55" s="108"/>
      <c r="B55" s="108"/>
      <c r="C55" s="108"/>
    </row>
  </sheetData>
  <mergeCells count="6">
    <mergeCell ref="A49:D49"/>
    <mergeCell ref="A1:S1"/>
    <mergeCell ref="D2:D36"/>
    <mergeCell ref="D37:D48"/>
    <mergeCell ref="A47:C47"/>
    <mergeCell ref="A48:C48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Header>&amp;CInformacion confidencial de hidrologia - IDEAM</oddHeader>
    <oddFooter>&amp;CPreparado por el area operativa No. 03 - sede Villavo.RAHG - &amp;D&amp;RPágina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0.85546875" style="61" bestFit="1" customWidth="1"/>
    <col min="2" max="2" width="11.28515625" style="61" customWidth="1"/>
    <col min="3" max="3" width="17.7109375" style="61" customWidth="1"/>
    <col min="4" max="4" width="5.7109375" style="61" customWidth="1"/>
    <col min="5" max="19" width="11.42578125" style="61"/>
    <col min="20" max="20" width="3" style="61" customWidth="1"/>
    <col min="21" max="256" width="11.42578125" style="61"/>
    <col min="257" max="257" width="10.85546875" style="61" bestFit="1" customWidth="1"/>
    <col min="258" max="258" width="11.28515625" style="61" customWidth="1"/>
    <col min="259" max="259" width="17.7109375" style="61" customWidth="1"/>
    <col min="260" max="260" width="5.7109375" style="61" customWidth="1"/>
    <col min="261" max="275" width="11.42578125" style="61"/>
    <col min="276" max="276" width="3" style="61" customWidth="1"/>
    <col min="277" max="512" width="11.42578125" style="61"/>
    <col min="513" max="513" width="10.85546875" style="61" bestFit="1" customWidth="1"/>
    <col min="514" max="514" width="11.28515625" style="61" customWidth="1"/>
    <col min="515" max="515" width="17.7109375" style="61" customWidth="1"/>
    <col min="516" max="516" width="5.7109375" style="61" customWidth="1"/>
    <col min="517" max="531" width="11.42578125" style="61"/>
    <col min="532" max="532" width="3" style="61" customWidth="1"/>
    <col min="533" max="768" width="11.42578125" style="61"/>
    <col min="769" max="769" width="10.85546875" style="61" bestFit="1" customWidth="1"/>
    <col min="770" max="770" width="11.28515625" style="61" customWidth="1"/>
    <col min="771" max="771" width="17.7109375" style="61" customWidth="1"/>
    <col min="772" max="772" width="5.7109375" style="61" customWidth="1"/>
    <col min="773" max="787" width="11.42578125" style="61"/>
    <col min="788" max="788" width="3" style="61" customWidth="1"/>
    <col min="789" max="1024" width="11.42578125" style="61"/>
    <col min="1025" max="1025" width="10.85546875" style="61" bestFit="1" customWidth="1"/>
    <col min="1026" max="1026" width="11.28515625" style="61" customWidth="1"/>
    <col min="1027" max="1027" width="17.7109375" style="61" customWidth="1"/>
    <col min="1028" max="1028" width="5.7109375" style="61" customWidth="1"/>
    <col min="1029" max="1043" width="11.42578125" style="61"/>
    <col min="1044" max="1044" width="3" style="61" customWidth="1"/>
    <col min="1045" max="1280" width="11.42578125" style="61"/>
    <col min="1281" max="1281" width="10.85546875" style="61" bestFit="1" customWidth="1"/>
    <col min="1282" max="1282" width="11.28515625" style="61" customWidth="1"/>
    <col min="1283" max="1283" width="17.7109375" style="61" customWidth="1"/>
    <col min="1284" max="1284" width="5.7109375" style="61" customWidth="1"/>
    <col min="1285" max="1299" width="11.42578125" style="61"/>
    <col min="1300" max="1300" width="3" style="61" customWidth="1"/>
    <col min="1301" max="1536" width="11.42578125" style="61"/>
    <col min="1537" max="1537" width="10.85546875" style="61" bestFit="1" customWidth="1"/>
    <col min="1538" max="1538" width="11.28515625" style="61" customWidth="1"/>
    <col min="1539" max="1539" width="17.7109375" style="61" customWidth="1"/>
    <col min="1540" max="1540" width="5.7109375" style="61" customWidth="1"/>
    <col min="1541" max="1555" width="11.42578125" style="61"/>
    <col min="1556" max="1556" width="3" style="61" customWidth="1"/>
    <col min="1557" max="1792" width="11.42578125" style="61"/>
    <col min="1793" max="1793" width="10.85546875" style="61" bestFit="1" customWidth="1"/>
    <col min="1794" max="1794" width="11.28515625" style="61" customWidth="1"/>
    <col min="1795" max="1795" width="17.7109375" style="61" customWidth="1"/>
    <col min="1796" max="1796" width="5.7109375" style="61" customWidth="1"/>
    <col min="1797" max="1811" width="11.42578125" style="61"/>
    <col min="1812" max="1812" width="3" style="61" customWidth="1"/>
    <col min="1813" max="2048" width="11.42578125" style="61"/>
    <col min="2049" max="2049" width="10.85546875" style="61" bestFit="1" customWidth="1"/>
    <col min="2050" max="2050" width="11.28515625" style="61" customWidth="1"/>
    <col min="2051" max="2051" width="17.7109375" style="61" customWidth="1"/>
    <col min="2052" max="2052" width="5.7109375" style="61" customWidth="1"/>
    <col min="2053" max="2067" width="11.42578125" style="61"/>
    <col min="2068" max="2068" width="3" style="61" customWidth="1"/>
    <col min="2069" max="2304" width="11.42578125" style="61"/>
    <col min="2305" max="2305" width="10.85546875" style="61" bestFit="1" customWidth="1"/>
    <col min="2306" max="2306" width="11.28515625" style="61" customWidth="1"/>
    <col min="2307" max="2307" width="17.7109375" style="61" customWidth="1"/>
    <col min="2308" max="2308" width="5.7109375" style="61" customWidth="1"/>
    <col min="2309" max="2323" width="11.42578125" style="61"/>
    <col min="2324" max="2324" width="3" style="61" customWidth="1"/>
    <col min="2325" max="2560" width="11.42578125" style="61"/>
    <col min="2561" max="2561" width="10.85546875" style="61" bestFit="1" customWidth="1"/>
    <col min="2562" max="2562" width="11.28515625" style="61" customWidth="1"/>
    <col min="2563" max="2563" width="17.7109375" style="61" customWidth="1"/>
    <col min="2564" max="2564" width="5.7109375" style="61" customWidth="1"/>
    <col min="2565" max="2579" width="11.42578125" style="61"/>
    <col min="2580" max="2580" width="3" style="61" customWidth="1"/>
    <col min="2581" max="2816" width="11.42578125" style="61"/>
    <col min="2817" max="2817" width="10.85546875" style="61" bestFit="1" customWidth="1"/>
    <col min="2818" max="2818" width="11.28515625" style="61" customWidth="1"/>
    <col min="2819" max="2819" width="17.7109375" style="61" customWidth="1"/>
    <col min="2820" max="2820" width="5.7109375" style="61" customWidth="1"/>
    <col min="2821" max="2835" width="11.42578125" style="61"/>
    <col min="2836" max="2836" width="3" style="61" customWidth="1"/>
    <col min="2837" max="3072" width="11.42578125" style="61"/>
    <col min="3073" max="3073" width="10.85546875" style="61" bestFit="1" customWidth="1"/>
    <col min="3074" max="3074" width="11.28515625" style="61" customWidth="1"/>
    <col min="3075" max="3075" width="17.7109375" style="61" customWidth="1"/>
    <col min="3076" max="3076" width="5.7109375" style="61" customWidth="1"/>
    <col min="3077" max="3091" width="11.42578125" style="61"/>
    <col min="3092" max="3092" width="3" style="61" customWidth="1"/>
    <col min="3093" max="3328" width="11.42578125" style="61"/>
    <col min="3329" max="3329" width="10.85546875" style="61" bestFit="1" customWidth="1"/>
    <col min="3330" max="3330" width="11.28515625" style="61" customWidth="1"/>
    <col min="3331" max="3331" width="17.7109375" style="61" customWidth="1"/>
    <col min="3332" max="3332" width="5.7109375" style="61" customWidth="1"/>
    <col min="3333" max="3347" width="11.42578125" style="61"/>
    <col min="3348" max="3348" width="3" style="61" customWidth="1"/>
    <col min="3349" max="3584" width="11.42578125" style="61"/>
    <col min="3585" max="3585" width="10.85546875" style="61" bestFit="1" customWidth="1"/>
    <col min="3586" max="3586" width="11.28515625" style="61" customWidth="1"/>
    <col min="3587" max="3587" width="17.7109375" style="61" customWidth="1"/>
    <col min="3588" max="3588" width="5.7109375" style="61" customWidth="1"/>
    <col min="3589" max="3603" width="11.42578125" style="61"/>
    <col min="3604" max="3604" width="3" style="61" customWidth="1"/>
    <col min="3605" max="3840" width="11.42578125" style="61"/>
    <col min="3841" max="3841" width="10.85546875" style="61" bestFit="1" customWidth="1"/>
    <col min="3842" max="3842" width="11.28515625" style="61" customWidth="1"/>
    <col min="3843" max="3843" width="17.7109375" style="61" customWidth="1"/>
    <col min="3844" max="3844" width="5.7109375" style="61" customWidth="1"/>
    <col min="3845" max="3859" width="11.42578125" style="61"/>
    <col min="3860" max="3860" width="3" style="61" customWidth="1"/>
    <col min="3861" max="4096" width="11.42578125" style="61"/>
    <col min="4097" max="4097" width="10.85546875" style="61" bestFit="1" customWidth="1"/>
    <col min="4098" max="4098" width="11.28515625" style="61" customWidth="1"/>
    <col min="4099" max="4099" width="17.7109375" style="61" customWidth="1"/>
    <col min="4100" max="4100" width="5.7109375" style="61" customWidth="1"/>
    <col min="4101" max="4115" width="11.42578125" style="61"/>
    <col min="4116" max="4116" width="3" style="61" customWidth="1"/>
    <col min="4117" max="4352" width="11.42578125" style="61"/>
    <col min="4353" max="4353" width="10.85546875" style="61" bestFit="1" customWidth="1"/>
    <col min="4354" max="4354" width="11.28515625" style="61" customWidth="1"/>
    <col min="4355" max="4355" width="17.7109375" style="61" customWidth="1"/>
    <col min="4356" max="4356" width="5.7109375" style="61" customWidth="1"/>
    <col min="4357" max="4371" width="11.42578125" style="61"/>
    <col min="4372" max="4372" width="3" style="61" customWidth="1"/>
    <col min="4373" max="4608" width="11.42578125" style="61"/>
    <col min="4609" max="4609" width="10.85546875" style="61" bestFit="1" customWidth="1"/>
    <col min="4610" max="4610" width="11.28515625" style="61" customWidth="1"/>
    <col min="4611" max="4611" width="17.7109375" style="61" customWidth="1"/>
    <col min="4612" max="4612" width="5.7109375" style="61" customWidth="1"/>
    <col min="4613" max="4627" width="11.42578125" style="61"/>
    <col min="4628" max="4628" width="3" style="61" customWidth="1"/>
    <col min="4629" max="4864" width="11.42578125" style="61"/>
    <col min="4865" max="4865" width="10.85546875" style="61" bestFit="1" customWidth="1"/>
    <col min="4866" max="4866" width="11.28515625" style="61" customWidth="1"/>
    <col min="4867" max="4867" width="17.7109375" style="61" customWidth="1"/>
    <col min="4868" max="4868" width="5.7109375" style="61" customWidth="1"/>
    <col min="4869" max="4883" width="11.42578125" style="61"/>
    <col min="4884" max="4884" width="3" style="61" customWidth="1"/>
    <col min="4885" max="5120" width="11.42578125" style="61"/>
    <col min="5121" max="5121" width="10.85546875" style="61" bestFit="1" customWidth="1"/>
    <col min="5122" max="5122" width="11.28515625" style="61" customWidth="1"/>
    <col min="5123" max="5123" width="17.7109375" style="61" customWidth="1"/>
    <col min="5124" max="5124" width="5.7109375" style="61" customWidth="1"/>
    <col min="5125" max="5139" width="11.42578125" style="61"/>
    <col min="5140" max="5140" width="3" style="61" customWidth="1"/>
    <col min="5141" max="5376" width="11.42578125" style="61"/>
    <col min="5377" max="5377" width="10.85546875" style="61" bestFit="1" customWidth="1"/>
    <col min="5378" max="5378" width="11.28515625" style="61" customWidth="1"/>
    <col min="5379" max="5379" width="17.7109375" style="61" customWidth="1"/>
    <col min="5380" max="5380" width="5.7109375" style="61" customWidth="1"/>
    <col min="5381" max="5395" width="11.42578125" style="61"/>
    <col min="5396" max="5396" width="3" style="61" customWidth="1"/>
    <col min="5397" max="5632" width="11.42578125" style="61"/>
    <col min="5633" max="5633" width="10.85546875" style="61" bestFit="1" customWidth="1"/>
    <col min="5634" max="5634" width="11.28515625" style="61" customWidth="1"/>
    <col min="5635" max="5635" width="17.7109375" style="61" customWidth="1"/>
    <col min="5636" max="5636" width="5.7109375" style="61" customWidth="1"/>
    <col min="5637" max="5651" width="11.42578125" style="61"/>
    <col min="5652" max="5652" width="3" style="61" customWidth="1"/>
    <col min="5653" max="5888" width="11.42578125" style="61"/>
    <col min="5889" max="5889" width="10.85546875" style="61" bestFit="1" customWidth="1"/>
    <col min="5890" max="5890" width="11.28515625" style="61" customWidth="1"/>
    <col min="5891" max="5891" width="17.7109375" style="61" customWidth="1"/>
    <col min="5892" max="5892" width="5.7109375" style="61" customWidth="1"/>
    <col min="5893" max="5907" width="11.42578125" style="61"/>
    <col min="5908" max="5908" width="3" style="61" customWidth="1"/>
    <col min="5909" max="6144" width="11.42578125" style="61"/>
    <col min="6145" max="6145" width="10.85546875" style="61" bestFit="1" customWidth="1"/>
    <col min="6146" max="6146" width="11.28515625" style="61" customWidth="1"/>
    <col min="6147" max="6147" width="17.7109375" style="61" customWidth="1"/>
    <col min="6148" max="6148" width="5.7109375" style="61" customWidth="1"/>
    <col min="6149" max="6163" width="11.42578125" style="61"/>
    <col min="6164" max="6164" width="3" style="61" customWidth="1"/>
    <col min="6165" max="6400" width="11.42578125" style="61"/>
    <col min="6401" max="6401" width="10.85546875" style="61" bestFit="1" customWidth="1"/>
    <col min="6402" max="6402" width="11.28515625" style="61" customWidth="1"/>
    <col min="6403" max="6403" width="17.7109375" style="61" customWidth="1"/>
    <col min="6404" max="6404" width="5.7109375" style="61" customWidth="1"/>
    <col min="6405" max="6419" width="11.42578125" style="61"/>
    <col min="6420" max="6420" width="3" style="61" customWidth="1"/>
    <col min="6421" max="6656" width="11.42578125" style="61"/>
    <col min="6657" max="6657" width="10.85546875" style="61" bestFit="1" customWidth="1"/>
    <col min="6658" max="6658" width="11.28515625" style="61" customWidth="1"/>
    <col min="6659" max="6659" width="17.7109375" style="61" customWidth="1"/>
    <col min="6660" max="6660" width="5.7109375" style="61" customWidth="1"/>
    <col min="6661" max="6675" width="11.42578125" style="61"/>
    <col min="6676" max="6676" width="3" style="61" customWidth="1"/>
    <col min="6677" max="6912" width="11.42578125" style="61"/>
    <col min="6913" max="6913" width="10.85546875" style="61" bestFit="1" customWidth="1"/>
    <col min="6914" max="6914" width="11.28515625" style="61" customWidth="1"/>
    <col min="6915" max="6915" width="17.7109375" style="61" customWidth="1"/>
    <col min="6916" max="6916" width="5.7109375" style="61" customWidth="1"/>
    <col min="6917" max="6931" width="11.42578125" style="61"/>
    <col min="6932" max="6932" width="3" style="61" customWidth="1"/>
    <col min="6933" max="7168" width="11.42578125" style="61"/>
    <col min="7169" max="7169" width="10.85546875" style="61" bestFit="1" customWidth="1"/>
    <col min="7170" max="7170" width="11.28515625" style="61" customWidth="1"/>
    <col min="7171" max="7171" width="17.7109375" style="61" customWidth="1"/>
    <col min="7172" max="7172" width="5.7109375" style="61" customWidth="1"/>
    <col min="7173" max="7187" width="11.42578125" style="61"/>
    <col min="7188" max="7188" width="3" style="61" customWidth="1"/>
    <col min="7189" max="7424" width="11.42578125" style="61"/>
    <col min="7425" max="7425" width="10.85546875" style="61" bestFit="1" customWidth="1"/>
    <col min="7426" max="7426" width="11.28515625" style="61" customWidth="1"/>
    <col min="7427" max="7427" width="17.7109375" style="61" customWidth="1"/>
    <col min="7428" max="7428" width="5.7109375" style="61" customWidth="1"/>
    <col min="7429" max="7443" width="11.42578125" style="61"/>
    <col min="7444" max="7444" width="3" style="61" customWidth="1"/>
    <col min="7445" max="7680" width="11.42578125" style="61"/>
    <col min="7681" max="7681" width="10.85546875" style="61" bestFit="1" customWidth="1"/>
    <col min="7682" max="7682" width="11.28515625" style="61" customWidth="1"/>
    <col min="7683" max="7683" width="17.7109375" style="61" customWidth="1"/>
    <col min="7684" max="7684" width="5.7109375" style="61" customWidth="1"/>
    <col min="7685" max="7699" width="11.42578125" style="61"/>
    <col min="7700" max="7700" width="3" style="61" customWidth="1"/>
    <col min="7701" max="7936" width="11.42578125" style="61"/>
    <col min="7937" max="7937" width="10.85546875" style="61" bestFit="1" customWidth="1"/>
    <col min="7938" max="7938" width="11.28515625" style="61" customWidth="1"/>
    <col min="7939" max="7939" width="17.7109375" style="61" customWidth="1"/>
    <col min="7940" max="7940" width="5.7109375" style="61" customWidth="1"/>
    <col min="7941" max="7955" width="11.42578125" style="61"/>
    <col min="7956" max="7956" width="3" style="61" customWidth="1"/>
    <col min="7957" max="8192" width="11.42578125" style="61"/>
    <col min="8193" max="8193" width="10.85546875" style="61" bestFit="1" customWidth="1"/>
    <col min="8194" max="8194" width="11.28515625" style="61" customWidth="1"/>
    <col min="8195" max="8195" width="17.7109375" style="61" customWidth="1"/>
    <col min="8196" max="8196" width="5.7109375" style="61" customWidth="1"/>
    <col min="8197" max="8211" width="11.42578125" style="61"/>
    <col min="8212" max="8212" width="3" style="61" customWidth="1"/>
    <col min="8213" max="8448" width="11.42578125" style="61"/>
    <col min="8449" max="8449" width="10.85546875" style="61" bestFit="1" customWidth="1"/>
    <col min="8450" max="8450" width="11.28515625" style="61" customWidth="1"/>
    <col min="8451" max="8451" width="17.7109375" style="61" customWidth="1"/>
    <col min="8452" max="8452" width="5.7109375" style="61" customWidth="1"/>
    <col min="8453" max="8467" width="11.42578125" style="61"/>
    <col min="8468" max="8468" width="3" style="61" customWidth="1"/>
    <col min="8469" max="8704" width="11.42578125" style="61"/>
    <col min="8705" max="8705" width="10.85546875" style="61" bestFit="1" customWidth="1"/>
    <col min="8706" max="8706" width="11.28515625" style="61" customWidth="1"/>
    <col min="8707" max="8707" width="17.7109375" style="61" customWidth="1"/>
    <col min="8708" max="8708" width="5.7109375" style="61" customWidth="1"/>
    <col min="8709" max="8723" width="11.42578125" style="61"/>
    <col min="8724" max="8724" width="3" style="61" customWidth="1"/>
    <col min="8725" max="8960" width="11.42578125" style="61"/>
    <col min="8961" max="8961" width="10.85546875" style="61" bestFit="1" customWidth="1"/>
    <col min="8962" max="8962" width="11.28515625" style="61" customWidth="1"/>
    <col min="8963" max="8963" width="17.7109375" style="61" customWidth="1"/>
    <col min="8964" max="8964" width="5.7109375" style="61" customWidth="1"/>
    <col min="8965" max="8979" width="11.42578125" style="61"/>
    <col min="8980" max="8980" width="3" style="61" customWidth="1"/>
    <col min="8981" max="9216" width="11.42578125" style="61"/>
    <col min="9217" max="9217" width="10.85546875" style="61" bestFit="1" customWidth="1"/>
    <col min="9218" max="9218" width="11.28515625" style="61" customWidth="1"/>
    <col min="9219" max="9219" width="17.7109375" style="61" customWidth="1"/>
    <col min="9220" max="9220" width="5.7109375" style="61" customWidth="1"/>
    <col min="9221" max="9235" width="11.42578125" style="61"/>
    <col min="9236" max="9236" width="3" style="61" customWidth="1"/>
    <col min="9237" max="9472" width="11.42578125" style="61"/>
    <col min="9473" max="9473" width="10.85546875" style="61" bestFit="1" customWidth="1"/>
    <col min="9474" max="9474" width="11.28515625" style="61" customWidth="1"/>
    <col min="9475" max="9475" width="17.7109375" style="61" customWidth="1"/>
    <col min="9476" max="9476" width="5.7109375" style="61" customWidth="1"/>
    <col min="9477" max="9491" width="11.42578125" style="61"/>
    <col min="9492" max="9492" width="3" style="61" customWidth="1"/>
    <col min="9493" max="9728" width="11.42578125" style="61"/>
    <col min="9729" max="9729" width="10.85546875" style="61" bestFit="1" customWidth="1"/>
    <col min="9730" max="9730" width="11.28515625" style="61" customWidth="1"/>
    <col min="9731" max="9731" width="17.7109375" style="61" customWidth="1"/>
    <col min="9732" max="9732" width="5.7109375" style="61" customWidth="1"/>
    <col min="9733" max="9747" width="11.42578125" style="61"/>
    <col min="9748" max="9748" width="3" style="61" customWidth="1"/>
    <col min="9749" max="9984" width="11.42578125" style="61"/>
    <col min="9985" max="9985" width="10.85546875" style="61" bestFit="1" customWidth="1"/>
    <col min="9986" max="9986" width="11.28515625" style="61" customWidth="1"/>
    <col min="9987" max="9987" width="17.7109375" style="61" customWidth="1"/>
    <col min="9988" max="9988" width="5.7109375" style="61" customWidth="1"/>
    <col min="9989" max="10003" width="11.42578125" style="61"/>
    <col min="10004" max="10004" width="3" style="61" customWidth="1"/>
    <col min="10005" max="10240" width="11.42578125" style="61"/>
    <col min="10241" max="10241" width="10.85546875" style="61" bestFit="1" customWidth="1"/>
    <col min="10242" max="10242" width="11.28515625" style="61" customWidth="1"/>
    <col min="10243" max="10243" width="17.7109375" style="61" customWidth="1"/>
    <col min="10244" max="10244" width="5.7109375" style="61" customWidth="1"/>
    <col min="10245" max="10259" width="11.42578125" style="61"/>
    <col min="10260" max="10260" width="3" style="61" customWidth="1"/>
    <col min="10261" max="10496" width="11.42578125" style="61"/>
    <col min="10497" max="10497" width="10.85546875" style="61" bestFit="1" customWidth="1"/>
    <col min="10498" max="10498" width="11.28515625" style="61" customWidth="1"/>
    <col min="10499" max="10499" width="17.7109375" style="61" customWidth="1"/>
    <col min="10500" max="10500" width="5.7109375" style="61" customWidth="1"/>
    <col min="10501" max="10515" width="11.42578125" style="61"/>
    <col min="10516" max="10516" width="3" style="61" customWidth="1"/>
    <col min="10517" max="10752" width="11.42578125" style="61"/>
    <col min="10753" max="10753" width="10.85546875" style="61" bestFit="1" customWidth="1"/>
    <col min="10754" max="10754" width="11.28515625" style="61" customWidth="1"/>
    <col min="10755" max="10755" width="17.7109375" style="61" customWidth="1"/>
    <col min="10756" max="10756" width="5.7109375" style="61" customWidth="1"/>
    <col min="10757" max="10771" width="11.42578125" style="61"/>
    <col min="10772" max="10772" width="3" style="61" customWidth="1"/>
    <col min="10773" max="11008" width="11.42578125" style="61"/>
    <col min="11009" max="11009" width="10.85546875" style="61" bestFit="1" customWidth="1"/>
    <col min="11010" max="11010" width="11.28515625" style="61" customWidth="1"/>
    <col min="11011" max="11011" width="17.7109375" style="61" customWidth="1"/>
    <col min="11012" max="11012" width="5.7109375" style="61" customWidth="1"/>
    <col min="11013" max="11027" width="11.42578125" style="61"/>
    <col min="11028" max="11028" width="3" style="61" customWidth="1"/>
    <col min="11029" max="11264" width="11.42578125" style="61"/>
    <col min="11265" max="11265" width="10.85546875" style="61" bestFit="1" customWidth="1"/>
    <col min="11266" max="11266" width="11.28515625" style="61" customWidth="1"/>
    <col min="11267" max="11267" width="17.7109375" style="61" customWidth="1"/>
    <col min="11268" max="11268" width="5.7109375" style="61" customWidth="1"/>
    <col min="11269" max="11283" width="11.42578125" style="61"/>
    <col min="11284" max="11284" width="3" style="61" customWidth="1"/>
    <col min="11285" max="11520" width="11.42578125" style="61"/>
    <col min="11521" max="11521" width="10.85546875" style="61" bestFit="1" customWidth="1"/>
    <col min="11522" max="11522" width="11.28515625" style="61" customWidth="1"/>
    <col min="11523" max="11523" width="17.7109375" style="61" customWidth="1"/>
    <col min="11524" max="11524" width="5.7109375" style="61" customWidth="1"/>
    <col min="11525" max="11539" width="11.42578125" style="61"/>
    <col min="11540" max="11540" width="3" style="61" customWidth="1"/>
    <col min="11541" max="11776" width="11.42578125" style="61"/>
    <col min="11777" max="11777" width="10.85546875" style="61" bestFit="1" customWidth="1"/>
    <col min="11778" max="11778" width="11.28515625" style="61" customWidth="1"/>
    <col min="11779" max="11779" width="17.7109375" style="61" customWidth="1"/>
    <col min="11780" max="11780" width="5.7109375" style="61" customWidth="1"/>
    <col min="11781" max="11795" width="11.42578125" style="61"/>
    <col min="11796" max="11796" width="3" style="61" customWidth="1"/>
    <col min="11797" max="12032" width="11.42578125" style="61"/>
    <col min="12033" max="12033" width="10.85546875" style="61" bestFit="1" customWidth="1"/>
    <col min="12034" max="12034" width="11.28515625" style="61" customWidth="1"/>
    <col min="12035" max="12035" width="17.7109375" style="61" customWidth="1"/>
    <col min="12036" max="12036" width="5.7109375" style="61" customWidth="1"/>
    <col min="12037" max="12051" width="11.42578125" style="61"/>
    <col min="12052" max="12052" width="3" style="61" customWidth="1"/>
    <col min="12053" max="12288" width="11.42578125" style="61"/>
    <col min="12289" max="12289" width="10.85546875" style="61" bestFit="1" customWidth="1"/>
    <col min="12290" max="12290" width="11.28515625" style="61" customWidth="1"/>
    <col min="12291" max="12291" width="17.7109375" style="61" customWidth="1"/>
    <col min="12292" max="12292" width="5.7109375" style="61" customWidth="1"/>
    <col min="12293" max="12307" width="11.42578125" style="61"/>
    <col min="12308" max="12308" width="3" style="61" customWidth="1"/>
    <col min="12309" max="12544" width="11.42578125" style="61"/>
    <col min="12545" max="12545" width="10.85546875" style="61" bestFit="1" customWidth="1"/>
    <col min="12546" max="12546" width="11.28515625" style="61" customWidth="1"/>
    <col min="12547" max="12547" width="17.7109375" style="61" customWidth="1"/>
    <col min="12548" max="12548" width="5.7109375" style="61" customWidth="1"/>
    <col min="12549" max="12563" width="11.42578125" style="61"/>
    <col min="12564" max="12564" width="3" style="61" customWidth="1"/>
    <col min="12565" max="12800" width="11.42578125" style="61"/>
    <col min="12801" max="12801" width="10.85546875" style="61" bestFit="1" customWidth="1"/>
    <col min="12802" max="12802" width="11.28515625" style="61" customWidth="1"/>
    <col min="12803" max="12803" width="17.7109375" style="61" customWidth="1"/>
    <col min="12804" max="12804" width="5.7109375" style="61" customWidth="1"/>
    <col min="12805" max="12819" width="11.42578125" style="61"/>
    <col min="12820" max="12820" width="3" style="61" customWidth="1"/>
    <col min="12821" max="13056" width="11.42578125" style="61"/>
    <col min="13057" max="13057" width="10.85546875" style="61" bestFit="1" customWidth="1"/>
    <col min="13058" max="13058" width="11.28515625" style="61" customWidth="1"/>
    <col min="13059" max="13059" width="17.7109375" style="61" customWidth="1"/>
    <col min="13060" max="13060" width="5.7109375" style="61" customWidth="1"/>
    <col min="13061" max="13075" width="11.42578125" style="61"/>
    <col min="13076" max="13076" width="3" style="61" customWidth="1"/>
    <col min="13077" max="13312" width="11.42578125" style="61"/>
    <col min="13313" max="13313" width="10.85546875" style="61" bestFit="1" customWidth="1"/>
    <col min="13314" max="13314" width="11.28515625" style="61" customWidth="1"/>
    <col min="13315" max="13315" width="17.7109375" style="61" customWidth="1"/>
    <col min="13316" max="13316" width="5.7109375" style="61" customWidth="1"/>
    <col min="13317" max="13331" width="11.42578125" style="61"/>
    <col min="13332" max="13332" width="3" style="61" customWidth="1"/>
    <col min="13333" max="13568" width="11.42578125" style="61"/>
    <col min="13569" max="13569" width="10.85546875" style="61" bestFit="1" customWidth="1"/>
    <col min="13570" max="13570" width="11.28515625" style="61" customWidth="1"/>
    <col min="13571" max="13571" width="17.7109375" style="61" customWidth="1"/>
    <col min="13572" max="13572" width="5.7109375" style="61" customWidth="1"/>
    <col min="13573" max="13587" width="11.42578125" style="61"/>
    <col min="13588" max="13588" width="3" style="61" customWidth="1"/>
    <col min="13589" max="13824" width="11.42578125" style="61"/>
    <col min="13825" max="13825" width="10.85546875" style="61" bestFit="1" customWidth="1"/>
    <col min="13826" max="13826" width="11.28515625" style="61" customWidth="1"/>
    <col min="13827" max="13827" width="17.7109375" style="61" customWidth="1"/>
    <col min="13828" max="13828" width="5.7109375" style="61" customWidth="1"/>
    <col min="13829" max="13843" width="11.42578125" style="61"/>
    <col min="13844" max="13844" width="3" style="61" customWidth="1"/>
    <col min="13845" max="14080" width="11.42578125" style="61"/>
    <col min="14081" max="14081" width="10.85546875" style="61" bestFit="1" customWidth="1"/>
    <col min="14082" max="14082" width="11.28515625" style="61" customWidth="1"/>
    <col min="14083" max="14083" width="17.7109375" style="61" customWidth="1"/>
    <col min="14084" max="14084" width="5.7109375" style="61" customWidth="1"/>
    <col min="14085" max="14099" width="11.42578125" style="61"/>
    <col min="14100" max="14100" width="3" style="61" customWidth="1"/>
    <col min="14101" max="14336" width="11.42578125" style="61"/>
    <col min="14337" max="14337" width="10.85546875" style="61" bestFit="1" customWidth="1"/>
    <col min="14338" max="14338" width="11.28515625" style="61" customWidth="1"/>
    <col min="14339" max="14339" width="17.7109375" style="61" customWidth="1"/>
    <col min="14340" max="14340" width="5.7109375" style="61" customWidth="1"/>
    <col min="14341" max="14355" width="11.42578125" style="61"/>
    <col min="14356" max="14356" width="3" style="61" customWidth="1"/>
    <col min="14357" max="14592" width="11.42578125" style="61"/>
    <col min="14593" max="14593" width="10.85546875" style="61" bestFit="1" customWidth="1"/>
    <col min="14594" max="14594" width="11.28515625" style="61" customWidth="1"/>
    <col min="14595" max="14595" width="17.7109375" style="61" customWidth="1"/>
    <col min="14596" max="14596" width="5.7109375" style="61" customWidth="1"/>
    <col min="14597" max="14611" width="11.42578125" style="61"/>
    <col min="14612" max="14612" width="3" style="61" customWidth="1"/>
    <col min="14613" max="14848" width="11.42578125" style="61"/>
    <col min="14849" max="14849" width="10.85546875" style="61" bestFit="1" customWidth="1"/>
    <col min="14850" max="14850" width="11.28515625" style="61" customWidth="1"/>
    <col min="14851" max="14851" width="17.7109375" style="61" customWidth="1"/>
    <col min="14852" max="14852" width="5.7109375" style="61" customWidth="1"/>
    <col min="14853" max="14867" width="11.42578125" style="61"/>
    <col min="14868" max="14868" width="3" style="61" customWidth="1"/>
    <col min="14869" max="15104" width="11.42578125" style="61"/>
    <col min="15105" max="15105" width="10.85546875" style="61" bestFit="1" customWidth="1"/>
    <col min="15106" max="15106" width="11.28515625" style="61" customWidth="1"/>
    <col min="15107" max="15107" width="17.7109375" style="61" customWidth="1"/>
    <col min="15108" max="15108" width="5.7109375" style="61" customWidth="1"/>
    <col min="15109" max="15123" width="11.42578125" style="61"/>
    <col min="15124" max="15124" width="3" style="61" customWidth="1"/>
    <col min="15125" max="15360" width="11.42578125" style="61"/>
    <col min="15361" max="15361" width="10.85546875" style="61" bestFit="1" customWidth="1"/>
    <col min="15362" max="15362" width="11.28515625" style="61" customWidth="1"/>
    <col min="15363" max="15363" width="17.7109375" style="61" customWidth="1"/>
    <col min="15364" max="15364" width="5.7109375" style="61" customWidth="1"/>
    <col min="15365" max="15379" width="11.42578125" style="61"/>
    <col min="15380" max="15380" width="3" style="61" customWidth="1"/>
    <col min="15381" max="15616" width="11.42578125" style="61"/>
    <col min="15617" max="15617" width="10.85546875" style="61" bestFit="1" customWidth="1"/>
    <col min="15618" max="15618" width="11.28515625" style="61" customWidth="1"/>
    <col min="15619" max="15619" width="17.7109375" style="61" customWidth="1"/>
    <col min="15620" max="15620" width="5.7109375" style="61" customWidth="1"/>
    <col min="15621" max="15635" width="11.42578125" style="61"/>
    <col min="15636" max="15636" width="3" style="61" customWidth="1"/>
    <col min="15637" max="15872" width="11.42578125" style="61"/>
    <col min="15873" max="15873" width="10.85546875" style="61" bestFit="1" customWidth="1"/>
    <col min="15874" max="15874" width="11.28515625" style="61" customWidth="1"/>
    <col min="15875" max="15875" width="17.7109375" style="61" customWidth="1"/>
    <col min="15876" max="15876" width="5.7109375" style="61" customWidth="1"/>
    <col min="15877" max="15891" width="11.42578125" style="61"/>
    <col min="15892" max="15892" width="3" style="61" customWidth="1"/>
    <col min="15893" max="16128" width="11.42578125" style="61"/>
    <col min="16129" max="16129" width="10.85546875" style="61" bestFit="1" customWidth="1"/>
    <col min="16130" max="16130" width="11.28515625" style="61" customWidth="1"/>
    <col min="16131" max="16131" width="17.7109375" style="61" customWidth="1"/>
    <col min="16132" max="16132" width="5.7109375" style="61" customWidth="1"/>
    <col min="16133" max="16147" width="11.42578125" style="61"/>
    <col min="16148" max="16148" width="3" style="61" customWidth="1"/>
    <col min="16149" max="16384" width="11.42578125" style="61"/>
  </cols>
  <sheetData>
    <row r="1" spans="1:20" ht="27.75" customHeight="1" thickBot="1" x14ac:dyDescent="0.25">
      <c r="A1" s="124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60"/>
    </row>
    <row r="2" spans="1:20" s="66" customFormat="1" ht="14.1" customHeight="1" thickBot="1" x14ac:dyDescent="0.3">
      <c r="A2" s="62" t="s">
        <v>45</v>
      </c>
      <c r="B2" s="63" t="s">
        <v>46</v>
      </c>
      <c r="C2" s="62" t="s">
        <v>47</v>
      </c>
      <c r="D2" s="127" t="s">
        <v>48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1:20" ht="14.1" customHeight="1" x14ac:dyDescent="0.2">
      <c r="A3" s="67">
        <v>0</v>
      </c>
      <c r="B3" s="68">
        <v>122.488</v>
      </c>
      <c r="C3" s="69" t="s">
        <v>7</v>
      </c>
      <c r="D3" s="127"/>
      <c r="S3" s="60"/>
      <c r="T3" s="60"/>
    </row>
    <row r="4" spans="1:20" ht="14.1" customHeight="1" x14ac:dyDescent="0.2">
      <c r="A4" s="70">
        <v>0</v>
      </c>
      <c r="B4" s="71">
        <v>121</v>
      </c>
      <c r="C4" s="72" t="s">
        <v>50</v>
      </c>
      <c r="D4" s="127"/>
      <c r="S4" s="60"/>
      <c r="T4" s="60"/>
    </row>
    <row r="5" spans="1:20" ht="14.1" customHeight="1" x14ac:dyDescent="0.2">
      <c r="A5" s="70">
        <v>17</v>
      </c>
      <c r="B5" s="71">
        <v>119.706</v>
      </c>
      <c r="C5" s="73" t="s">
        <v>72</v>
      </c>
      <c r="D5" s="127"/>
      <c r="S5" s="60"/>
      <c r="T5" s="60"/>
    </row>
    <row r="6" spans="1:20" ht="14.1" customHeight="1" x14ac:dyDescent="0.2">
      <c r="A6" s="70">
        <v>27</v>
      </c>
      <c r="B6" s="71">
        <v>118.18</v>
      </c>
      <c r="C6" s="72" t="s">
        <v>77</v>
      </c>
      <c r="D6" s="127"/>
      <c r="S6" s="60"/>
      <c r="T6" s="60"/>
    </row>
    <row r="7" spans="1:20" ht="14.1" customHeight="1" x14ac:dyDescent="0.2">
      <c r="A7" s="74">
        <v>37.5</v>
      </c>
      <c r="B7" s="75">
        <v>110.583</v>
      </c>
      <c r="C7" s="76" t="s">
        <v>52</v>
      </c>
      <c r="D7" s="127"/>
      <c r="S7" s="60"/>
      <c r="T7" s="60"/>
    </row>
    <row r="8" spans="1:20" ht="14.1" customHeight="1" x14ac:dyDescent="0.2">
      <c r="A8" s="70">
        <v>60</v>
      </c>
      <c r="B8" s="71">
        <v>108.063</v>
      </c>
      <c r="C8" s="72"/>
      <c r="D8" s="127"/>
      <c r="S8" s="60"/>
      <c r="T8" s="60"/>
    </row>
    <row r="9" spans="1:20" ht="14.1" customHeight="1" x14ac:dyDescent="0.2">
      <c r="A9" s="70">
        <v>79</v>
      </c>
      <c r="B9" s="71">
        <v>106.93300000000001</v>
      </c>
      <c r="C9" s="72"/>
      <c r="D9" s="127"/>
      <c r="S9" s="60"/>
      <c r="T9" s="60"/>
    </row>
    <row r="10" spans="1:20" ht="14.1" customHeight="1" x14ac:dyDescent="0.2">
      <c r="A10" s="70">
        <v>94</v>
      </c>
      <c r="B10" s="71">
        <v>105.93300000000001</v>
      </c>
      <c r="C10" s="72"/>
      <c r="D10" s="127"/>
      <c r="S10" s="60"/>
      <c r="T10" s="60"/>
    </row>
    <row r="11" spans="1:20" ht="14.1" customHeight="1" x14ac:dyDescent="0.2">
      <c r="A11" s="70">
        <v>109</v>
      </c>
      <c r="B11" s="71">
        <v>104.983</v>
      </c>
      <c r="C11" s="72"/>
      <c r="D11" s="127"/>
      <c r="S11" s="60"/>
      <c r="T11" s="60"/>
    </row>
    <row r="12" spans="1:20" ht="14.1" customHeight="1" x14ac:dyDescent="0.2">
      <c r="A12" s="70">
        <v>124</v>
      </c>
      <c r="B12" s="71">
        <v>104.193</v>
      </c>
      <c r="C12" s="72"/>
      <c r="D12" s="127"/>
      <c r="S12" s="60"/>
      <c r="T12" s="60"/>
    </row>
    <row r="13" spans="1:20" ht="14.1" customHeight="1" x14ac:dyDescent="0.2">
      <c r="A13" s="70">
        <v>139</v>
      </c>
      <c r="B13" s="71">
        <v>102.96299999999999</v>
      </c>
      <c r="C13" s="72"/>
      <c r="D13" s="127"/>
      <c r="S13" s="60"/>
      <c r="T13" s="60"/>
    </row>
    <row r="14" spans="1:20" ht="14.1" customHeight="1" x14ac:dyDescent="0.2">
      <c r="A14" s="70">
        <v>154</v>
      </c>
      <c r="B14" s="71">
        <v>103.29300000000001</v>
      </c>
      <c r="C14" s="72"/>
      <c r="D14" s="127"/>
      <c r="S14" s="60"/>
      <c r="T14" s="60"/>
    </row>
    <row r="15" spans="1:20" ht="14.1" customHeight="1" x14ac:dyDescent="0.2">
      <c r="A15" s="77">
        <v>169</v>
      </c>
      <c r="B15" s="78">
        <v>103.453</v>
      </c>
      <c r="C15" s="72"/>
      <c r="D15" s="127"/>
      <c r="S15" s="60"/>
      <c r="T15" s="60"/>
    </row>
    <row r="16" spans="1:20" ht="14.1" customHeight="1" x14ac:dyDescent="0.2">
      <c r="A16" s="77">
        <v>184</v>
      </c>
      <c r="B16" s="78">
        <v>103.983</v>
      </c>
      <c r="C16" s="79"/>
      <c r="D16" s="127"/>
      <c r="S16" s="60"/>
      <c r="T16" s="60"/>
    </row>
    <row r="17" spans="1:20" ht="14.1" customHeight="1" x14ac:dyDescent="0.2">
      <c r="A17" s="77">
        <v>199</v>
      </c>
      <c r="B17" s="78">
        <v>104.223</v>
      </c>
      <c r="C17" s="79"/>
      <c r="D17" s="127"/>
      <c r="S17" s="60"/>
      <c r="T17" s="60"/>
    </row>
    <row r="18" spans="1:20" ht="14.1" customHeight="1" x14ac:dyDescent="0.2">
      <c r="A18" s="77">
        <v>219</v>
      </c>
      <c r="B18" s="78">
        <v>104.453</v>
      </c>
      <c r="C18" s="79"/>
      <c r="D18" s="127"/>
      <c r="S18" s="60"/>
      <c r="T18" s="60"/>
    </row>
    <row r="19" spans="1:20" ht="14.1" customHeight="1" x14ac:dyDescent="0.2">
      <c r="A19" s="77">
        <v>239</v>
      </c>
      <c r="B19" s="78">
        <v>104.983</v>
      </c>
      <c r="C19" s="79"/>
      <c r="D19" s="127"/>
      <c r="S19" s="60"/>
      <c r="T19" s="60"/>
    </row>
    <row r="20" spans="1:20" ht="14.1" customHeight="1" x14ac:dyDescent="0.2">
      <c r="A20" s="77">
        <v>259</v>
      </c>
      <c r="B20" s="78">
        <v>105.273</v>
      </c>
      <c r="C20" s="79"/>
      <c r="D20" s="127"/>
      <c r="S20" s="60"/>
      <c r="T20" s="60"/>
    </row>
    <row r="21" spans="1:20" ht="14.1" customHeight="1" x14ac:dyDescent="0.2">
      <c r="A21" s="77">
        <v>279</v>
      </c>
      <c r="B21" s="78">
        <v>106.203</v>
      </c>
      <c r="C21" s="79"/>
      <c r="D21" s="127"/>
      <c r="S21" s="60"/>
      <c r="T21" s="60"/>
    </row>
    <row r="22" spans="1:20" ht="14.1" customHeight="1" x14ac:dyDescent="0.2">
      <c r="A22" s="77">
        <v>299</v>
      </c>
      <c r="B22" s="78">
        <v>107.483</v>
      </c>
      <c r="C22" s="72"/>
      <c r="D22" s="127"/>
      <c r="S22" s="60"/>
      <c r="T22" s="60"/>
    </row>
    <row r="23" spans="1:20" ht="14.1" customHeight="1" x14ac:dyDescent="0.2">
      <c r="A23" s="80">
        <v>319.5</v>
      </c>
      <c r="B23" s="81">
        <v>110.583</v>
      </c>
      <c r="C23" s="109" t="s">
        <v>53</v>
      </c>
      <c r="D23" s="127"/>
      <c r="S23" s="60"/>
      <c r="T23" s="60"/>
    </row>
    <row r="24" spans="1:20" ht="14.1" customHeight="1" x14ac:dyDescent="0.2">
      <c r="A24" s="77">
        <v>324.5</v>
      </c>
      <c r="B24" s="78">
        <v>110.505</v>
      </c>
      <c r="C24" s="79"/>
      <c r="D24" s="127"/>
      <c r="S24" s="60"/>
      <c r="T24" s="60"/>
    </row>
    <row r="25" spans="1:20" ht="14.1" customHeight="1" x14ac:dyDescent="0.2">
      <c r="A25" s="77">
        <v>330</v>
      </c>
      <c r="B25" s="78">
        <v>114.318</v>
      </c>
      <c r="C25" s="79"/>
      <c r="D25" s="127"/>
      <c r="S25" s="60"/>
      <c r="T25" s="60"/>
    </row>
    <row r="26" spans="1:20" ht="14.1" customHeight="1" x14ac:dyDescent="0.2">
      <c r="A26" s="77">
        <v>337</v>
      </c>
      <c r="B26" s="78">
        <v>118.62</v>
      </c>
      <c r="C26" s="72"/>
      <c r="D26" s="127"/>
      <c r="S26" s="60"/>
      <c r="T26" s="60"/>
    </row>
    <row r="27" spans="1:20" ht="14.1" customHeight="1" x14ac:dyDescent="0.2">
      <c r="A27" s="77">
        <v>342</v>
      </c>
      <c r="B27" s="78">
        <v>123.02800000000001</v>
      </c>
      <c r="C27" s="110"/>
      <c r="D27" s="127"/>
      <c r="S27" s="60"/>
      <c r="T27" s="60"/>
    </row>
    <row r="28" spans="1:20" ht="14.1" customHeight="1" x14ac:dyDescent="0.2">
      <c r="A28" s="70"/>
      <c r="B28" s="71"/>
      <c r="C28" s="72"/>
      <c r="D28" s="127"/>
      <c r="S28" s="60"/>
      <c r="T28" s="60"/>
    </row>
    <row r="29" spans="1:20" ht="14.1" customHeight="1" x14ac:dyDescent="0.2">
      <c r="A29" s="83"/>
      <c r="B29" s="84"/>
      <c r="C29" s="79"/>
      <c r="D29" s="127"/>
      <c r="S29" s="60"/>
      <c r="T29" s="60"/>
    </row>
    <row r="30" spans="1:20" ht="14.1" customHeight="1" x14ac:dyDescent="0.2">
      <c r="A30" s="77"/>
      <c r="B30" s="78"/>
      <c r="C30" s="85"/>
      <c r="D30" s="127"/>
      <c r="S30" s="60"/>
      <c r="T30" s="60"/>
    </row>
    <row r="31" spans="1:20" ht="14.1" customHeight="1" x14ac:dyDescent="0.2">
      <c r="A31" s="77"/>
      <c r="B31" s="78"/>
      <c r="C31" s="85"/>
      <c r="D31" s="127"/>
      <c r="S31" s="60"/>
      <c r="T31" s="60"/>
    </row>
    <row r="32" spans="1:20" ht="14.1" customHeight="1" x14ac:dyDescent="0.2">
      <c r="A32" s="77"/>
      <c r="B32" s="78"/>
      <c r="C32" s="72"/>
      <c r="D32" s="127"/>
      <c r="S32" s="60"/>
      <c r="T32" s="60"/>
    </row>
    <row r="33" spans="1:20" ht="14.1" customHeight="1" x14ac:dyDescent="0.2">
      <c r="A33" s="86"/>
      <c r="B33" s="87"/>
      <c r="C33" s="88"/>
      <c r="D33" s="127"/>
      <c r="S33" s="60"/>
      <c r="T33" s="60"/>
    </row>
    <row r="34" spans="1:20" ht="14.1" customHeight="1" x14ac:dyDescent="0.2">
      <c r="A34" s="86"/>
      <c r="B34" s="87"/>
      <c r="C34" s="89"/>
      <c r="D34" s="127"/>
      <c r="S34" s="60"/>
      <c r="T34" s="60"/>
    </row>
    <row r="35" spans="1:20" ht="14.1" customHeight="1" x14ac:dyDescent="0.2">
      <c r="A35" s="86"/>
      <c r="B35" s="87"/>
      <c r="C35" s="89"/>
      <c r="D35" s="127"/>
      <c r="S35" s="60"/>
      <c r="T35" s="60"/>
    </row>
    <row r="36" spans="1:20" ht="14.1" customHeight="1" thickBot="1" x14ac:dyDescent="0.25">
      <c r="A36" s="86"/>
      <c r="B36" s="87"/>
      <c r="C36" s="89"/>
      <c r="D36" s="128"/>
      <c r="S36" s="60"/>
      <c r="T36" s="60"/>
    </row>
    <row r="37" spans="1:20" ht="15" customHeight="1" x14ac:dyDescent="0.2">
      <c r="A37" s="90">
        <v>37.5</v>
      </c>
      <c r="B37" s="91">
        <v>110.583</v>
      </c>
      <c r="C37" s="92" t="s">
        <v>57</v>
      </c>
      <c r="D37" s="129" t="s">
        <v>58</v>
      </c>
      <c r="S37" s="60"/>
      <c r="T37" s="60"/>
    </row>
    <row r="38" spans="1:20" ht="15" customHeight="1" thickBot="1" x14ac:dyDescent="0.25">
      <c r="A38" s="93">
        <v>319.5</v>
      </c>
      <c r="B38" s="94">
        <v>110.583</v>
      </c>
      <c r="C38" s="95" t="s">
        <v>59</v>
      </c>
      <c r="D38" s="130"/>
      <c r="S38" s="60"/>
      <c r="T38" s="60"/>
    </row>
    <row r="39" spans="1:20" ht="15" customHeight="1" x14ac:dyDescent="0.2">
      <c r="A39" s="96">
        <v>40</v>
      </c>
      <c r="B39" s="97">
        <v>119.706</v>
      </c>
      <c r="C39" s="92" t="s">
        <v>60</v>
      </c>
      <c r="D39" s="130"/>
      <c r="S39" s="60"/>
      <c r="T39" s="60"/>
    </row>
    <row r="40" spans="1:20" ht="15" customHeight="1" thickBot="1" x14ac:dyDescent="0.25">
      <c r="A40" s="98">
        <v>40</v>
      </c>
      <c r="B40" s="94">
        <v>107.706</v>
      </c>
      <c r="C40" s="99" t="s">
        <v>60</v>
      </c>
      <c r="D40" s="130"/>
      <c r="S40" s="60"/>
      <c r="T40" s="60"/>
    </row>
    <row r="41" spans="1:20" ht="15" customHeight="1" x14ac:dyDescent="0.2">
      <c r="A41" s="96">
        <v>45</v>
      </c>
      <c r="B41" s="91">
        <v>119.68</v>
      </c>
      <c r="C41" s="95" t="s">
        <v>61</v>
      </c>
      <c r="D41" s="130"/>
      <c r="S41" s="60"/>
      <c r="T41" s="60"/>
    </row>
    <row r="42" spans="1:20" ht="15" customHeight="1" thickBot="1" x14ac:dyDescent="0.25">
      <c r="A42" s="98">
        <v>45</v>
      </c>
      <c r="B42" s="94">
        <v>118.18</v>
      </c>
      <c r="C42" s="95" t="s">
        <v>61</v>
      </c>
      <c r="D42" s="130"/>
      <c r="S42" s="60"/>
      <c r="T42" s="60"/>
    </row>
    <row r="43" spans="1:20" ht="15" customHeight="1" x14ac:dyDescent="0.2">
      <c r="A43" s="96">
        <v>0</v>
      </c>
      <c r="B43" s="91">
        <v>0</v>
      </c>
      <c r="C43" s="92" t="s">
        <v>62</v>
      </c>
      <c r="D43" s="130"/>
      <c r="S43" s="60"/>
      <c r="T43" s="60"/>
    </row>
    <row r="44" spans="1:20" ht="15" customHeight="1" thickBot="1" x14ac:dyDescent="0.25">
      <c r="A44" s="98">
        <v>0</v>
      </c>
      <c r="B44" s="94">
        <v>0</v>
      </c>
      <c r="C44" s="99" t="s">
        <v>63</v>
      </c>
      <c r="D44" s="130"/>
      <c r="S44" s="60"/>
      <c r="T44" s="60"/>
    </row>
    <row r="45" spans="1:20" ht="14.1" customHeight="1" x14ac:dyDescent="0.2">
      <c r="A45" s="100" t="s">
        <v>64</v>
      </c>
      <c r="B45" s="101" t="s">
        <v>78</v>
      </c>
      <c r="C45" s="102"/>
      <c r="D45" s="130"/>
      <c r="S45" s="60"/>
      <c r="T45" s="60"/>
    </row>
    <row r="46" spans="1:20" ht="14.1" customHeight="1" x14ac:dyDescent="0.2">
      <c r="A46" s="103" t="s">
        <v>66</v>
      </c>
      <c r="B46" s="104" t="s">
        <v>79</v>
      </c>
      <c r="C46" s="105"/>
      <c r="D46" s="130"/>
      <c r="S46" s="60"/>
      <c r="T46" s="60"/>
    </row>
    <row r="47" spans="1:20" ht="14.1" customHeight="1" x14ac:dyDescent="0.2">
      <c r="A47" s="132" t="s">
        <v>68</v>
      </c>
      <c r="B47" s="133"/>
      <c r="C47" s="134"/>
      <c r="D47" s="130"/>
      <c r="S47" s="60"/>
      <c r="T47" s="60"/>
    </row>
    <row r="48" spans="1:20" ht="14.1" customHeight="1" thickBot="1" x14ac:dyDescent="0.25">
      <c r="A48" s="135" t="s">
        <v>80</v>
      </c>
      <c r="B48" s="136"/>
      <c r="C48" s="137"/>
      <c r="D48" s="131"/>
      <c r="S48" s="60"/>
      <c r="T48" s="60"/>
    </row>
    <row r="49" spans="1:20" x14ac:dyDescent="0.2">
      <c r="A49" s="123" t="s">
        <v>70</v>
      </c>
      <c r="B49" s="123"/>
      <c r="C49" s="123"/>
      <c r="D49" s="123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2" spans="1:20" x14ac:dyDescent="0.2">
      <c r="B52" s="106"/>
      <c r="C52" s="106"/>
    </row>
    <row r="53" spans="1:20" x14ac:dyDescent="0.2">
      <c r="A53" s="107"/>
      <c r="B53" s="107"/>
      <c r="C53" s="107"/>
    </row>
    <row r="54" spans="1:20" x14ac:dyDescent="0.2">
      <c r="A54" s="107"/>
      <c r="B54" s="107"/>
      <c r="C54" s="107"/>
    </row>
    <row r="55" spans="1:20" x14ac:dyDescent="0.2">
      <c r="A55" s="108"/>
      <c r="B55" s="108"/>
      <c r="C55" s="108"/>
    </row>
  </sheetData>
  <mergeCells count="6">
    <mergeCell ref="A49:D49"/>
    <mergeCell ref="A1:S1"/>
    <mergeCell ref="D2:D36"/>
    <mergeCell ref="D37:D48"/>
    <mergeCell ref="A47:C47"/>
    <mergeCell ref="A48:C48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Header>&amp;CInformacion confidencial de hidrologia - IDEAM</oddHeader>
    <oddFooter>&amp;CPreparado por el area operativa No. 03 - sede Villavo.RAHG - &amp;D&amp;RPágina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0.85546875" style="61" bestFit="1" customWidth="1"/>
    <col min="2" max="2" width="11.28515625" style="61" customWidth="1"/>
    <col min="3" max="3" width="17.7109375" style="61" customWidth="1"/>
    <col min="4" max="4" width="5.7109375" style="61" customWidth="1"/>
    <col min="5" max="19" width="11.42578125" style="61"/>
    <col min="20" max="20" width="3" style="61" customWidth="1"/>
    <col min="21" max="256" width="11.42578125" style="61"/>
    <col min="257" max="257" width="10.85546875" style="61" bestFit="1" customWidth="1"/>
    <col min="258" max="258" width="11.28515625" style="61" customWidth="1"/>
    <col min="259" max="259" width="17.7109375" style="61" customWidth="1"/>
    <col min="260" max="260" width="5.7109375" style="61" customWidth="1"/>
    <col min="261" max="275" width="11.42578125" style="61"/>
    <col min="276" max="276" width="3" style="61" customWidth="1"/>
    <col min="277" max="512" width="11.42578125" style="61"/>
    <col min="513" max="513" width="10.85546875" style="61" bestFit="1" customWidth="1"/>
    <col min="514" max="514" width="11.28515625" style="61" customWidth="1"/>
    <col min="515" max="515" width="17.7109375" style="61" customWidth="1"/>
    <col min="516" max="516" width="5.7109375" style="61" customWidth="1"/>
    <col min="517" max="531" width="11.42578125" style="61"/>
    <col min="532" max="532" width="3" style="61" customWidth="1"/>
    <col min="533" max="768" width="11.42578125" style="61"/>
    <col min="769" max="769" width="10.85546875" style="61" bestFit="1" customWidth="1"/>
    <col min="770" max="770" width="11.28515625" style="61" customWidth="1"/>
    <col min="771" max="771" width="17.7109375" style="61" customWidth="1"/>
    <col min="772" max="772" width="5.7109375" style="61" customWidth="1"/>
    <col min="773" max="787" width="11.42578125" style="61"/>
    <col min="788" max="788" width="3" style="61" customWidth="1"/>
    <col min="789" max="1024" width="11.42578125" style="61"/>
    <col min="1025" max="1025" width="10.85546875" style="61" bestFit="1" customWidth="1"/>
    <col min="1026" max="1026" width="11.28515625" style="61" customWidth="1"/>
    <col min="1027" max="1027" width="17.7109375" style="61" customWidth="1"/>
    <col min="1028" max="1028" width="5.7109375" style="61" customWidth="1"/>
    <col min="1029" max="1043" width="11.42578125" style="61"/>
    <col min="1044" max="1044" width="3" style="61" customWidth="1"/>
    <col min="1045" max="1280" width="11.42578125" style="61"/>
    <col min="1281" max="1281" width="10.85546875" style="61" bestFit="1" customWidth="1"/>
    <col min="1282" max="1282" width="11.28515625" style="61" customWidth="1"/>
    <col min="1283" max="1283" width="17.7109375" style="61" customWidth="1"/>
    <col min="1284" max="1284" width="5.7109375" style="61" customWidth="1"/>
    <col min="1285" max="1299" width="11.42578125" style="61"/>
    <col min="1300" max="1300" width="3" style="61" customWidth="1"/>
    <col min="1301" max="1536" width="11.42578125" style="61"/>
    <col min="1537" max="1537" width="10.85546875" style="61" bestFit="1" customWidth="1"/>
    <col min="1538" max="1538" width="11.28515625" style="61" customWidth="1"/>
    <col min="1539" max="1539" width="17.7109375" style="61" customWidth="1"/>
    <col min="1540" max="1540" width="5.7109375" style="61" customWidth="1"/>
    <col min="1541" max="1555" width="11.42578125" style="61"/>
    <col min="1556" max="1556" width="3" style="61" customWidth="1"/>
    <col min="1557" max="1792" width="11.42578125" style="61"/>
    <col min="1793" max="1793" width="10.85546875" style="61" bestFit="1" customWidth="1"/>
    <col min="1794" max="1794" width="11.28515625" style="61" customWidth="1"/>
    <col min="1795" max="1795" width="17.7109375" style="61" customWidth="1"/>
    <col min="1796" max="1796" width="5.7109375" style="61" customWidth="1"/>
    <col min="1797" max="1811" width="11.42578125" style="61"/>
    <col min="1812" max="1812" width="3" style="61" customWidth="1"/>
    <col min="1813" max="2048" width="11.42578125" style="61"/>
    <col min="2049" max="2049" width="10.85546875" style="61" bestFit="1" customWidth="1"/>
    <col min="2050" max="2050" width="11.28515625" style="61" customWidth="1"/>
    <col min="2051" max="2051" width="17.7109375" style="61" customWidth="1"/>
    <col min="2052" max="2052" width="5.7109375" style="61" customWidth="1"/>
    <col min="2053" max="2067" width="11.42578125" style="61"/>
    <col min="2068" max="2068" width="3" style="61" customWidth="1"/>
    <col min="2069" max="2304" width="11.42578125" style="61"/>
    <col min="2305" max="2305" width="10.85546875" style="61" bestFit="1" customWidth="1"/>
    <col min="2306" max="2306" width="11.28515625" style="61" customWidth="1"/>
    <col min="2307" max="2307" width="17.7109375" style="61" customWidth="1"/>
    <col min="2308" max="2308" width="5.7109375" style="61" customWidth="1"/>
    <col min="2309" max="2323" width="11.42578125" style="61"/>
    <col min="2324" max="2324" width="3" style="61" customWidth="1"/>
    <col min="2325" max="2560" width="11.42578125" style="61"/>
    <col min="2561" max="2561" width="10.85546875" style="61" bestFit="1" customWidth="1"/>
    <col min="2562" max="2562" width="11.28515625" style="61" customWidth="1"/>
    <col min="2563" max="2563" width="17.7109375" style="61" customWidth="1"/>
    <col min="2564" max="2564" width="5.7109375" style="61" customWidth="1"/>
    <col min="2565" max="2579" width="11.42578125" style="61"/>
    <col min="2580" max="2580" width="3" style="61" customWidth="1"/>
    <col min="2581" max="2816" width="11.42578125" style="61"/>
    <col min="2817" max="2817" width="10.85546875" style="61" bestFit="1" customWidth="1"/>
    <col min="2818" max="2818" width="11.28515625" style="61" customWidth="1"/>
    <col min="2819" max="2819" width="17.7109375" style="61" customWidth="1"/>
    <col min="2820" max="2820" width="5.7109375" style="61" customWidth="1"/>
    <col min="2821" max="2835" width="11.42578125" style="61"/>
    <col min="2836" max="2836" width="3" style="61" customWidth="1"/>
    <col min="2837" max="3072" width="11.42578125" style="61"/>
    <col min="3073" max="3073" width="10.85546875" style="61" bestFit="1" customWidth="1"/>
    <col min="3074" max="3074" width="11.28515625" style="61" customWidth="1"/>
    <col min="3075" max="3075" width="17.7109375" style="61" customWidth="1"/>
    <col min="3076" max="3076" width="5.7109375" style="61" customWidth="1"/>
    <col min="3077" max="3091" width="11.42578125" style="61"/>
    <col min="3092" max="3092" width="3" style="61" customWidth="1"/>
    <col min="3093" max="3328" width="11.42578125" style="61"/>
    <col min="3329" max="3329" width="10.85546875" style="61" bestFit="1" customWidth="1"/>
    <col min="3330" max="3330" width="11.28515625" style="61" customWidth="1"/>
    <col min="3331" max="3331" width="17.7109375" style="61" customWidth="1"/>
    <col min="3332" max="3332" width="5.7109375" style="61" customWidth="1"/>
    <col min="3333" max="3347" width="11.42578125" style="61"/>
    <col min="3348" max="3348" width="3" style="61" customWidth="1"/>
    <col min="3349" max="3584" width="11.42578125" style="61"/>
    <col min="3585" max="3585" width="10.85546875" style="61" bestFit="1" customWidth="1"/>
    <col min="3586" max="3586" width="11.28515625" style="61" customWidth="1"/>
    <col min="3587" max="3587" width="17.7109375" style="61" customWidth="1"/>
    <col min="3588" max="3588" width="5.7109375" style="61" customWidth="1"/>
    <col min="3589" max="3603" width="11.42578125" style="61"/>
    <col min="3604" max="3604" width="3" style="61" customWidth="1"/>
    <col min="3605" max="3840" width="11.42578125" style="61"/>
    <col min="3841" max="3841" width="10.85546875" style="61" bestFit="1" customWidth="1"/>
    <col min="3842" max="3842" width="11.28515625" style="61" customWidth="1"/>
    <col min="3843" max="3843" width="17.7109375" style="61" customWidth="1"/>
    <col min="3844" max="3844" width="5.7109375" style="61" customWidth="1"/>
    <col min="3845" max="3859" width="11.42578125" style="61"/>
    <col min="3860" max="3860" width="3" style="61" customWidth="1"/>
    <col min="3861" max="4096" width="11.42578125" style="61"/>
    <col min="4097" max="4097" width="10.85546875" style="61" bestFit="1" customWidth="1"/>
    <col min="4098" max="4098" width="11.28515625" style="61" customWidth="1"/>
    <col min="4099" max="4099" width="17.7109375" style="61" customWidth="1"/>
    <col min="4100" max="4100" width="5.7109375" style="61" customWidth="1"/>
    <col min="4101" max="4115" width="11.42578125" style="61"/>
    <col min="4116" max="4116" width="3" style="61" customWidth="1"/>
    <col min="4117" max="4352" width="11.42578125" style="61"/>
    <col min="4353" max="4353" width="10.85546875" style="61" bestFit="1" customWidth="1"/>
    <col min="4354" max="4354" width="11.28515625" style="61" customWidth="1"/>
    <col min="4355" max="4355" width="17.7109375" style="61" customWidth="1"/>
    <col min="4356" max="4356" width="5.7109375" style="61" customWidth="1"/>
    <col min="4357" max="4371" width="11.42578125" style="61"/>
    <col min="4372" max="4372" width="3" style="61" customWidth="1"/>
    <col min="4373" max="4608" width="11.42578125" style="61"/>
    <col min="4609" max="4609" width="10.85546875" style="61" bestFit="1" customWidth="1"/>
    <col min="4610" max="4610" width="11.28515625" style="61" customWidth="1"/>
    <col min="4611" max="4611" width="17.7109375" style="61" customWidth="1"/>
    <col min="4612" max="4612" width="5.7109375" style="61" customWidth="1"/>
    <col min="4613" max="4627" width="11.42578125" style="61"/>
    <col min="4628" max="4628" width="3" style="61" customWidth="1"/>
    <col min="4629" max="4864" width="11.42578125" style="61"/>
    <col min="4865" max="4865" width="10.85546875" style="61" bestFit="1" customWidth="1"/>
    <col min="4866" max="4866" width="11.28515625" style="61" customWidth="1"/>
    <col min="4867" max="4867" width="17.7109375" style="61" customWidth="1"/>
    <col min="4868" max="4868" width="5.7109375" style="61" customWidth="1"/>
    <col min="4869" max="4883" width="11.42578125" style="61"/>
    <col min="4884" max="4884" width="3" style="61" customWidth="1"/>
    <col min="4885" max="5120" width="11.42578125" style="61"/>
    <col min="5121" max="5121" width="10.85546875" style="61" bestFit="1" customWidth="1"/>
    <col min="5122" max="5122" width="11.28515625" style="61" customWidth="1"/>
    <col min="5123" max="5123" width="17.7109375" style="61" customWidth="1"/>
    <col min="5124" max="5124" width="5.7109375" style="61" customWidth="1"/>
    <col min="5125" max="5139" width="11.42578125" style="61"/>
    <col min="5140" max="5140" width="3" style="61" customWidth="1"/>
    <col min="5141" max="5376" width="11.42578125" style="61"/>
    <col min="5377" max="5377" width="10.85546875" style="61" bestFit="1" customWidth="1"/>
    <col min="5378" max="5378" width="11.28515625" style="61" customWidth="1"/>
    <col min="5379" max="5379" width="17.7109375" style="61" customWidth="1"/>
    <col min="5380" max="5380" width="5.7109375" style="61" customWidth="1"/>
    <col min="5381" max="5395" width="11.42578125" style="61"/>
    <col min="5396" max="5396" width="3" style="61" customWidth="1"/>
    <col min="5397" max="5632" width="11.42578125" style="61"/>
    <col min="5633" max="5633" width="10.85546875" style="61" bestFit="1" customWidth="1"/>
    <col min="5634" max="5634" width="11.28515625" style="61" customWidth="1"/>
    <col min="5635" max="5635" width="17.7109375" style="61" customWidth="1"/>
    <col min="5636" max="5636" width="5.7109375" style="61" customWidth="1"/>
    <col min="5637" max="5651" width="11.42578125" style="61"/>
    <col min="5652" max="5652" width="3" style="61" customWidth="1"/>
    <col min="5653" max="5888" width="11.42578125" style="61"/>
    <col min="5889" max="5889" width="10.85546875" style="61" bestFit="1" customWidth="1"/>
    <col min="5890" max="5890" width="11.28515625" style="61" customWidth="1"/>
    <col min="5891" max="5891" width="17.7109375" style="61" customWidth="1"/>
    <col min="5892" max="5892" width="5.7109375" style="61" customWidth="1"/>
    <col min="5893" max="5907" width="11.42578125" style="61"/>
    <col min="5908" max="5908" width="3" style="61" customWidth="1"/>
    <col min="5909" max="6144" width="11.42578125" style="61"/>
    <col min="6145" max="6145" width="10.85546875" style="61" bestFit="1" customWidth="1"/>
    <col min="6146" max="6146" width="11.28515625" style="61" customWidth="1"/>
    <col min="6147" max="6147" width="17.7109375" style="61" customWidth="1"/>
    <col min="6148" max="6148" width="5.7109375" style="61" customWidth="1"/>
    <col min="6149" max="6163" width="11.42578125" style="61"/>
    <col min="6164" max="6164" width="3" style="61" customWidth="1"/>
    <col min="6165" max="6400" width="11.42578125" style="61"/>
    <col min="6401" max="6401" width="10.85546875" style="61" bestFit="1" customWidth="1"/>
    <col min="6402" max="6402" width="11.28515625" style="61" customWidth="1"/>
    <col min="6403" max="6403" width="17.7109375" style="61" customWidth="1"/>
    <col min="6404" max="6404" width="5.7109375" style="61" customWidth="1"/>
    <col min="6405" max="6419" width="11.42578125" style="61"/>
    <col min="6420" max="6420" width="3" style="61" customWidth="1"/>
    <col min="6421" max="6656" width="11.42578125" style="61"/>
    <col min="6657" max="6657" width="10.85546875" style="61" bestFit="1" customWidth="1"/>
    <col min="6658" max="6658" width="11.28515625" style="61" customWidth="1"/>
    <col min="6659" max="6659" width="17.7109375" style="61" customWidth="1"/>
    <col min="6660" max="6660" width="5.7109375" style="61" customWidth="1"/>
    <col min="6661" max="6675" width="11.42578125" style="61"/>
    <col min="6676" max="6676" width="3" style="61" customWidth="1"/>
    <col min="6677" max="6912" width="11.42578125" style="61"/>
    <col min="6913" max="6913" width="10.85546875" style="61" bestFit="1" customWidth="1"/>
    <col min="6914" max="6914" width="11.28515625" style="61" customWidth="1"/>
    <col min="6915" max="6915" width="17.7109375" style="61" customWidth="1"/>
    <col min="6916" max="6916" width="5.7109375" style="61" customWidth="1"/>
    <col min="6917" max="6931" width="11.42578125" style="61"/>
    <col min="6932" max="6932" width="3" style="61" customWidth="1"/>
    <col min="6933" max="7168" width="11.42578125" style="61"/>
    <col min="7169" max="7169" width="10.85546875" style="61" bestFit="1" customWidth="1"/>
    <col min="7170" max="7170" width="11.28515625" style="61" customWidth="1"/>
    <col min="7171" max="7171" width="17.7109375" style="61" customWidth="1"/>
    <col min="7172" max="7172" width="5.7109375" style="61" customWidth="1"/>
    <col min="7173" max="7187" width="11.42578125" style="61"/>
    <col min="7188" max="7188" width="3" style="61" customWidth="1"/>
    <col min="7189" max="7424" width="11.42578125" style="61"/>
    <col min="7425" max="7425" width="10.85546875" style="61" bestFit="1" customWidth="1"/>
    <col min="7426" max="7426" width="11.28515625" style="61" customWidth="1"/>
    <col min="7427" max="7427" width="17.7109375" style="61" customWidth="1"/>
    <col min="7428" max="7428" width="5.7109375" style="61" customWidth="1"/>
    <col min="7429" max="7443" width="11.42578125" style="61"/>
    <col min="7444" max="7444" width="3" style="61" customWidth="1"/>
    <col min="7445" max="7680" width="11.42578125" style="61"/>
    <col min="7681" max="7681" width="10.85546875" style="61" bestFit="1" customWidth="1"/>
    <col min="7682" max="7682" width="11.28515625" style="61" customWidth="1"/>
    <col min="7683" max="7683" width="17.7109375" style="61" customWidth="1"/>
    <col min="7684" max="7684" width="5.7109375" style="61" customWidth="1"/>
    <col min="7685" max="7699" width="11.42578125" style="61"/>
    <col min="7700" max="7700" width="3" style="61" customWidth="1"/>
    <col min="7701" max="7936" width="11.42578125" style="61"/>
    <col min="7937" max="7937" width="10.85546875" style="61" bestFit="1" customWidth="1"/>
    <col min="7938" max="7938" width="11.28515625" style="61" customWidth="1"/>
    <col min="7939" max="7939" width="17.7109375" style="61" customWidth="1"/>
    <col min="7940" max="7940" width="5.7109375" style="61" customWidth="1"/>
    <col min="7941" max="7955" width="11.42578125" style="61"/>
    <col min="7956" max="7956" width="3" style="61" customWidth="1"/>
    <col min="7957" max="8192" width="11.42578125" style="61"/>
    <col min="8193" max="8193" width="10.85546875" style="61" bestFit="1" customWidth="1"/>
    <col min="8194" max="8194" width="11.28515625" style="61" customWidth="1"/>
    <col min="8195" max="8195" width="17.7109375" style="61" customWidth="1"/>
    <col min="8196" max="8196" width="5.7109375" style="61" customWidth="1"/>
    <col min="8197" max="8211" width="11.42578125" style="61"/>
    <col min="8212" max="8212" width="3" style="61" customWidth="1"/>
    <col min="8213" max="8448" width="11.42578125" style="61"/>
    <col min="8449" max="8449" width="10.85546875" style="61" bestFit="1" customWidth="1"/>
    <col min="8450" max="8450" width="11.28515625" style="61" customWidth="1"/>
    <col min="8451" max="8451" width="17.7109375" style="61" customWidth="1"/>
    <col min="8452" max="8452" width="5.7109375" style="61" customWidth="1"/>
    <col min="8453" max="8467" width="11.42578125" style="61"/>
    <col min="8468" max="8468" width="3" style="61" customWidth="1"/>
    <col min="8469" max="8704" width="11.42578125" style="61"/>
    <col min="8705" max="8705" width="10.85546875" style="61" bestFit="1" customWidth="1"/>
    <col min="8706" max="8706" width="11.28515625" style="61" customWidth="1"/>
    <col min="8707" max="8707" width="17.7109375" style="61" customWidth="1"/>
    <col min="8708" max="8708" width="5.7109375" style="61" customWidth="1"/>
    <col min="8709" max="8723" width="11.42578125" style="61"/>
    <col min="8724" max="8724" width="3" style="61" customWidth="1"/>
    <col min="8725" max="8960" width="11.42578125" style="61"/>
    <col min="8961" max="8961" width="10.85546875" style="61" bestFit="1" customWidth="1"/>
    <col min="8962" max="8962" width="11.28515625" style="61" customWidth="1"/>
    <col min="8963" max="8963" width="17.7109375" style="61" customWidth="1"/>
    <col min="8964" max="8964" width="5.7109375" style="61" customWidth="1"/>
    <col min="8965" max="8979" width="11.42578125" style="61"/>
    <col min="8980" max="8980" width="3" style="61" customWidth="1"/>
    <col min="8981" max="9216" width="11.42578125" style="61"/>
    <col min="9217" max="9217" width="10.85546875" style="61" bestFit="1" customWidth="1"/>
    <col min="9218" max="9218" width="11.28515625" style="61" customWidth="1"/>
    <col min="9219" max="9219" width="17.7109375" style="61" customWidth="1"/>
    <col min="9220" max="9220" width="5.7109375" style="61" customWidth="1"/>
    <col min="9221" max="9235" width="11.42578125" style="61"/>
    <col min="9236" max="9236" width="3" style="61" customWidth="1"/>
    <col min="9237" max="9472" width="11.42578125" style="61"/>
    <col min="9473" max="9473" width="10.85546875" style="61" bestFit="1" customWidth="1"/>
    <col min="9474" max="9474" width="11.28515625" style="61" customWidth="1"/>
    <col min="9475" max="9475" width="17.7109375" style="61" customWidth="1"/>
    <col min="9476" max="9476" width="5.7109375" style="61" customWidth="1"/>
    <col min="9477" max="9491" width="11.42578125" style="61"/>
    <col min="9492" max="9492" width="3" style="61" customWidth="1"/>
    <col min="9493" max="9728" width="11.42578125" style="61"/>
    <col min="9729" max="9729" width="10.85546875" style="61" bestFit="1" customWidth="1"/>
    <col min="9730" max="9730" width="11.28515625" style="61" customWidth="1"/>
    <col min="9731" max="9731" width="17.7109375" style="61" customWidth="1"/>
    <col min="9732" max="9732" width="5.7109375" style="61" customWidth="1"/>
    <col min="9733" max="9747" width="11.42578125" style="61"/>
    <col min="9748" max="9748" width="3" style="61" customWidth="1"/>
    <col min="9749" max="9984" width="11.42578125" style="61"/>
    <col min="9985" max="9985" width="10.85546875" style="61" bestFit="1" customWidth="1"/>
    <col min="9986" max="9986" width="11.28515625" style="61" customWidth="1"/>
    <col min="9987" max="9987" width="17.7109375" style="61" customWidth="1"/>
    <col min="9988" max="9988" width="5.7109375" style="61" customWidth="1"/>
    <col min="9989" max="10003" width="11.42578125" style="61"/>
    <col min="10004" max="10004" width="3" style="61" customWidth="1"/>
    <col min="10005" max="10240" width="11.42578125" style="61"/>
    <col min="10241" max="10241" width="10.85546875" style="61" bestFit="1" customWidth="1"/>
    <col min="10242" max="10242" width="11.28515625" style="61" customWidth="1"/>
    <col min="10243" max="10243" width="17.7109375" style="61" customWidth="1"/>
    <col min="10244" max="10244" width="5.7109375" style="61" customWidth="1"/>
    <col min="10245" max="10259" width="11.42578125" style="61"/>
    <col min="10260" max="10260" width="3" style="61" customWidth="1"/>
    <col min="10261" max="10496" width="11.42578125" style="61"/>
    <col min="10497" max="10497" width="10.85546875" style="61" bestFit="1" customWidth="1"/>
    <col min="10498" max="10498" width="11.28515625" style="61" customWidth="1"/>
    <col min="10499" max="10499" width="17.7109375" style="61" customWidth="1"/>
    <col min="10500" max="10500" width="5.7109375" style="61" customWidth="1"/>
    <col min="10501" max="10515" width="11.42578125" style="61"/>
    <col min="10516" max="10516" width="3" style="61" customWidth="1"/>
    <col min="10517" max="10752" width="11.42578125" style="61"/>
    <col min="10753" max="10753" width="10.85546875" style="61" bestFit="1" customWidth="1"/>
    <col min="10754" max="10754" width="11.28515625" style="61" customWidth="1"/>
    <col min="10755" max="10755" width="17.7109375" style="61" customWidth="1"/>
    <col min="10756" max="10756" width="5.7109375" style="61" customWidth="1"/>
    <col min="10757" max="10771" width="11.42578125" style="61"/>
    <col min="10772" max="10772" width="3" style="61" customWidth="1"/>
    <col min="10773" max="11008" width="11.42578125" style="61"/>
    <col min="11009" max="11009" width="10.85546875" style="61" bestFit="1" customWidth="1"/>
    <col min="11010" max="11010" width="11.28515625" style="61" customWidth="1"/>
    <col min="11011" max="11011" width="17.7109375" style="61" customWidth="1"/>
    <col min="11012" max="11012" width="5.7109375" style="61" customWidth="1"/>
    <col min="11013" max="11027" width="11.42578125" style="61"/>
    <col min="11028" max="11028" width="3" style="61" customWidth="1"/>
    <col min="11029" max="11264" width="11.42578125" style="61"/>
    <col min="11265" max="11265" width="10.85546875" style="61" bestFit="1" customWidth="1"/>
    <col min="11266" max="11266" width="11.28515625" style="61" customWidth="1"/>
    <col min="11267" max="11267" width="17.7109375" style="61" customWidth="1"/>
    <col min="11268" max="11268" width="5.7109375" style="61" customWidth="1"/>
    <col min="11269" max="11283" width="11.42578125" style="61"/>
    <col min="11284" max="11284" width="3" style="61" customWidth="1"/>
    <col min="11285" max="11520" width="11.42578125" style="61"/>
    <col min="11521" max="11521" width="10.85546875" style="61" bestFit="1" customWidth="1"/>
    <col min="11522" max="11522" width="11.28515625" style="61" customWidth="1"/>
    <col min="11523" max="11523" width="17.7109375" style="61" customWidth="1"/>
    <col min="11524" max="11524" width="5.7109375" style="61" customWidth="1"/>
    <col min="11525" max="11539" width="11.42578125" style="61"/>
    <col min="11540" max="11540" width="3" style="61" customWidth="1"/>
    <col min="11541" max="11776" width="11.42578125" style="61"/>
    <col min="11777" max="11777" width="10.85546875" style="61" bestFit="1" customWidth="1"/>
    <col min="11778" max="11778" width="11.28515625" style="61" customWidth="1"/>
    <col min="11779" max="11779" width="17.7109375" style="61" customWidth="1"/>
    <col min="11780" max="11780" width="5.7109375" style="61" customWidth="1"/>
    <col min="11781" max="11795" width="11.42578125" style="61"/>
    <col min="11796" max="11796" width="3" style="61" customWidth="1"/>
    <col min="11797" max="12032" width="11.42578125" style="61"/>
    <col min="12033" max="12033" width="10.85546875" style="61" bestFit="1" customWidth="1"/>
    <col min="12034" max="12034" width="11.28515625" style="61" customWidth="1"/>
    <col min="12035" max="12035" width="17.7109375" style="61" customWidth="1"/>
    <col min="12036" max="12036" width="5.7109375" style="61" customWidth="1"/>
    <col min="12037" max="12051" width="11.42578125" style="61"/>
    <col min="12052" max="12052" width="3" style="61" customWidth="1"/>
    <col min="12053" max="12288" width="11.42578125" style="61"/>
    <col min="12289" max="12289" width="10.85546875" style="61" bestFit="1" customWidth="1"/>
    <col min="12290" max="12290" width="11.28515625" style="61" customWidth="1"/>
    <col min="12291" max="12291" width="17.7109375" style="61" customWidth="1"/>
    <col min="12292" max="12292" width="5.7109375" style="61" customWidth="1"/>
    <col min="12293" max="12307" width="11.42578125" style="61"/>
    <col min="12308" max="12308" width="3" style="61" customWidth="1"/>
    <col min="12309" max="12544" width="11.42578125" style="61"/>
    <col min="12545" max="12545" width="10.85546875" style="61" bestFit="1" customWidth="1"/>
    <col min="12546" max="12546" width="11.28515625" style="61" customWidth="1"/>
    <col min="12547" max="12547" width="17.7109375" style="61" customWidth="1"/>
    <col min="12548" max="12548" width="5.7109375" style="61" customWidth="1"/>
    <col min="12549" max="12563" width="11.42578125" style="61"/>
    <col min="12564" max="12564" width="3" style="61" customWidth="1"/>
    <col min="12565" max="12800" width="11.42578125" style="61"/>
    <col min="12801" max="12801" width="10.85546875" style="61" bestFit="1" customWidth="1"/>
    <col min="12802" max="12802" width="11.28515625" style="61" customWidth="1"/>
    <col min="12803" max="12803" width="17.7109375" style="61" customWidth="1"/>
    <col min="12804" max="12804" width="5.7109375" style="61" customWidth="1"/>
    <col min="12805" max="12819" width="11.42578125" style="61"/>
    <col min="12820" max="12820" width="3" style="61" customWidth="1"/>
    <col min="12821" max="13056" width="11.42578125" style="61"/>
    <col min="13057" max="13057" width="10.85546875" style="61" bestFit="1" customWidth="1"/>
    <col min="13058" max="13058" width="11.28515625" style="61" customWidth="1"/>
    <col min="13059" max="13059" width="17.7109375" style="61" customWidth="1"/>
    <col min="13060" max="13060" width="5.7109375" style="61" customWidth="1"/>
    <col min="13061" max="13075" width="11.42578125" style="61"/>
    <col min="13076" max="13076" width="3" style="61" customWidth="1"/>
    <col min="13077" max="13312" width="11.42578125" style="61"/>
    <col min="13313" max="13313" width="10.85546875" style="61" bestFit="1" customWidth="1"/>
    <col min="13314" max="13314" width="11.28515625" style="61" customWidth="1"/>
    <col min="13315" max="13315" width="17.7109375" style="61" customWidth="1"/>
    <col min="13316" max="13316" width="5.7109375" style="61" customWidth="1"/>
    <col min="13317" max="13331" width="11.42578125" style="61"/>
    <col min="13332" max="13332" width="3" style="61" customWidth="1"/>
    <col min="13333" max="13568" width="11.42578125" style="61"/>
    <col min="13569" max="13569" width="10.85546875" style="61" bestFit="1" customWidth="1"/>
    <col min="13570" max="13570" width="11.28515625" style="61" customWidth="1"/>
    <col min="13571" max="13571" width="17.7109375" style="61" customWidth="1"/>
    <col min="13572" max="13572" width="5.7109375" style="61" customWidth="1"/>
    <col min="13573" max="13587" width="11.42578125" style="61"/>
    <col min="13588" max="13588" width="3" style="61" customWidth="1"/>
    <col min="13589" max="13824" width="11.42578125" style="61"/>
    <col min="13825" max="13825" width="10.85546875" style="61" bestFit="1" customWidth="1"/>
    <col min="13826" max="13826" width="11.28515625" style="61" customWidth="1"/>
    <col min="13827" max="13827" width="17.7109375" style="61" customWidth="1"/>
    <col min="13828" max="13828" width="5.7109375" style="61" customWidth="1"/>
    <col min="13829" max="13843" width="11.42578125" style="61"/>
    <col min="13844" max="13844" width="3" style="61" customWidth="1"/>
    <col min="13845" max="14080" width="11.42578125" style="61"/>
    <col min="14081" max="14081" width="10.85546875" style="61" bestFit="1" customWidth="1"/>
    <col min="14082" max="14082" width="11.28515625" style="61" customWidth="1"/>
    <col min="14083" max="14083" width="17.7109375" style="61" customWidth="1"/>
    <col min="14084" max="14084" width="5.7109375" style="61" customWidth="1"/>
    <col min="14085" max="14099" width="11.42578125" style="61"/>
    <col min="14100" max="14100" width="3" style="61" customWidth="1"/>
    <col min="14101" max="14336" width="11.42578125" style="61"/>
    <col min="14337" max="14337" width="10.85546875" style="61" bestFit="1" customWidth="1"/>
    <col min="14338" max="14338" width="11.28515625" style="61" customWidth="1"/>
    <col min="14339" max="14339" width="17.7109375" style="61" customWidth="1"/>
    <col min="14340" max="14340" width="5.7109375" style="61" customWidth="1"/>
    <col min="14341" max="14355" width="11.42578125" style="61"/>
    <col min="14356" max="14356" width="3" style="61" customWidth="1"/>
    <col min="14357" max="14592" width="11.42578125" style="61"/>
    <col min="14593" max="14593" width="10.85546875" style="61" bestFit="1" customWidth="1"/>
    <col min="14594" max="14594" width="11.28515625" style="61" customWidth="1"/>
    <col min="14595" max="14595" width="17.7109375" style="61" customWidth="1"/>
    <col min="14596" max="14596" width="5.7109375" style="61" customWidth="1"/>
    <col min="14597" max="14611" width="11.42578125" style="61"/>
    <col min="14612" max="14612" width="3" style="61" customWidth="1"/>
    <col min="14613" max="14848" width="11.42578125" style="61"/>
    <col min="14849" max="14849" width="10.85546875" style="61" bestFit="1" customWidth="1"/>
    <col min="14850" max="14850" width="11.28515625" style="61" customWidth="1"/>
    <col min="14851" max="14851" width="17.7109375" style="61" customWidth="1"/>
    <col min="14852" max="14852" width="5.7109375" style="61" customWidth="1"/>
    <col min="14853" max="14867" width="11.42578125" style="61"/>
    <col min="14868" max="14868" width="3" style="61" customWidth="1"/>
    <col min="14869" max="15104" width="11.42578125" style="61"/>
    <col min="15105" max="15105" width="10.85546875" style="61" bestFit="1" customWidth="1"/>
    <col min="15106" max="15106" width="11.28515625" style="61" customWidth="1"/>
    <col min="15107" max="15107" width="17.7109375" style="61" customWidth="1"/>
    <col min="15108" max="15108" width="5.7109375" style="61" customWidth="1"/>
    <col min="15109" max="15123" width="11.42578125" style="61"/>
    <col min="15124" max="15124" width="3" style="61" customWidth="1"/>
    <col min="15125" max="15360" width="11.42578125" style="61"/>
    <col min="15361" max="15361" width="10.85546875" style="61" bestFit="1" customWidth="1"/>
    <col min="15362" max="15362" width="11.28515625" style="61" customWidth="1"/>
    <col min="15363" max="15363" width="17.7109375" style="61" customWidth="1"/>
    <col min="15364" max="15364" width="5.7109375" style="61" customWidth="1"/>
    <col min="15365" max="15379" width="11.42578125" style="61"/>
    <col min="15380" max="15380" width="3" style="61" customWidth="1"/>
    <col min="15381" max="15616" width="11.42578125" style="61"/>
    <col min="15617" max="15617" width="10.85546875" style="61" bestFit="1" customWidth="1"/>
    <col min="15618" max="15618" width="11.28515625" style="61" customWidth="1"/>
    <col min="15619" max="15619" width="17.7109375" style="61" customWidth="1"/>
    <col min="15620" max="15620" width="5.7109375" style="61" customWidth="1"/>
    <col min="15621" max="15635" width="11.42578125" style="61"/>
    <col min="15636" max="15636" width="3" style="61" customWidth="1"/>
    <col min="15637" max="15872" width="11.42578125" style="61"/>
    <col min="15873" max="15873" width="10.85546875" style="61" bestFit="1" customWidth="1"/>
    <col min="15874" max="15874" width="11.28515625" style="61" customWidth="1"/>
    <col min="15875" max="15875" width="17.7109375" style="61" customWidth="1"/>
    <col min="15876" max="15876" width="5.7109375" style="61" customWidth="1"/>
    <col min="15877" max="15891" width="11.42578125" style="61"/>
    <col min="15892" max="15892" width="3" style="61" customWidth="1"/>
    <col min="15893" max="16128" width="11.42578125" style="61"/>
    <col min="16129" max="16129" width="10.85546875" style="61" bestFit="1" customWidth="1"/>
    <col min="16130" max="16130" width="11.28515625" style="61" customWidth="1"/>
    <col min="16131" max="16131" width="17.7109375" style="61" customWidth="1"/>
    <col min="16132" max="16132" width="5.7109375" style="61" customWidth="1"/>
    <col min="16133" max="16147" width="11.42578125" style="61"/>
    <col min="16148" max="16148" width="3" style="61" customWidth="1"/>
    <col min="16149" max="16384" width="11.42578125" style="61"/>
  </cols>
  <sheetData>
    <row r="1" spans="1:20" ht="27.75" customHeight="1" thickBot="1" x14ac:dyDescent="0.25">
      <c r="A1" s="124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60"/>
    </row>
    <row r="2" spans="1:20" s="66" customFormat="1" ht="14.1" customHeight="1" thickBot="1" x14ac:dyDescent="0.3">
      <c r="A2" s="62" t="s">
        <v>45</v>
      </c>
      <c r="B2" s="63" t="s">
        <v>46</v>
      </c>
      <c r="C2" s="62" t="s">
        <v>47</v>
      </c>
      <c r="D2" s="127" t="s">
        <v>48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1:20" ht="14.1" customHeight="1" x14ac:dyDescent="0.2">
      <c r="A3" s="67">
        <v>0</v>
      </c>
      <c r="B3" s="68">
        <v>121.404</v>
      </c>
      <c r="C3" s="69" t="s">
        <v>7</v>
      </c>
      <c r="D3" s="127"/>
      <c r="S3" s="60"/>
      <c r="T3" s="60"/>
    </row>
    <row r="4" spans="1:20" ht="14.1" customHeight="1" x14ac:dyDescent="0.2">
      <c r="A4" s="70">
        <v>0</v>
      </c>
      <c r="B4" s="71">
        <v>121</v>
      </c>
      <c r="C4" s="72" t="s">
        <v>50</v>
      </c>
      <c r="D4" s="127"/>
      <c r="S4" s="60"/>
      <c r="T4" s="60"/>
    </row>
    <row r="5" spans="1:20" ht="14.1" customHeight="1" x14ac:dyDescent="0.2">
      <c r="A5" s="74">
        <v>4</v>
      </c>
      <c r="B5" s="75">
        <v>116.495</v>
      </c>
      <c r="C5" s="111" t="s">
        <v>52</v>
      </c>
      <c r="D5" s="127"/>
      <c r="S5" s="60"/>
      <c r="T5" s="60"/>
    </row>
    <row r="6" spans="1:20" ht="14.1" customHeight="1" x14ac:dyDescent="0.2">
      <c r="A6" s="70">
        <v>10</v>
      </c>
      <c r="B6" s="71">
        <v>112.63500000000001</v>
      </c>
      <c r="C6" s="72"/>
      <c r="D6" s="127"/>
      <c r="S6" s="60"/>
      <c r="T6" s="60"/>
    </row>
    <row r="7" spans="1:20" ht="14.1" customHeight="1" x14ac:dyDescent="0.2">
      <c r="A7" s="70">
        <v>21</v>
      </c>
      <c r="B7" s="71">
        <v>110.745</v>
      </c>
      <c r="C7" s="72"/>
      <c r="D7" s="127"/>
      <c r="S7" s="60"/>
      <c r="T7" s="60"/>
    </row>
    <row r="8" spans="1:20" ht="14.1" customHeight="1" x14ac:dyDescent="0.2">
      <c r="A8" s="70">
        <v>34</v>
      </c>
      <c r="B8" s="71">
        <v>110.595</v>
      </c>
      <c r="C8" s="72"/>
      <c r="D8" s="127"/>
      <c r="S8" s="60"/>
      <c r="T8" s="60"/>
    </row>
    <row r="9" spans="1:20" ht="14.1" customHeight="1" x14ac:dyDescent="0.2">
      <c r="A9" s="70">
        <v>47</v>
      </c>
      <c r="B9" s="71">
        <v>110.175</v>
      </c>
      <c r="C9" s="72"/>
      <c r="D9" s="127"/>
      <c r="S9" s="60"/>
      <c r="T9" s="60"/>
    </row>
    <row r="10" spans="1:20" ht="14.1" customHeight="1" x14ac:dyDescent="0.2">
      <c r="A10" s="70">
        <v>59</v>
      </c>
      <c r="B10" s="71">
        <v>109.19499999999999</v>
      </c>
      <c r="C10" s="72"/>
      <c r="D10" s="127"/>
      <c r="S10" s="60"/>
      <c r="T10" s="60"/>
    </row>
    <row r="11" spans="1:20" ht="14.1" customHeight="1" x14ac:dyDescent="0.2">
      <c r="A11" s="70">
        <v>71</v>
      </c>
      <c r="B11" s="71">
        <v>108.145</v>
      </c>
      <c r="C11" s="72"/>
      <c r="D11" s="127"/>
      <c r="S11" s="60"/>
      <c r="T11" s="60"/>
    </row>
    <row r="12" spans="1:20" ht="14.1" customHeight="1" x14ac:dyDescent="0.2">
      <c r="A12" s="70">
        <v>83</v>
      </c>
      <c r="B12" s="71">
        <v>106.815</v>
      </c>
      <c r="C12" s="72"/>
      <c r="D12" s="127"/>
      <c r="S12" s="60"/>
      <c r="T12" s="60"/>
    </row>
    <row r="13" spans="1:20" ht="14.1" customHeight="1" x14ac:dyDescent="0.2">
      <c r="A13" s="70">
        <v>95</v>
      </c>
      <c r="B13" s="71">
        <v>105.245</v>
      </c>
      <c r="C13" s="72"/>
      <c r="D13" s="127"/>
      <c r="S13" s="60"/>
      <c r="T13" s="60"/>
    </row>
    <row r="14" spans="1:20" ht="14.1" customHeight="1" x14ac:dyDescent="0.2">
      <c r="A14" s="70">
        <v>105</v>
      </c>
      <c r="B14" s="71">
        <v>104.715</v>
      </c>
      <c r="C14" s="72"/>
      <c r="D14" s="127"/>
      <c r="S14" s="60"/>
      <c r="T14" s="60"/>
    </row>
    <row r="15" spans="1:20" ht="14.1" customHeight="1" x14ac:dyDescent="0.2">
      <c r="A15" s="77">
        <v>115</v>
      </c>
      <c r="B15" s="78">
        <v>104.02500000000001</v>
      </c>
      <c r="C15" s="72"/>
      <c r="D15" s="127"/>
      <c r="S15" s="60"/>
      <c r="T15" s="60"/>
    </row>
    <row r="16" spans="1:20" ht="14.1" customHeight="1" x14ac:dyDescent="0.2">
      <c r="A16" s="77">
        <v>125</v>
      </c>
      <c r="B16" s="78">
        <v>103.13500000000001</v>
      </c>
      <c r="C16" s="79"/>
      <c r="D16" s="127"/>
      <c r="S16" s="60"/>
      <c r="T16" s="60"/>
    </row>
    <row r="17" spans="1:20" ht="14.1" customHeight="1" x14ac:dyDescent="0.2">
      <c r="A17" s="77">
        <v>137</v>
      </c>
      <c r="B17" s="78">
        <v>103.175</v>
      </c>
      <c r="C17" s="79"/>
      <c r="D17" s="127"/>
      <c r="S17" s="60"/>
      <c r="T17" s="60"/>
    </row>
    <row r="18" spans="1:20" ht="14.1" customHeight="1" x14ac:dyDescent="0.2">
      <c r="A18" s="77">
        <v>149</v>
      </c>
      <c r="B18" s="78">
        <v>103.44499999999999</v>
      </c>
      <c r="C18" s="79"/>
      <c r="D18" s="127"/>
      <c r="S18" s="60"/>
      <c r="T18" s="60"/>
    </row>
    <row r="19" spans="1:20" ht="14.1" customHeight="1" x14ac:dyDescent="0.2">
      <c r="A19" s="77">
        <v>161</v>
      </c>
      <c r="B19" s="78">
        <v>103.755</v>
      </c>
      <c r="C19" s="79"/>
      <c r="D19" s="127"/>
      <c r="S19" s="60"/>
      <c r="T19" s="60"/>
    </row>
    <row r="20" spans="1:20" ht="14.1" customHeight="1" x14ac:dyDescent="0.2">
      <c r="A20" s="77">
        <v>174</v>
      </c>
      <c r="B20" s="78">
        <v>103.86499999999999</v>
      </c>
      <c r="C20" s="79"/>
      <c r="D20" s="127"/>
      <c r="S20" s="60"/>
      <c r="T20" s="60"/>
    </row>
    <row r="21" spans="1:20" ht="14.1" customHeight="1" x14ac:dyDescent="0.2">
      <c r="A21" s="77">
        <v>187</v>
      </c>
      <c r="B21" s="78">
        <v>104.185</v>
      </c>
      <c r="C21" s="79"/>
      <c r="D21" s="127"/>
      <c r="S21" s="60"/>
      <c r="T21" s="60"/>
    </row>
    <row r="22" spans="1:20" ht="14.1" customHeight="1" x14ac:dyDescent="0.2">
      <c r="A22" s="77">
        <v>200</v>
      </c>
      <c r="B22" s="78">
        <v>104.61499999999999</v>
      </c>
      <c r="C22" s="72"/>
      <c r="D22" s="127"/>
      <c r="S22" s="60"/>
      <c r="T22" s="60"/>
    </row>
    <row r="23" spans="1:20" ht="14.1" customHeight="1" x14ac:dyDescent="0.2">
      <c r="A23" s="77">
        <v>213</v>
      </c>
      <c r="B23" s="78">
        <v>104.595</v>
      </c>
      <c r="C23" s="79"/>
      <c r="D23" s="127"/>
      <c r="S23" s="60"/>
      <c r="T23" s="60"/>
    </row>
    <row r="24" spans="1:20" ht="14.1" customHeight="1" x14ac:dyDescent="0.2">
      <c r="A24" s="77">
        <v>226</v>
      </c>
      <c r="B24" s="78">
        <v>104.565</v>
      </c>
      <c r="C24" s="79"/>
      <c r="D24" s="127"/>
      <c r="S24" s="60"/>
      <c r="T24" s="60"/>
    </row>
    <row r="25" spans="1:20" ht="14.1" customHeight="1" x14ac:dyDescent="0.2">
      <c r="A25" s="77">
        <v>240</v>
      </c>
      <c r="B25" s="78">
        <v>104.655</v>
      </c>
      <c r="C25" s="79"/>
      <c r="D25" s="127"/>
      <c r="S25" s="60"/>
      <c r="T25" s="60"/>
    </row>
    <row r="26" spans="1:20" ht="14.1" customHeight="1" x14ac:dyDescent="0.2">
      <c r="A26" s="77">
        <v>255</v>
      </c>
      <c r="B26" s="78">
        <v>105.065</v>
      </c>
      <c r="C26" s="72"/>
      <c r="D26" s="127"/>
      <c r="S26" s="60"/>
      <c r="T26" s="60"/>
    </row>
    <row r="27" spans="1:20" ht="14.1" customHeight="1" x14ac:dyDescent="0.2">
      <c r="A27" s="77">
        <v>270</v>
      </c>
      <c r="B27" s="78">
        <v>105.545</v>
      </c>
      <c r="C27" s="110"/>
      <c r="D27" s="127"/>
      <c r="S27" s="60"/>
      <c r="T27" s="60"/>
    </row>
    <row r="28" spans="1:20" ht="14.1" customHeight="1" x14ac:dyDescent="0.2">
      <c r="A28" s="70">
        <v>285</v>
      </c>
      <c r="B28" s="71">
        <v>107.455</v>
      </c>
      <c r="C28" s="72"/>
      <c r="D28" s="127"/>
      <c r="S28" s="60"/>
      <c r="T28" s="60"/>
    </row>
    <row r="29" spans="1:20" ht="14.1" customHeight="1" x14ac:dyDescent="0.2">
      <c r="A29" s="83">
        <v>300</v>
      </c>
      <c r="B29" s="84">
        <v>109.515</v>
      </c>
      <c r="C29" s="79"/>
      <c r="D29" s="127"/>
      <c r="S29" s="60"/>
      <c r="T29" s="60"/>
    </row>
    <row r="30" spans="1:20" ht="14.1" customHeight="1" x14ac:dyDescent="0.2">
      <c r="A30" s="80">
        <v>311</v>
      </c>
      <c r="B30" s="81">
        <v>116.495</v>
      </c>
      <c r="C30" s="109" t="s">
        <v>53</v>
      </c>
      <c r="D30" s="127"/>
      <c r="S30" s="60"/>
      <c r="T30" s="60"/>
    </row>
    <row r="31" spans="1:20" ht="14.1" customHeight="1" x14ac:dyDescent="0.2">
      <c r="A31" s="77">
        <v>320</v>
      </c>
      <c r="B31" s="78">
        <v>120.13200000000001</v>
      </c>
      <c r="C31" s="85"/>
      <c r="D31" s="127"/>
      <c r="S31" s="60"/>
      <c r="T31" s="60"/>
    </row>
    <row r="32" spans="1:20" ht="14.1" customHeight="1" x14ac:dyDescent="0.2">
      <c r="A32" s="77">
        <v>326</v>
      </c>
      <c r="B32" s="78">
        <v>120.688</v>
      </c>
      <c r="C32" s="72"/>
      <c r="D32" s="127"/>
      <c r="S32" s="60"/>
      <c r="T32" s="60"/>
    </row>
    <row r="33" spans="1:20" ht="14.1" customHeight="1" x14ac:dyDescent="0.2">
      <c r="A33" s="86"/>
      <c r="B33" s="87"/>
      <c r="C33" s="88"/>
      <c r="D33" s="127"/>
      <c r="S33" s="60"/>
      <c r="T33" s="60"/>
    </row>
    <row r="34" spans="1:20" ht="14.1" customHeight="1" x14ac:dyDescent="0.2">
      <c r="A34" s="86"/>
      <c r="B34" s="87"/>
      <c r="C34" s="89"/>
      <c r="D34" s="127"/>
      <c r="S34" s="60"/>
      <c r="T34" s="60"/>
    </row>
    <row r="35" spans="1:20" ht="14.1" customHeight="1" x14ac:dyDescent="0.2">
      <c r="A35" s="86"/>
      <c r="B35" s="87"/>
      <c r="C35" s="89"/>
      <c r="D35" s="127"/>
      <c r="S35" s="60"/>
      <c r="T35" s="60"/>
    </row>
    <row r="36" spans="1:20" ht="14.1" customHeight="1" thickBot="1" x14ac:dyDescent="0.25">
      <c r="A36" s="86"/>
      <c r="B36" s="87"/>
      <c r="C36" s="89"/>
      <c r="D36" s="128"/>
      <c r="S36" s="60"/>
      <c r="T36" s="60"/>
    </row>
    <row r="37" spans="1:20" ht="15" customHeight="1" x14ac:dyDescent="0.2">
      <c r="A37" s="90">
        <v>311</v>
      </c>
      <c r="B37" s="91">
        <v>116.495</v>
      </c>
      <c r="C37" s="92" t="s">
        <v>57</v>
      </c>
      <c r="D37" s="129" t="s">
        <v>58</v>
      </c>
      <c r="S37" s="60"/>
      <c r="T37" s="60"/>
    </row>
    <row r="38" spans="1:20" ht="15" customHeight="1" thickBot="1" x14ac:dyDescent="0.25">
      <c r="A38" s="93">
        <v>4</v>
      </c>
      <c r="B38" s="94">
        <v>116.495</v>
      </c>
      <c r="C38" s="95" t="s">
        <v>59</v>
      </c>
      <c r="D38" s="130"/>
      <c r="S38" s="60"/>
      <c r="T38" s="60"/>
    </row>
    <row r="39" spans="1:20" ht="15" customHeight="1" x14ac:dyDescent="0.2">
      <c r="A39" s="96">
        <v>15</v>
      </c>
      <c r="B39" s="97">
        <v>119.98399999999999</v>
      </c>
      <c r="C39" s="92" t="s">
        <v>60</v>
      </c>
      <c r="D39" s="130"/>
      <c r="S39" s="60"/>
      <c r="T39" s="60"/>
    </row>
    <row r="40" spans="1:20" ht="15" customHeight="1" thickBot="1" x14ac:dyDescent="0.25">
      <c r="A40" s="98">
        <v>15</v>
      </c>
      <c r="B40" s="94">
        <v>107.98399999999999</v>
      </c>
      <c r="C40" s="99" t="s">
        <v>60</v>
      </c>
      <c r="D40" s="130"/>
      <c r="S40" s="60"/>
      <c r="T40" s="60"/>
    </row>
    <row r="41" spans="1:20" ht="15" customHeight="1" x14ac:dyDescent="0.2">
      <c r="A41" s="96">
        <v>20</v>
      </c>
      <c r="B41" s="91">
        <v>120.286</v>
      </c>
      <c r="C41" s="95" t="s">
        <v>61</v>
      </c>
      <c r="D41" s="130"/>
      <c r="S41" s="60"/>
      <c r="T41" s="60"/>
    </row>
    <row r="42" spans="1:20" ht="15" customHeight="1" thickBot="1" x14ac:dyDescent="0.25">
      <c r="A42" s="98">
        <v>20</v>
      </c>
      <c r="B42" s="94">
        <v>118.786</v>
      </c>
      <c r="C42" s="95" t="s">
        <v>61</v>
      </c>
      <c r="D42" s="130"/>
      <c r="S42" s="60"/>
      <c r="T42" s="60"/>
    </row>
    <row r="43" spans="1:20" ht="15" customHeight="1" x14ac:dyDescent="0.2">
      <c r="A43" s="96">
        <v>0</v>
      </c>
      <c r="B43" s="91">
        <v>0</v>
      </c>
      <c r="C43" s="92" t="s">
        <v>62</v>
      </c>
      <c r="D43" s="130"/>
      <c r="S43" s="60"/>
      <c r="T43" s="60"/>
    </row>
    <row r="44" spans="1:20" ht="15" customHeight="1" thickBot="1" x14ac:dyDescent="0.25">
      <c r="A44" s="98">
        <v>0</v>
      </c>
      <c r="B44" s="94">
        <v>0</v>
      </c>
      <c r="C44" s="99" t="s">
        <v>63</v>
      </c>
      <c r="D44" s="130"/>
      <c r="S44" s="60"/>
      <c r="T44" s="60"/>
    </row>
    <row r="45" spans="1:20" ht="14.1" customHeight="1" x14ac:dyDescent="0.2">
      <c r="A45" s="100" t="s">
        <v>64</v>
      </c>
      <c r="B45" s="101" t="s">
        <v>81</v>
      </c>
      <c r="C45" s="102"/>
      <c r="D45" s="130"/>
      <c r="S45" s="60"/>
      <c r="T45" s="60"/>
    </row>
    <row r="46" spans="1:20" ht="14.1" customHeight="1" x14ac:dyDescent="0.2">
      <c r="A46" s="103" t="s">
        <v>66</v>
      </c>
      <c r="B46" s="104" t="s">
        <v>82</v>
      </c>
      <c r="C46" s="105"/>
      <c r="D46" s="130"/>
      <c r="S46" s="60"/>
      <c r="T46" s="60"/>
    </row>
    <row r="47" spans="1:20" ht="14.1" customHeight="1" x14ac:dyDescent="0.2">
      <c r="A47" s="132" t="s">
        <v>83</v>
      </c>
      <c r="B47" s="133"/>
      <c r="C47" s="134"/>
      <c r="D47" s="130"/>
      <c r="S47" s="60"/>
      <c r="T47" s="60"/>
    </row>
    <row r="48" spans="1:20" ht="14.1" customHeight="1" thickBot="1" x14ac:dyDescent="0.25">
      <c r="A48" s="135" t="s">
        <v>80</v>
      </c>
      <c r="B48" s="136"/>
      <c r="C48" s="137"/>
      <c r="D48" s="131"/>
      <c r="S48" s="60"/>
      <c r="T48" s="60"/>
    </row>
    <row r="49" spans="1:20" x14ac:dyDescent="0.2">
      <c r="A49" s="123" t="s">
        <v>70</v>
      </c>
      <c r="B49" s="123"/>
      <c r="C49" s="123"/>
      <c r="D49" s="123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2" spans="1:20" x14ac:dyDescent="0.2">
      <c r="B52" s="106"/>
      <c r="C52" s="106"/>
    </row>
    <row r="53" spans="1:20" x14ac:dyDescent="0.2">
      <c r="A53" s="107"/>
      <c r="B53" s="107"/>
      <c r="C53" s="107"/>
    </row>
    <row r="54" spans="1:20" x14ac:dyDescent="0.2">
      <c r="A54" s="107"/>
      <c r="B54" s="107"/>
      <c r="C54" s="107"/>
    </row>
    <row r="55" spans="1:20" x14ac:dyDescent="0.2">
      <c r="A55" s="108"/>
      <c r="B55" s="108"/>
      <c r="C55" s="108"/>
    </row>
  </sheetData>
  <mergeCells count="6">
    <mergeCell ref="A49:D49"/>
    <mergeCell ref="A1:S1"/>
    <mergeCell ref="D2:D36"/>
    <mergeCell ref="D37:D48"/>
    <mergeCell ref="A47:C47"/>
    <mergeCell ref="A48:C48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Header>&amp;CInformacion confidencial de hidrologia - IDEAM</oddHeader>
    <oddFooter>&amp;CPreparado por el area operativa No. 03 - sede Villavo.RAHG - &amp;D&amp;RPágina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0.85546875" style="61" bestFit="1" customWidth="1"/>
    <col min="2" max="2" width="11.28515625" style="61" customWidth="1"/>
    <col min="3" max="3" width="17.7109375" style="61" customWidth="1"/>
    <col min="4" max="4" width="5.7109375" style="61" customWidth="1"/>
    <col min="5" max="19" width="11.42578125" style="61"/>
    <col min="20" max="20" width="3" style="61" customWidth="1"/>
    <col min="21" max="256" width="11.42578125" style="61"/>
    <col min="257" max="257" width="10.85546875" style="61" bestFit="1" customWidth="1"/>
    <col min="258" max="258" width="11.28515625" style="61" customWidth="1"/>
    <col min="259" max="259" width="17.7109375" style="61" customWidth="1"/>
    <col min="260" max="260" width="5.7109375" style="61" customWidth="1"/>
    <col min="261" max="275" width="11.42578125" style="61"/>
    <col min="276" max="276" width="3" style="61" customWidth="1"/>
    <col min="277" max="512" width="11.42578125" style="61"/>
    <col min="513" max="513" width="10.85546875" style="61" bestFit="1" customWidth="1"/>
    <col min="514" max="514" width="11.28515625" style="61" customWidth="1"/>
    <col min="515" max="515" width="17.7109375" style="61" customWidth="1"/>
    <col min="516" max="516" width="5.7109375" style="61" customWidth="1"/>
    <col min="517" max="531" width="11.42578125" style="61"/>
    <col min="532" max="532" width="3" style="61" customWidth="1"/>
    <col min="533" max="768" width="11.42578125" style="61"/>
    <col min="769" max="769" width="10.85546875" style="61" bestFit="1" customWidth="1"/>
    <col min="770" max="770" width="11.28515625" style="61" customWidth="1"/>
    <col min="771" max="771" width="17.7109375" style="61" customWidth="1"/>
    <col min="772" max="772" width="5.7109375" style="61" customWidth="1"/>
    <col min="773" max="787" width="11.42578125" style="61"/>
    <col min="788" max="788" width="3" style="61" customWidth="1"/>
    <col min="789" max="1024" width="11.42578125" style="61"/>
    <col min="1025" max="1025" width="10.85546875" style="61" bestFit="1" customWidth="1"/>
    <col min="1026" max="1026" width="11.28515625" style="61" customWidth="1"/>
    <col min="1027" max="1027" width="17.7109375" style="61" customWidth="1"/>
    <col min="1028" max="1028" width="5.7109375" style="61" customWidth="1"/>
    <col min="1029" max="1043" width="11.42578125" style="61"/>
    <col min="1044" max="1044" width="3" style="61" customWidth="1"/>
    <col min="1045" max="1280" width="11.42578125" style="61"/>
    <col min="1281" max="1281" width="10.85546875" style="61" bestFit="1" customWidth="1"/>
    <col min="1282" max="1282" width="11.28515625" style="61" customWidth="1"/>
    <col min="1283" max="1283" width="17.7109375" style="61" customWidth="1"/>
    <col min="1284" max="1284" width="5.7109375" style="61" customWidth="1"/>
    <col min="1285" max="1299" width="11.42578125" style="61"/>
    <col min="1300" max="1300" width="3" style="61" customWidth="1"/>
    <col min="1301" max="1536" width="11.42578125" style="61"/>
    <col min="1537" max="1537" width="10.85546875" style="61" bestFit="1" customWidth="1"/>
    <col min="1538" max="1538" width="11.28515625" style="61" customWidth="1"/>
    <col min="1539" max="1539" width="17.7109375" style="61" customWidth="1"/>
    <col min="1540" max="1540" width="5.7109375" style="61" customWidth="1"/>
    <col min="1541" max="1555" width="11.42578125" style="61"/>
    <col min="1556" max="1556" width="3" style="61" customWidth="1"/>
    <col min="1557" max="1792" width="11.42578125" style="61"/>
    <col min="1793" max="1793" width="10.85546875" style="61" bestFit="1" customWidth="1"/>
    <col min="1794" max="1794" width="11.28515625" style="61" customWidth="1"/>
    <col min="1795" max="1795" width="17.7109375" style="61" customWidth="1"/>
    <col min="1796" max="1796" width="5.7109375" style="61" customWidth="1"/>
    <col min="1797" max="1811" width="11.42578125" style="61"/>
    <col min="1812" max="1812" width="3" style="61" customWidth="1"/>
    <col min="1813" max="2048" width="11.42578125" style="61"/>
    <col min="2049" max="2049" width="10.85546875" style="61" bestFit="1" customWidth="1"/>
    <col min="2050" max="2050" width="11.28515625" style="61" customWidth="1"/>
    <col min="2051" max="2051" width="17.7109375" style="61" customWidth="1"/>
    <col min="2052" max="2052" width="5.7109375" style="61" customWidth="1"/>
    <col min="2053" max="2067" width="11.42578125" style="61"/>
    <col min="2068" max="2068" width="3" style="61" customWidth="1"/>
    <col min="2069" max="2304" width="11.42578125" style="61"/>
    <col min="2305" max="2305" width="10.85546875" style="61" bestFit="1" customWidth="1"/>
    <col min="2306" max="2306" width="11.28515625" style="61" customWidth="1"/>
    <col min="2307" max="2307" width="17.7109375" style="61" customWidth="1"/>
    <col min="2308" max="2308" width="5.7109375" style="61" customWidth="1"/>
    <col min="2309" max="2323" width="11.42578125" style="61"/>
    <col min="2324" max="2324" width="3" style="61" customWidth="1"/>
    <col min="2325" max="2560" width="11.42578125" style="61"/>
    <col min="2561" max="2561" width="10.85546875" style="61" bestFit="1" customWidth="1"/>
    <col min="2562" max="2562" width="11.28515625" style="61" customWidth="1"/>
    <col min="2563" max="2563" width="17.7109375" style="61" customWidth="1"/>
    <col min="2564" max="2564" width="5.7109375" style="61" customWidth="1"/>
    <col min="2565" max="2579" width="11.42578125" style="61"/>
    <col min="2580" max="2580" width="3" style="61" customWidth="1"/>
    <col min="2581" max="2816" width="11.42578125" style="61"/>
    <col min="2817" max="2817" width="10.85546875" style="61" bestFit="1" customWidth="1"/>
    <col min="2818" max="2818" width="11.28515625" style="61" customWidth="1"/>
    <col min="2819" max="2819" width="17.7109375" style="61" customWidth="1"/>
    <col min="2820" max="2820" width="5.7109375" style="61" customWidth="1"/>
    <col min="2821" max="2835" width="11.42578125" style="61"/>
    <col min="2836" max="2836" width="3" style="61" customWidth="1"/>
    <col min="2837" max="3072" width="11.42578125" style="61"/>
    <col min="3073" max="3073" width="10.85546875" style="61" bestFit="1" customWidth="1"/>
    <col min="3074" max="3074" width="11.28515625" style="61" customWidth="1"/>
    <col min="3075" max="3075" width="17.7109375" style="61" customWidth="1"/>
    <col min="3076" max="3076" width="5.7109375" style="61" customWidth="1"/>
    <col min="3077" max="3091" width="11.42578125" style="61"/>
    <col min="3092" max="3092" width="3" style="61" customWidth="1"/>
    <col min="3093" max="3328" width="11.42578125" style="61"/>
    <col min="3329" max="3329" width="10.85546875" style="61" bestFit="1" customWidth="1"/>
    <col min="3330" max="3330" width="11.28515625" style="61" customWidth="1"/>
    <col min="3331" max="3331" width="17.7109375" style="61" customWidth="1"/>
    <col min="3332" max="3332" width="5.7109375" style="61" customWidth="1"/>
    <col min="3333" max="3347" width="11.42578125" style="61"/>
    <col min="3348" max="3348" width="3" style="61" customWidth="1"/>
    <col min="3349" max="3584" width="11.42578125" style="61"/>
    <col min="3585" max="3585" width="10.85546875" style="61" bestFit="1" customWidth="1"/>
    <col min="3586" max="3586" width="11.28515625" style="61" customWidth="1"/>
    <col min="3587" max="3587" width="17.7109375" style="61" customWidth="1"/>
    <col min="3588" max="3588" width="5.7109375" style="61" customWidth="1"/>
    <col min="3589" max="3603" width="11.42578125" style="61"/>
    <col min="3604" max="3604" width="3" style="61" customWidth="1"/>
    <col min="3605" max="3840" width="11.42578125" style="61"/>
    <col min="3841" max="3841" width="10.85546875" style="61" bestFit="1" customWidth="1"/>
    <col min="3842" max="3842" width="11.28515625" style="61" customWidth="1"/>
    <col min="3843" max="3843" width="17.7109375" style="61" customWidth="1"/>
    <col min="3844" max="3844" width="5.7109375" style="61" customWidth="1"/>
    <col min="3845" max="3859" width="11.42578125" style="61"/>
    <col min="3860" max="3860" width="3" style="61" customWidth="1"/>
    <col min="3861" max="4096" width="11.42578125" style="61"/>
    <col min="4097" max="4097" width="10.85546875" style="61" bestFit="1" customWidth="1"/>
    <col min="4098" max="4098" width="11.28515625" style="61" customWidth="1"/>
    <col min="4099" max="4099" width="17.7109375" style="61" customWidth="1"/>
    <col min="4100" max="4100" width="5.7109375" style="61" customWidth="1"/>
    <col min="4101" max="4115" width="11.42578125" style="61"/>
    <col min="4116" max="4116" width="3" style="61" customWidth="1"/>
    <col min="4117" max="4352" width="11.42578125" style="61"/>
    <col min="4353" max="4353" width="10.85546875" style="61" bestFit="1" customWidth="1"/>
    <col min="4354" max="4354" width="11.28515625" style="61" customWidth="1"/>
    <col min="4355" max="4355" width="17.7109375" style="61" customWidth="1"/>
    <col min="4356" max="4356" width="5.7109375" style="61" customWidth="1"/>
    <col min="4357" max="4371" width="11.42578125" style="61"/>
    <col min="4372" max="4372" width="3" style="61" customWidth="1"/>
    <col min="4373" max="4608" width="11.42578125" style="61"/>
    <col min="4609" max="4609" width="10.85546875" style="61" bestFit="1" customWidth="1"/>
    <col min="4610" max="4610" width="11.28515625" style="61" customWidth="1"/>
    <col min="4611" max="4611" width="17.7109375" style="61" customWidth="1"/>
    <col min="4612" max="4612" width="5.7109375" style="61" customWidth="1"/>
    <col min="4613" max="4627" width="11.42578125" style="61"/>
    <col min="4628" max="4628" width="3" style="61" customWidth="1"/>
    <col min="4629" max="4864" width="11.42578125" style="61"/>
    <col min="4865" max="4865" width="10.85546875" style="61" bestFit="1" customWidth="1"/>
    <col min="4866" max="4866" width="11.28515625" style="61" customWidth="1"/>
    <col min="4867" max="4867" width="17.7109375" style="61" customWidth="1"/>
    <col min="4868" max="4868" width="5.7109375" style="61" customWidth="1"/>
    <col min="4869" max="4883" width="11.42578125" style="61"/>
    <col min="4884" max="4884" width="3" style="61" customWidth="1"/>
    <col min="4885" max="5120" width="11.42578125" style="61"/>
    <col min="5121" max="5121" width="10.85546875" style="61" bestFit="1" customWidth="1"/>
    <col min="5122" max="5122" width="11.28515625" style="61" customWidth="1"/>
    <col min="5123" max="5123" width="17.7109375" style="61" customWidth="1"/>
    <col min="5124" max="5124" width="5.7109375" style="61" customWidth="1"/>
    <col min="5125" max="5139" width="11.42578125" style="61"/>
    <col min="5140" max="5140" width="3" style="61" customWidth="1"/>
    <col min="5141" max="5376" width="11.42578125" style="61"/>
    <col min="5377" max="5377" width="10.85546875" style="61" bestFit="1" customWidth="1"/>
    <col min="5378" max="5378" width="11.28515625" style="61" customWidth="1"/>
    <col min="5379" max="5379" width="17.7109375" style="61" customWidth="1"/>
    <col min="5380" max="5380" width="5.7109375" style="61" customWidth="1"/>
    <col min="5381" max="5395" width="11.42578125" style="61"/>
    <col min="5396" max="5396" width="3" style="61" customWidth="1"/>
    <col min="5397" max="5632" width="11.42578125" style="61"/>
    <col min="5633" max="5633" width="10.85546875" style="61" bestFit="1" customWidth="1"/>
    <col min="5634" max="5634" width="11.28515625" style="61" customWidth="1"/>
    <col min="5635" max="5635" width="17.7109375" style="61" customWidth="1"/>
    <col min="5636" max="5636" width="5.7109375" style="61" customWidth="1"/>
    <col min="5637" max="5651" width="11.42578125" style="61"/>
    <col min="5652" max="5652" width="3" style="61" customWidth="1"/>
    <col min="5653" max="5888" width="11.42578125" style="61"/>
    <col min="5889" max="5889" width="10.85546875" style="61" bestFit="1" customWidth="1"/>
    <col min="5890" max="5890" width="11.28515625" style="61" customWidth="1"/>
    <col min="5891" max="5891" width="17.7109375" style="61" customWidth="1"/>
    <col min="5892" max="5892" width="5.7109375" style="61" customWidth="1"/>
    <col min="5893" max="5907" width="11.42578125" style="61"/>
    <col min="5908" max="5908" width="3" style="61" customWidth="1"/>
    <col min="5909" max="6144" width="11.42578125" style="61"/>
    <col min="6145" max="6145" width="10.85546875" style="61" bestFit="1" customWidth="1"/>
    <col min="6146" max="6146" width="11.28515625" style="61" customWidth="1"/>
    <col min="6147" max="6147" width="17.7109375" style="61" customWidth="1"/>
    <col min="6148" max="6148" width="5.7109375" style="61" customWidth="1"/>
    <col min="6149" max="6163" width="11.42578125" style="61"/>
    <col min="6164" max="6164" width="3" style="61" customWidth="1"/>
    <col min="6165" max="6400" width="11.42578125" style="61"/>
    <col min="6401" max="6401" width="10.85546875" style="61" bestFit="1" customWidth="1"/>
    <col min="6402" max="6402" width="11.28515625" style="61" customWidth="1"/>
    <col min="6403" max="6403" width="17.7109375" style="61" customWidth="1"/>
    <col min="6404" max="6404" width="5.7109375" style="61" customWidth="1"/>
    <col min="6405" max="6419" width="11.42578125" style="61"/>
    <col min="6420" max="6420" width="3" style="61" customWidth="1"/>
    <col min="6421" max="6656" width="11.42578125" style="61"/>
    <col min="6657" max="6657" width="10.85546875" style="61" bestFit="1" customWidth="1"/>
    <col min="6658" max="6658" width="11.28515625" style="61" customWidth="1"/>
    <col min="6659" max="6659" width="17.7109375" style="61" customWidth="1"/>
    <col min="6660" max="6660" width="5.7109375" style="61" customWidth="1"/>
    <col min="6661" max="6675" width="11.42578125" style="61"/>
    <col min="6676" max="6676" width="3" style="61" customWidth="1"/>
    <col min="6677" max="6912" width="11.42578125" style="61"/>
    <col min="6913" max="6913" width="10.85546875" style="61" bestFit="1" customWidth="1"/>
    <col min="6914" max="6914" width="11.28515625" style="61" customWidth="1"/>
    <col min="6915" max="6915" width="17.7109375" style="61" customWidth="1"/>
    <col min="6916" max="6916" width="5.7109375" style="61" customWidth="1"/>
    <col min="6917" max="6931" width="11.42578125" style="61"/>
    <col min="6932" max="6932" width="3" style="61" customWidth="1"/>
    <col min="6933" max="7168" width="11.42578125" style="61"/>
    <col min="7169" max="7169" width="10.85546875" style="61" bestFit="1" customWidth="1"/>
    <col min="7170" max="7170" width="11.28515625" style="61" customWidth="1"/>
    <col min="7171" max="7171" width="17.7109375" style="61" customWidth="1"/>
    <col min="7172" max="7172" width="5.7109375" style="61" customWidth="1"/>
    <col min="7173" max="7187" width="11.42578125" style="61"/>
    <col min="7188" max="7188" width="3" style="61" customWidth="1"/>
    <col min="7189" max="7424" width="11.42578125" style="61"/>
    <col min="7425" max="7425" width="10.85546875" style="61" bestFit="1" customWidth="1"/>
    <col min="7426" max="7426" width="11.28515625" style="61" customWidth="1"/>
    <col min="7427" max="7427" width="17.7109375" style="61" customWidth="1"/>
    <col min="7428" max="7428" width="5.7109375" style="61" customWidth="1"/>
    <col min="7429" max="7443" width="11.42578125" style="61"/>
    <col min="7444" max="7444" width="3" style="61" customWidth="1"/>
    <col min="7445" max="7680" width="11.42578125" style="61"/>
    <col min="7681" max="7681" width="10.85546875" style="61" bestFit="1" customWidth="1"/>
    <col min="7682" max="7682" width="11.28515625" style="61" customWidth="1"/>
    <col min="7683" max="7683" width="17.7109375" style="61" customWidth="1"/>
    <col min="7684" max="7684" width="5.7109375" style="61" customWidth="1"/>
    <col min="7685" max="7699" width="11.42578125" style="61"/>
    <col min="7700" max="7700" width="3" style="61" customWidth="1"/>
    <col min="7701" max="7936" width="11.42578125" style="61"/>
    <col min="7937" max="7937" width="10.85546875" style="61" bestFit="1" customWidth="1"/>
    <col min="7938" max="7938" width="11.28515625" style="61" customWidth="1"/>
    <col min="7939" max="7939" width="17.7109375" style="61" customWidth="1"/>
    <col min="7940" max="7940" width="5.7109375" style="61" customWidth="1"/>
    <col min="7941" max="7955" width="11.42578125" style="61"/>
    <col min="7956" max="7956" width="3" style="61" customWidth="1"/>
    <col min="7957" max="8192" width="11.42578125" style="61"/>
    <col min="8193" max="8193" width="10.85546875" style="61" bestFit="1" customWidth="1"/>
    <col min="8194" max="8194" width="11.28515625" style="61" customWidth="1"/>
    <col min="8195" max="8195" width="17.7109375" style="61" customWidth="1"/>
    <col min="8196" max="8196" width="5.7109375" style="61" customWidth="1"/>
    <col min="8197" max="8211" width="11.42578125" style="61"/>
    <col min="8212" max="8212" width="3" style="61" customWidth="1"/>
    <col min="8213" max="8448" width="11.42578125" style="61"/>
    <col min="8449" max="8449" width="10.85546875" style="61" bestFit="1" customWidth="1"/>
    <col min="8450" max="8450" width="11.28515625" style="61" customWidth="1"/>
    <col min="8451" max="8451" width="17.7109375" style="61" customWidth="1"/>
    <col min="8452" max="8452" width="5.7109375" style="61" customWidth="1"/>
    <col min="8453" max="8467" width="11.42578125" style="61"/>
    <col min="8468" max="8468" width="3" style="61" customWidth="1"/>
    <col min="8469" max="8704" width="11.42578125" style="61"/>
    <col min="8705" max="8705" width="10.85546875" style="61" bestFit="1" customWidth="1"/>
    <col min="8706" max="8706" width="11.28515625" style="61" customWidth="1"/>
    <col min="8707" max="8707" width="17.7109375" style="61" customWidth="1"/>
    <col min="8708" max="8708" width="5.7109375" style="61" customWidth="1"/>
    <col min="8709" max="8723" width="11.42578125" style="61"/>
    <col min="8724" max="8724" width="3" style="61" customWidth="1"/>
    <col min="8725" max="8960" width="11.42578125" style="61"/>
    <col min="8961" max="8961" width="10.85546875" style="61" bestFit="1" customWidth="1"/>
    <col min="8962" max="8962" width="11.28515625" style="61" customWidth="1"/>
    <col min="8963" max="8963" width="17.7109375" style="61" customWidth="1"/>
    <col min="8964" max="8964" width="5.7109375" style="61" customWidth="1"/>
    <col min="8965" max="8979" width="11.42578125" style="61"/>
    <col min="8980" max="8980" width="3" style="61" customWidth="1"/>
    <col min="8981" max="9216" width="11.42578125" style="61"/>
    <col min="9217" max="9217" width="10.85546875" style="61" bestFit="1" customWidth="1"/>
    <col min="9218" max="9218" width="11.28515625" style="61" customWidth="1"/>
    <col min="9219" max="9219" width="17.7109375" style="61" customWidth="1"/>
    <col min="9220" max="9220" width="5.7109375" style="61" customWidth="1"/>
    <col min="9221" max="9235" width="11.42578125" style="61"/>
    <col min="9236" max="9236" width="3" style="61" customWidth="1"/>
    <col min="9237" max="9472" width="11.42578125" style="61"/>
    <col min="9473" max="9473" width="10.85546875" style="61" bestFit="1" customWidth="1"/>
    <col min="9474" max="9474" width="11.28515625" style="61" customWidth="1"/>
    <col min="9475" max="9475" width="17.7109375" style="61" customWidth="1"/>
    <col min="9476" max="9476" width="5.7109375" style="61" customWidth="1"/>
    <col min="9477" max="9491" width="11.42578125" style="61"/>
    <col min="9492" max="9492" width="3" style="61" customWidth="1"/>
    <col min="9493" max="9728" width="11.42578125" style="61"/>
    <col min="9729" max="9729" width="10.85546875" style="61" bestFit="1" customWidth="1"/>
    <col min="9730" max="9730" width="11.28515625" style="61" customWidth="1"/>
    <col min="9731" max="9731" width="17.7109375" style="61" customWidth="1"/>
    <col min="9732" max="9732" width="5.7109375" style="61" customWidth="1"/>
    <col min="9733" max="9747" width="11.42578125" style="61"/>
    <col min="9748" max="9748" width="3" style="61" customWidth="1"/>
    <col min="9749" max="9984" width="11.42578125" style="61"/>
    <col min="9985" max="9985" width="10.85546875" style="61" bestFit="1" customWidth="1"/>
    <col min="9986" max="9986" width="11.28515625" style="61" customWidth="1"/>
    <col min="9987" max="9987" width="17.7109375" style="61" customWidth="1"/>
    <col min="9988" max="9988" width="5.7109375" style="61" customWidth="1"/>
    <col min="9989" max="10003" width="11.42578125" style="61"/>
    <col min="10004" max="10004" width="3" style="61" customWidth="1"/>
    <col min="10005" max="10240" width="11.42578125" style="61"/>
    <col min="10241" max="10241" width="10.85546875" style="61" bestFit="1" customWidth="1"/>
    <col min="10242" max="10242" width="11.28515625" style="61" customWidth="1"/>
    <col min="10243" max="10243" width="17.7109375" style="61" customWidth="1"/>
    <col min="10244" max="10244" width="5.7109375" style="61" customWidth="1"/>
    <col min="10245" max="10259" width="11.42578125" style="61"/>
    <col min="10260" max="10260" width="3" style="61" customWidth="1"/>
    <col min="10261" max="10496" width="11.42578125" style="61"/>
    <col min="10497" max="10497" width="10.85546875" style="61" bestFit="1" customWidth="1"/>
    <col min="10498" max="10498" width="11.28515625" style="61" customWidth="1"/>
    <col min="10499" max="10499" width="17.7109375" style="61" customWidth="1"/>
    <col min="10500" max="10500" width="5.7109375" style="61" customWidth="1"/>
    <col min="10501" max="10515" width="11.42578125" style="61"/>
    <col min="10516" max="10516" width="3" style="61" customWidth="1"/>
    <col min="10517" max="10752" width="11.42578125" style="61"/>
    <col min="10753" max="10753" width="10.85546875" style="61" bestFit="1" customWidth="1"/>
    <col min="10754" max="10754" width="11.28515625" style="61" customWidth="1"/>
    <col min="10755" max="10755" width="17.7109375" style="61" customWidth="1"/>
    <col min="10756" max="10756" width="5.7109375" style="61" customWidth="1"/>
    <col min="10757" max="10771" width="11.42578125" style="61"/>
    <col min="10772" max="10772" width="3" style="61" customWidth="1"/>
    <col min="10773" max="11008" width="11.42578125" style="61"/>
    <col min="11009" max="11009" width="10.85546875" style="61" bestFit="1" customWidth="1"/>
    <col min="11010" max="11010" width="11.28515625" style="61" customWidth="1"/>
    <col min="11011" max="11011" width="17.7109375" style="61" customWidth="1"/>
    <col min="11012" max="11012" width="5.7109375" style="61" customWidth="1"/>
    <col min="11013" max="11027" width="11.42578125" style="61"/>
    <col min="11028" max="11028" width="3" style="61" customWidth="1"/>
    <col min="11029" max="11264" width="11.42578125" style="61"/>
    <col min="11265" max="11265" width="10.85546875" style="61" bestFit="1" customWidth="1"/>
    <col min="11266" max="11266" width="11.28515625" style="61" customWidth="1"/>
    <col min="11267" max="11267" width="17.7109375" style="61" customWidth="1"/>
    <col min="11268" max="11268" width="5.7109375" style="61" customWidth="1"/>
    <col min="11269" max="11283" width="11.42578125" style="61"/>
    <col min="11284" max="11284" width="3" style="61" customWidth="1"/>
    <col min="11285" max="11520" width="11.42578125" style="61"/>
    <col min="11521" max="11521" width="10.85546875" style="61" bestFit="1" customWidth="1"/>
    <col min="11522" max="11522" width="11.28515625" style="61" customWidth="1"/>
    <col min="11523" max="11523" width="17.7109375" style="61" customWidth="1"/>
    <col min="11524" max="11524" width="5.7109375" style="61" customWidth="1"/>
    <col min="11525" max="11539" width="11.42578125" style="61"/>
    <col min="11540" max="11540" width="3" style="61" customWidth="1"/>
    <col min="11541" max="11776" width="11.42578125" style="61"/>
    <col min="11777" max="11777" width="10.85546875" style="61" bestFit="1" customWidth="1"/>
    <col min="11778" max="11778" width="11.28515625" style="61" customWidth="1"/>
    <col min="11779" max="11779" width="17.7109375" style="61" customWidth="1"/>
    <col min="11780" max="11780" width="5.7109375" style="61" customWidth="1"/>
    <col min="11781" max="11795" width="11.42578125" style="61"/>
    <col min="11796" max="11796" width="3" style="61" customWidth="1"/>
    <col min="11797" max="12032" width="11.42578125" style="61"/>
    <col min="12033" max="12033" width="10.85546875" style="61" bestFit="1" customWidth="1"/>
    <col min="12034" max="12034" width="11.28515625" style="61" customWidth="1"/>
    <col min="12035" max="12035" width="17.7109375" style="61" customWidth="1"/>
    <col min="12036" max="12036" width="5.7109375" style="61" customWidth="1"/>
    <col min="12037" max="12051" width="11.42578125" style="61"/>
    <col min="12052" max="12052" width="3" style="61" customWidth="1"/>
    <col min="12053" max="12288" width="11.42578125" style="61"/>
    <col min="12289" max="12289" width="10.85546875" style="61" bestFit="1" customWidth="1"/>
    <col min="12290" max="12290" width="11.28515625" style="61" customWidth="1"/>
    <col min="12291" max="12291" width="17.7109375" style="61" customWidth="1"/>
    <col min="12292" max="12292" width="5.7109375" style="61" customWidth="1"/>
    <col min="12293" max="12307" width="11.42578125" style="61"/>
    <col min="12308" max="12308" width="3" style="61" customWidth="1"/>
    <col min="12309" max="12544" width="11.42578125" style="61"/>
    <col min="12545" max="12545" width="10.85546875" style="61" bestFit="1" customWidth="1"/>
    <col min="12546" max="12546" width="11.28515625" style="61" customWidth="1"/>
    <col min="12547" max="12547" width="17.7109375" style="61" customWidth="1"/>
    <col min="12548" max="12548" width="5.7109375" style="61" customWidth="1"/>
    <col min="12549" max="12563" width="11.42578125" style="61"/>
    <col min="12564" max="12564" width="3" style="61" customWidth="1"/>
    <col min="12565" max="12800" width="11.42578125" style="61"/>
    <col min="12801" max="12801" width="10.85546875" style="61" bestFit="1" customWidth="1"/>
    <col min="12802" max="12802" width="11.28515625" style="61" customWidth="1"/>
    <col min="12803" max="12803" width="17.7109375" style="61" customWidth="1"/>
    <col min="12804" max="12804" width="5.7109375" style="61" customWidth="1"/>
    <col min="12805" max="12819" width="11.42578125" style="61"/>
    <col min="12820" max="12820" width="3" style="61" customWidth="1"/>
    <col min="12821" max="13056" width="11.42578125" style="61"/>
    <col min="13057" max="13057" width="10.85546875" style="61" bestFit="1" customWidth="1"/>
    <col min="13058" max="13058" width="11.28515625" style="61" customWidth="1"/>
    <col min="13059" max="13059" width="17.7109375" style="61" customWidth="1"/>
    <col min="13060" max="13060" width="5.7109375" style="61" customWidth="1"/>
    <col min="13061" max="13075" width="11.42578125" style="61"/>
    <col min="13076" max="13076" width="3" style="61" customWidth="1"/>
    <col min="13077" max="13312" width="11.42578125" style="61"/>
    <col min="13313" max="13313" width="10.85546875" style="61" bestFit="1" customWidth="1"/>
    <col min="13314" max="13314" width="11.28515625" style="61" customWidth="1"/>
    <col min="13315" max="13315" width="17.7109375" style="61" customWidth="1"/>
    <col min="13316" max="13316" width="5.7109375" style="61" customWidth="1"/>
    <col min="13317" max="13331" width="11.42578125" style="61"/>
    <col min="13332" max="13332" width="3" style="61" customWidth="1"/>
    <col min="13333" max="13568" width="11.42578125" style="61"/>
    <col min="13569" max="13569" width="10.85546875" style="61" bestFit="1" customWidth="1"/>
    <col min="13570" max="13570" width="11.28515625" style="61" customWidth="1"/>
    <col min="13571" max="13571" width="17.7109375" style="61" customWidth="1"/>
    <col min="13572" max="13572" width="5.7109375" style="61" customWidth="1"/>
    <col min="13573" max="13587" width="11.42578125" style="61"/>
    <col min="13588" max="13588" width="3" style="61" customWidth="1"/>
    <col min="13589" max="13824" width="11.42578125" style="61"/>
    <col min="13825" max="13825" width="10.85546875" style="61" bestFit="1" customWidth="1"/>
    <col min="13826" max="13826" width="11.28515625" style="61" customWidth="1"/>
    <col min="13827" max="13827" width="17.7109375" style="61" customWidth="1"/>
    <col min="13828" max="13828" width="5.7109375" style="61" customWidth="1"/>
    <col min="13829" max="13843" width="11.42578125" style="61"/>
    <col min="13844" max="13844" width="3" style="61" customWidth="1"/>
    <col min="13845" max="14080" width="11.42578125" style="61"/>
    <col min="14081" max="14081" width="10.85546875" style="61" bestFit="1" customWidth="1"/>
    <col min="14082" max="14082" width="11.28515625" style="61" customWidth="1"/>
    <col min="14083" max="14083" width="17.7109375" style="61" customWidth="1"/>
    <col min="14084" max="14084" width="5.7109375" style="61" customWidth="1"/>
    <col min="14085" max="14099" width="11.42578125" style="61"/>
    <col min="14100" max="14100" width="3" style="61" customWidth="1"/>
    <col min="14101" max="14336" width="11.42578125" style="61"/>
    <col min="14337" max="14337" width="10.85546875" style="61" bestFit="1" customWidth="1"/>
    <col min="14338" max="14338" width="11.28515625" style="61" customWidth="1"/>
    <col min="14339" max="14339" width="17.7109375" style="61" customWidth="1"/>
    <col min="14340" max="14340" width="5.7109375" style="61" customWidth="1"/>
    <col min="14341" max="14355" width="11.42578125" style="61"/>
    <col min="14356" max="14356" width="3" style="61" customWidth="1"/>
    <col min="14357" max="14592" width="11.42578125" style="61"/>
    <col min="14593" max="14593" width="10.85546875" style="61" bestFit="1" customWidth="1"/>
    <col min="14594" max="14594" width="11.28515625" style="61" customWidth="1"/>
    <col min="14595" max="14595" width="17.7109375" style="61" customWidth="1"/>
    <col min="14596" max="14596" width="5.7109375" style="61" customWidth="1"/>
    <col min="14597" max="14611" width="11.42578125" style="61"/>
    <col min="14612" max="14612" width="3" style="61" customWidth="1"/>
    <col min="14613" max="14848" width="11.42578125" style="61"/>
    <col min="14849" max="14849" width="10.85546875" style="61" bestFit="1" customWidth="1"/>
    <col min="14850" max="14850" width="11.28515625" style="61" customWidth="1"/>
    <col min="14851" max="14851" width="17.7109375" style="61" customWidth="1"/>
    <col min="14852" max="14852" width="5.7109375" style="61" customWidth="1"/>
    <col min="14853" max="14867" width="11.42578125" style="61"/>
    <col min="14868" max="14868" width="3" style="61" customWidth="1"/>
    <col min="14869" max="15104" width="11.42578125" style="61"/>
    <col min="15105" max="15105" width="10.85546875" style="61" bestFit="1" customWidth="1"/>
    <col min="15106" max="15106" width="11.28515625" style="61" customWidth="1"/>
    <col min="15107" max="15107" width="17.7109375" style="61" customWidth="1"/>
    <col min="15108" max="15108" width="5.7109375" style="61" customWidth="1"/>
    <col min="15109" max="15123" width="11.42578125" style="61"/>
    <col min="15124" max="15124" width="3" style="61" customWidth="1"/>
    <col min="15125" max="15360" width="11.42578125" style="61"/>
    <col min="15361" max="15361" width="10.85546875" style="61" bestFit="1" customWidth="1"/>
    <col min="15362" max="15362" width="11.28515625" style="61" customWidth="1"/>
    <col min="15363" max="15363" width="17.7109375" style="61" customWidth="1"/>
    <col min="15364" max="15364" width="5.7109375" style="61" customWidth="1"/>
    <col min="15365" max="15379" width="11.42578125" style="61"/>
    <col min="15380" max="15380" width="3" style="61" customWidth="1"/>
    <col min="15381" max="15616" width="11.42578125" style="61"/>
    <col min="15617" max="15617" width="10.85546875" style="61" bestFit="1" customWidth="1"/>
    <col min="15618" max="15618" width="11.28515625" style="61" customWidth="1"/>
    <col min="15619" max="15619" width="17.7109375" style="61" customWidth="1"/>
    <col min="15620" max="15620" width="5.7109375" style="61" customWidth="1"/>
    <col min="15621" max="15635" width="11.42578125" style="61"/>
    <col min="15636" max="15636" width="3" style="61" customWidth="1"/>
    <col min="15637" max="15872" width="11.42578125" style="61"/>
    <col min="15873" max="15873" width="10.85546875" style="61" bestFit="1" customWidth="1"/>
    <col min="15874" max="15874" width="11.28515625" style="61" customWidth="1"/>
    <col min="15875" max="15875" width="17.7109375" style="61" customWidth="1"/>
    <col min="15876" max="15876" width="5.7109375" style="61" customWidth="1"/>
    <col min="15877" max="15891" width="11.42578125" style="61"/>
    <col min="15892" max="15892" width="3" style="61" customWidth="1"/>
    <col min="15893" max="16128" width="11.42578125" style="61"/>
    <col min="16129" max="16129" width="10.85546875" style="61" bestFit="1" customWidth="1"/>
    <col min="16130" max="16130" width="11.28515625" style="61" customWidth="1"/>
    <col min="16131" max="16131" width="17.7109375" style="61" customWidth="1"/>
    <col min="16132" max="16132" width="5.7109375" style="61" customWidth="1"/>
    <col min="16133" max="16147" width="11.42578125" style="61"/>
    <col min="16148" max="16148" width="3" style="61" customWidth="1"/>
    <col min="16149" max="16384" width="11.42578125" style="61"/>
  </cols>
  <sheetData>
    <row r="1" spans="1:20" ht="27.75" customHeight="1" thickBot="1" x14ac:dyDescent="0.25">
      <c r="A1" s="124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60"/>
    </row>
    <row r="2" spans="1:20" s="66" customFormat="1" ht="14.1" customHeight="1" thickBot="1" x14ac:dyDescent="0.3">
      <c r="A2" s="62" t="s">
        <v>45</v>
      </c>
      <c r="B2" s="63" t="s">
        <v>46</v>
      </c>
      <c r="C2" s="62" t="s">
        <v>47</v>
      </c>
      <c r="D2" s="127" t="s">
        <v>48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1:20" ht="14.1" customHeight="1" x14ac:dyDescent="0.2">
      <c r="A3" s="67">
        <v>0</v>
      </c>
      <c r="B3" s="68">
        <v>121.20399999999999</v>
      </c>
      <c r="C3" s="69" t="s">
        <v>7</v>
      </c>
      <c r="D3" s="127"/>
      <c r="S3" s="60"/>
      <c r="T3" s="60"/>
    </row>
    <row r="4" spans="1:20" ht="14.1" customHeight="1" x14ac:dyDescent="0.2">
      <c r="A4" s="70">
        <v>0</v>
      </c>
      <c r="B4" s="71">
        <v>121</v>
      </c>
      <c r="C4" s="72" t="s">
        <v>50</v>
      </c>
      <c r="D4" s="127"/>
      <c r="S4" s="60"/>
      <c r="T4" s="60"/>
    </row>
    <row r="5" spans="1:20" ht="14.1" customHeight="1" x14ac:dyDescent="0.2">
      <c r="A5" s="70">
        <v>0</v>
      </c>
      <c r="B5" s="71">
        <v>120.292</v>
      </c>
      <c r="C5" s="73" t="s">
        <v>84</v>
      </c>
      <c r="D5" s="127"/>
      <c r="S5" s="60"/>
      <c r="T5" s="60"/>
    </row>
    <row r="6" spans="1:20" ht="14.1" customHeight="1" x14ac:dyDescent="0.2">
      <c r="A6" s="70">
        <v>0</v>
      </c>
      <c r="B6" s="71">
        <v>119.98399999999999</v>
      </c>
      <c r="C6" s="72" t="s">
        <v>72</v>
      </c>
      <c r="D6" s="127"/>
      <c r="S6" s="60"/>
      <c r="T6" s="60"/>
    </row>
    <row r="7" spans="1:20" ht="14.1" customHeight="1" x14ac:dyDescent="0.2">
      <c r="A7" s="74">
        <v>8</v>
      </c>
      <c r="B7" s="75">
        <v>113.169</v>
      </c>
      <c r="C7" s="76" t="s">
        <v>52</v>
      </c>
      <c r="D7" s="127"/>
      <c r="S7" s="60"/>
      <c r="T7" s="60"/>
    </row>
    <row r="8" spans="1:20" ht="14.1" customHeight="1" x14ac:dyDescent="0.2">
      <c r="A8" s="70">
        <v>22</v>
      </c>
      <c r="B8" s="71">
        <v>111.32899999999999</v>
      </c>
      <c r="C8" s="72"/>
      <c r="D8" s="127"/>
      <c r="S8" s="60"/>
      <c r="T8" s="60"/>
    </row>
    <row r="9" spans="1:20" ht="14.1" customHeight="1" x14ac:dyDescent="0.2">
      <c r="A9" s="70">
        <v>40</v>
      </c>
      <c r="B9" s="71">
        <v>109.71899999999999</v>
      </c>
      <c r="C9" s="72"/>
      <c r="D9" s="127"/>
      <c r="S9" s="60"/>
      <c r="T9" s="60"/>
    </row>
    <row r="10" spans="1:20" ht="14.1" customHeight="1" x14ac:dyDescent="0.2">
      <c r="A10" s="70">
        <v>60</v>
      </c>
      <c r="B10" s="71">
        <v>108.309</v>
      </c>
      <c r="C10" s="72"/>
      <c r="D10" s="127"/>
      <c r="S10" s="60"/>
      <c r="T10" s="60"/>
    </row>
    <row r="11" spans="1:20" ht="14.1" customHeight="1" x14ac:dyDescent="0.2">
      <c r="A11" s="70">
        <v>80</v>
      </c>
      <c r="B11" s="71">
        <v>107.21899999999999</v>
      </c>
      <c r="C11" s="72"/>
      <c r="D11" s="127"/>
      <c r="S11" s="60"/>
      <c r="T11" s="60"/>
    </row>
    <row r="12" spans="1:20" ht="14.1" customHeight="1" x14ac:dyDescent="0.2">
      <c r="A12" s="70">
        <v>95</v>
      </c>
      <c r="B12" s="71">
        <v>105.369</v>
      </c>
      <c r="C12" s="72"/>
      <c r="D12" s="127"/>
      <c r="S12" s="60"/>
      <c r="T12" s="60"/>
    </row>
    <row r="13" spans="1:20" ht="14.1" customHeight="1" x14ac:dyDescent="0.2">
      <c r="A13" s="70">
        <v>110</v>
      </c>
      <c r="B13" s="71">
        <v>104.51900000000001</v>
      </c>
      <c r="C13" s="72"/>
      <c r="D13" s="127"/>
      <c r="S13" s="60"/>
      <c r="T13" s="60"/>
    </row>
    <row r="14" spans="1:20" ht="14.1" customHeight="1" x14ac:dyDescent="0.2">
      <c r="A14" s="70">
        <v>124</v>
      </c>
      <c r="B14" s="71">
        <v>103.959</v>
      </c>
      <c r="C14" s="72"/>
      <c r="D14" s="127"/>
      <c r="S14" s="60"/>
      <c r="T14" s="60"/>
    </row>
    <row r="15" spans="1:20" ht="14.1" customHeight="1" x14ac:dyDescent="0.2">
      <c r="A15" s="77">
        <v>138</v>
      </c>
      <c r="B15" s="78">
        <v>103.089</v>
      </c>
      <c r="C15" s="72"/>
      <c r="D15" s="127"/>
      <c r="S15" s="60"/>
      <c r="T15" s="60"/>
    </row>
    <row r="16" spans="1:20" ht="14.1" customHeight="1" x14ac:dyDescent="0.2">
      <c r="A16" s="77">
        <v>152</v>
      </c>
      <c r="B16" s="78">
        <v>103.279</v>
      </c>
      <c r="C16" s="79"/>
      <c r="D16" s="127"/>
      <c r="S16" s="60"/>
      <c r="T16" s="60"/>
    </row>
    <row r="17" spans="1:20" ht="14.1" customHeight="1" x14ac:dyDescent="0.2">
      <c r="A17" s="77">
        <v>168</v>
      </c>
      <c r="B17" s="78">
        <v>103.68899999999999</v>
      </c>
      <c r="C17" s="79"/>
      <c r="D17" s="127"/>
      <c r="S17" s="60"/>
      <c r="T17" s="60"/>
    </row>
    <row r="18" spans="1:20" ht="14.1" customHeight="1" x14ac:dyDescent="0.2">
      <c r="A18" s="77">
        <v>184</v>
      </c>
      <c r="B18" s="78">
        <v>104.139</v>
      </c>
      <c r="C18" s="79"/>
      <c r="D18" s="127"/>
      <c r="S18" s="60"/>
      <c r="T18" s="60"/>
    </row>
    <row r="19" spans="1:20" ht="14.1" customHeight="1" x14ac:dyDescent="0.2">
      <c r="A19" s="77">
        <v>200</v>
      </c>
      <c r="B19" s="78">
        <v>104.51900000000001</v>
      </c>
      <c r="C19" s="79"/>
      <c r="D19" s="127"/>
      <c r="S19" s="60"/>
      <c r="T19" s="60"/>
    </row>
    <row r="20" spans="1:20" ht="14.1" customHeight="1" x14ac:dyDescent="0.2">
      <c r="A20" s="77">
        <v>216</v>
      </c>
      <c r="B20" s="78">
        <v>104.989</v>
      </c>
      <c r="C20" s="79"/>
      <c r="D20" s="127"/>
      <c r="S20" s="60"/>
      <c r="T20" s="60"/>
    </row>
    <row r="21" spans="1:20" ht="14.1" customHeight="1" x14ac:dyDescent="0.2">
      <c r="A21" s="77">
        <v>233</v>
      </c>
      <c r="B21" s="78">
        <v>105.039</v>
      </c>
      <c r="C21" s="79"/>
      <c r="D21" s="127"/>
      <c r="S21" s="60"/>
      <c r="T21" s="60"/>
    </row>
    <row r="22" spans="1:20" ht="14.1" customHeight="1" x14ac:dyDescent="0.2">
      <c r="A22" s="77">
        <v>250</v>
      </c>
      <c r="B22" s="78">
        <v>105.21899999999999</v>
      </c>
      <c r="C22" s="72"/>
      <c r="D22" s="127"/>
      <c r="S22" s="60"/>
      <c r="T22" s="60"/>
    </row>
    <row r="23" spans="1:20" ht="14.1" customHeight="1" x14ac:dyDescent="0.2">
      <c r="A23" s="77">
        <v>270</v>
      </c>
      <c r="B23" s="78">
        <v>105.509</v>
      </c>
      <c r="C23" s="79"/>
      <c r="D23" s="127"/>
      <c r="S23" s="60"/>
      <c r="T23" s="60"/>
    </row>
    <row r="24" spans="1:20" ht="14.1" customHeight="1" x14ac:dyDescent="0.2">
      <c r="A24" s="77">
        <v>290</v>
      </c>
      <c r="B24" s="78">
        <v>106.43899999999999</v>
      </c>
      <c r="C24" s="79"/>
      <c r="D24" s="127"/>
      <c r="S24" s="60"/>
      <c r="T24" s="60"/>
    </row>
    <row r="25" spans="1:20" ht="14.1" customHeight="1" x14ac:dyDescent="0.2">
      <c r="A25" s="77">
        <v>310</v>
      </c>
      <c r="B25" s="78">
        <v>108.369</v>
      </c>
      <c r="C25" s="79"/>
      <c r="D25" s="127"/>
      <c r="S25" s="60"/>
      <c r="T25" s="60"/>
    </row>
    <row r="26" spans="1:20" ht="14.1" customHeight="1" x14ac:dyDescent="0.2">
      <c r="A26" s="80">
        <v>320.92</v>
      </c>
      <c r="B26" s="81">
        <v>113.169</v>
      </c>
      <c r="C26" s="76" t="s">
        <v>53</v>
      </c>
      <c r="D26" s="127"/>
      <c r="S26" s="60"/>
      <c r="T26" s="60"/>
    </row>
    <row r="27" spans="1:20" ht="14.1" customHeight="1" x14ac:dyDescent="0.2">
      <c r="A27" s="77">
        <v>330</v>
      </c>
      <c r="B27" s="78">
        <v>117.872</v>
      </c>
      <c r="C27" s="110"/>
      <c r="D27" s="127"/>
      <c r="S27" s="60"/>
      <c r="T27" s="60"/>
    </row>
    <row r="28" spans="1:20" ht="14.1" customHeight="1" x14ac:dyDescent="0.2">
      <c r="A28" s="70">
        <v>340</v>
      </c>
      <c r="B28" s="71">
        <v>120.089</v>
      </c>
      <c r="C28" s="72"/>
      <c r="D28" s="127"/>
      <c r="S28" s="60"/>
      <c r="T28" s="60"/>
    </row>
    <row r="29" spans="1:20" ht="14.1" customHeight="1" x14ac:dyDescent="0.2">
      <c r="A29" s="83"/>
      <c r="B29" s="84"/>
      <c r="C29" s="79"/>
      <c r="D29" s="127"/>
      <c r="S29" s="60"/>
      <c r="T29" s="60"/>
    </row>
    <row r="30" spans="1:20" ht="14.1" customHeight="1" x14ac:dyDescent="0.2">
      <c r="A30" s="77"/>
      <c r="B30" s="78"/>
      <c r="C30" s="79"/>
      <c r="D30" s="127"/>
      <c r="S30" s="60"/>
      <c r="T30" s="60"/>
    </row>
    <row r="31" spans="1:20" ht="14.1" customHeight="1" x14ac:dyDescent="0.2">
      <c r="A31" s="77"/>
      <c r="B31" s="78"/>
      <c r="C31" s="85"/>
      <c r="D31" s="127"/>
      <c r="S31" s="60"/>
      <c r="T31" s="60"/>
    </row>
    <row r="32" spans="1:20" ht="14.1" customHeight="1" x14ac:dyDescent="0.2">
      <c r="A32" s="77"/>
      <c r="B32" s="78"/>
      <c r="C32" s="72"/>
      <c r="D32" s="127"/>
      <c r="S32" s="60"/>
      <c r="T32" s="60"/>
    </row>
    <row r="33" spans="1:20" ht="14.1" customHeight="1" x14ac:dyDescent="0.2">
      <c r="A33" s="86"/>
      <c r="B33" s="87"/>
      <c r="C33" s="88"/>
      <c r="D33" s="127"/>
      <c r="S33" s="60"/>
      <c r="T33" s="60"/>
    </row>
    <row r="34" spans="1:20" ht="14.1" customHeight="1" x14ac:dyDescent="0.2">
      <c r="A34" s="86"/>
      <c r="B34" s="87"/>
      <c r="C34" s="89"/>
      <c r="D34" s="127"/>
      <c r="S34" s="60"/>
      <c r="T34" s="60"/>
    </row>
    <row r="35" spans="1:20" ht="14.1" customHeight="1" x14ac:dyDescent="0.2">
      <c r="A35" s="86"/>
      <c r="B35" s="87"/>
      <c r="C35" s="89"/>
      <c r="D35" s="127"/>
      <c r="S35" s="60"/>
      <c r="T35" s="60"/>
    </row>
    <row r="36" spans="1:20" ht="14.1" customHeight="1" thickBot="1" x14ac:dyDescent="0.25">
      <c r="A36" s="86"/>
      <c r="B36" s="87"/>
      <c r="C36" s="89"/>
      <c r="D36" s="128"/>
      <c r="S36" s="60"/>
      <c r="T36" s="60"/>
    </row>
    <row r="37" spans="1:20" ht="15" customHeight="1" x14ac:dyDescent="0.2">
      <c r="A37" s="90">
        <v>320.92</v>
      </c>
      <c r="B37" s="91">
        <v>113.169</v>
      </c>
      <c r="C37" s="92" t="s">
        <v>57</v>
      </c>
      <c r="D37" s="129" t="s">
        <v>58</v>
      </c>
      <c r="S37" s="60"/>
      <c r="T37" s="60"/>
    </row>
    <row r="38" spans="1:20" ht="15" customHeight="1" thickBot="1" x14ac:dyDescent="0.25">
      <c r="A38" s="93">
        <v>8</v>
      </c>
      <c r="B38" s="94">
        <v>113.169</v>
      </c>
      <c r="C38" s="95" t="s">
        <v>59</v>
      </c>
      <c r="D38" s="130"/>
      <c r="S38" s="60"/>
      <c r="T38" s="60"/>
    </row>
    <row r="39" spans="1:20" ht="15" customHeight="1" x14ac:dyDescent="0.2">
      <c r="A39" s="96">
        <v>15</v>
      </c>
      <c r="B39" s="97">
        <v>119.98399999999999</v>
      </c>
      <c r="C39" s="92" t="s">
        <v>60</v>
      </c>
      <c r="D39" s="130"/>
      <c r="S39" s="60"/>
      <c r="T39" s="60"/>
    </row>
    <row r="40" spans="1:20" ht="15" customHeight="1" thickBot="1" x14ac:dyDescent="0.25">
      <c r="A40" s="98">
        <v>15</v>
      </c>
      <c r="B40" s="94">
        <v>107.98399999999999</v>
      </c>
      <c r="C40" s="99" t="s">
        <v>60</v>
      </c>
      <c r="D40" s="130"/>
      <c r="S40" s="60"/>
      <c r="T40" s="60"/>
    </row>
    <row r="41" spans="1:20" ht="15" customHeight="1" x14ac:dyDescent="0.2">
      <c r="A41" s="96">
        <v>18</v>
      </c>
      <c r="B41" s="91">
        <v>120.292</v>
      </c>
      <c r="C41" s="95" t="s">
        <v>61</v>
      </c>
      <c r="D41" s="130"/>
      <c r="S41" s="60"/>
      <c r="T41" s="60"/>
    </row>
    <row r="42" spans="1:20" ht="15" customHeight="1" thickBot="1" x14ac:dyDescent="0.25">
      <c r="A42" s="98">
        <v>18</v>
      </c>
      <c r="B42" s="94">
        <v>118.792</v>
      </c>
      <c r="C42" s="95" t="s">
        <v>61</v>
      </c>
      <c r="D42" s="130"/>
      <c r="S42" s="60"/>
      <c r="T42" s="60"/>
    </row>
    <row r="43" spans="1:20" ht="15" customHeight="1" x14ac:dyDescent="0.2">
      <c r="A43" s="96">
        <v>0</v>
      </c>
      <c r="B43" s="91">
        <v>0</v>
      </c>
      <c r="C43" s="92" t="s">
        <v>62</v>
      </c>
      <c r="D43" s="130"/>
      <c r="S43" s="60"/>
      <c r="T43" s="60"/>
    </row>
    <row r="44" spans="1:20" ht="15" customHeight="1" thickBot="1" x14ac:dyDescent="0.25">
      <c r="A44" s="98">
        <v>0</v>
      </c>
      <c r="B44" s="94">
        <v>0</v>
      </c>
      <c r="C44" s="99" t="s">
        <v>63</v>
      </c>
      <c r="D44" s="130"/>
      <c r="S44" s="60"/>
      <c r="T44" s="60"/>
    </row>
    <row r="45" spans="1:20" ht="14.1" customHeight="1" x14ac:dyDescent="0.2">
      <c r="A45" s="100" t="s">
        <v>64</v>
      </c>
      <c r="B45" s="101" t="s">
        <v>85</v>
      </c>
      <c r="C45" s="102"/>
      <c r="D45" s="130"/>
      <c r="S45" s="60"/>
      <c r="T45" s="60"/>
    </row>
    <row r="46" spans="1:20" ht="14.1" customHeight="1" x14ac:dyDescent="0.2">
      <c r="A46" s="103" t="s">
        <v>66</v>
      </c>
      <c r="B46" s="104" t="s">
        <v>82</v>
      </c>
      <c r="C46" s="105"/>
      <c r="D46" s="130"/>
      <c r="S46" s="60"/>
      <c r="T46" s="60"/>
    </row>
    <row r="47" spans="1:20" ht="14.1" customHeight="1" x14ac:dyDescent="0.2">
      <c r="A47" s="132" t="s">
        <v>68</v>
      </c>
      <c r="B47" s="133"/>
      <c r="C47" s="134"/>
      <c r="D47" s="130"/>
      <c r="S47" s="60"/>
      <c r="T47" s="60"/>
    </row>
    <row r="48" spans="1:20" ht="14.1" customHeight="1" thickBot="1" x14ac:dyDescent="0.25">
      <c r="A48" s="135" t="s">
        <v>80</v>
      </c>
      <c r="B48" s="136"/>
      <c r="C48" s="137"/>
      <c r="D48" s="131"/>
      <c r="S48" s="60"/>
      <c r="T48" s="60"/>
    </row>
    <row r="49" spans="1:20" x14ac:dyDescent="0.2">
      <c r="A49" s="123" t="s">
        <v>70</v>
      </c>
      <c r="B49" s="123"/>
      <c r="C49" s="123"/>
      <c r="D49" s="123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2" spans="1:20" x14ac:dyDescent="0.2">
      <c r="B52" s="106"/>
      <c r="C52" s="106"/>
    </row>
    <row r="53" spans="1:20" x14ac:dyDescent="0.2">
      <c r="A53" s="107"/>
      <c r="B53" s="107"/>
      <c r="C53" s="107"/>
    </row>
    <row r="54" spans="1:20" x14ac:dyDescent="0.2">
      <c r="A54" s="107"/>
      <c r="B54" s="107"/>
      <c r="C54" s="107"/>
    </row>
    <row r="55" spans="1:20" x14ac:dyDescent="0.2">
      <c r="A55" s="108"/>
      <c r="B55" s="108"/>
      <c r="C55" s="108"/>
    </row>
  </sheetData>
  <mergeCells count="6">
    <mergeCell ref="A49:D49"/>
    <mergeCell ref="A1:S1"/>
    <mergeCell ref="D2:D36"/>
    <mergeCell ref="D37:D48"/>
    <mergeCell ref="A47:C47"/>
    <mergeCell ref="A48:C48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Header>&amp;CInformacion confidencial de hidrologia - IDEAM</oddHeader>
    <oddFooter>&amp;CPreparado por el area operativa No. 03 - sede Villavo.RAHG - &amp;D&amp;RPágina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0.85546875" style="61" bestFit="1" customWidth="1"/>
    <col min="2" max="2" width="11.28515625" style="61" customWidth="1"/>
    <col min="3" max="3" width="17.7109375" style="61" customWidth="1"/>
    <col min="4" max="4" width="5.7109375" style="61" customWidth="1"/>
    <col min="5" max="19" width="11.42578125" style="61"/>
    <col min="20" max="20" width="3" style="61" customWidth="1"/>
    <col min="21" max="256" width="11.42578125" style="61"/>
    <col min="257" max="257" width="10.85546875" style="61" bestFit="1" customWidth="1"/>
    <col min="258" max="258" width="11.28515625" style="61" customWidth="1"/>
    <col min="259" max="259" width="17.7109375" style="61" customWidth="1"/>
    <col min="260" max="260" width="5.7109375" style="61" customWidth="1"/>
    <col min="261" max="275" width="11.42578125" style="61"/>
    <col min="276" max="276" width="3" style="61" customWidth="1"/>
    <col min="277" max="512" width="11.42578125" style="61"/>
    <col min="513" max="513" width="10.85546875" style="61" bestFit="1" customWidth="1"/>
    <col min="514" max="514" width="11.28515625" style="61" customWidth="1"/>
    <col min="515" max="515" width="17.7109375" style="61" customWidth="1"/>
    <col min="516" max="516" width="5.7109375" style="61" customWidth="1"/>
    <col min="517" max="531" width="11.42578125" style="61"/>
    <col min="532" max="532" width="3" style="61" customWidth="1"/>
    <col min="533" max="768" width="11.42578125" style="61"/>
    <col min="769" max="769" width="10.85546875" style="61" bestFit="1" customWidth="1"/>
    <col min="770" max="770" width="11.28515625" style="61" customWidth="1"/>
    <col min="771" max="771" width="17.7109375" style="61" customWidth="1"/>
    <col min="772" max="772" width="5.7109375" style="61" customWidth="1"/>
    <col min="773" max="787" width="11.42578125" style="61"/>
    <col min="788" max="788" width="3" style="61" customWidth="1"/>
    <col min="789" max="1024" width="11.42578125" style="61"/>
    <col min="1025" max="1025" width="10.85546875" style="61" bestFit="1" customWidth="1"/>
    <col min="1026" max="1026" width="11.28515625" style="61" customWidth="1"/>
    <col min="1027" max="1027" width="17.7109375" style="61" customWidth="1"/>
    <col min="1028" max="1028" width="5.7109375" style="61" customWidth="1"/>
    <col min="1029" max="1043" width="11.42578125" style="61"/>
    <col min="1044" max="1044" width="3" style="61" customWidth="1"/>
    <col min="1045" max="1280" width="11.42578125" style="61"/>
    <col min="1281" max="1281" width="10.85546875" style="61" bestFit="1" customWidth="1"/>
    <col min="1282" max="1282" width="11.28515625" style="61" customWidth="1"/>
    <col min="1283" max="1283" width="17.7109375" style="61" customWidth="1"/>
    <col min="1284" max="1284" width="5.7109375" style="61" customWidth="1"/>
    <col min="1285" max="1299" width="11.42578125" style="61"/>
    <col min="1300" max="1300" width="3" style="61" customWidth="1"/>
    <col min="1301" max="1536" width="11.42578125" style="61"/>
    <col min="1537" max="1537" width="10.85546875" style="61" bestFit="1" customWidth="1"/>
    <col min="1538" max="1538" width="11.28515625" style="61" customWidth="1"/>
    <col min="1539" max="1539" width="17.7109375" style="61" customWidth="1"/>
    <col min="1540" max="1540" width="5.7109375" style="61" customWidth="1"/>
    <col min="1541" max="1555" width="11.42578125" style="61"/>
    <col min="1556" max="1556" width="3" style="61" customWidth="1"/>
    <col min="1557" max="1792" width="11.42578125" style="61"/>
    <col min="1793" max="1793" width="10.85546875" style="61" bestFit="1" customWidth="1"/>
    <col min="1794" max="1794" width="11.28515625" style="61" customWidth="1"/>
    <col min="1795" max="1795" width="17.7109375" style="61" customWidth="1"/>
    <col min="1796" max="1796" width="5.7109375" style="61" customWidth="1"/>
    <col min="1797" max="1811" width="11.42578125" style="61"/>
    <col min="1812" max="1812" width="3" style="61" customWidth="1"/>
    <col min="1813" max="2048" width="11.42578125" style="61"/>
    <col min="2049" max="2049" width="10.85546875" style="61" bestFit="1" customWidth="1"/>
    <col min="2050" max="2050" width="11.28515625" style="61" customWidth="1"/>
    <col min="2051" max="2051" width="17.7109375" style="61" customWidth="1"/>
    <col min="2052" max="2052" width="5.7109375" style="61" customWidth="1"/>
    <col min="2053" max="2067" width="11.42578125" style="61"/>
    <col min="2068" max="2068" width="3" style="61" customWidth="1"/>
    <col min="2069" max="2304" width="11.42578125" style="61"/>
    <col min="2305" max="2305" width="10.85546875" style="61" bestFit="1" customWidth="1"/>
    <col min="2306" max="2306" width="11.28515625" style="61" customWidth="1"/>
    <col min="2307" max="2307" width="17.7109375" style="61" customWidth="1"/>
    <col min="2308" max="2308" width="5.7109375" style="61" customWidth="1"/>
    <col min="2309" max="2323" width="11.42578125" style="61"/>
    <col min="2324" max="2324" width="3" style="61" customWidth="1"/>
    <col min="2325" max="2560" width="11.42578125" style="61"/>
    <col min="2561" max="2561" width="10.85546875" style="61" bestFit="1" customWidth="1"/>
    <col min="2562" max="2562" width="11.28515625" style="61" customWidth="1"/>
    <col min="2563" max="2563" width="17.7109375" style="61" customWidth="1"/>
    <col min="2564" max="2564" width="5.7109375" style="61" customWidth="1"/>
    <col min="2565" max="2579" width="11.42578125" style="61"/>
    <col min="2580" max="2580" width="3" style="61" customWidth="1"/>
    <col min="2581" max="2816" width="11.42578125" style="61"/>
    <col min="2817" max="2817" width="10.85546875" style="61" bestFit="1" customWidth="1"/>
    <col min="2818" max="2818" width="11.28515625" style="61" customWidth="1"/>
    <col min="2819" max="2819" width="17.7109375" style="61" customWidth="1"/>
    <col min="2820" max="2820" width="5.7109375" style="61" customWidth="1"/>
    <col min="2821" max="2835" width="11.42578125" style="61"/>
    <col min="2836" max="2836" width="3" style="61" customWidth="1"/>
    <col min="2837" max="3072" width="11.42578125" style="61"/>
    <col min="3073" max="3073" width="10.85546875" style="61" bestFit="1" customWidth="1"/>
    <col min="3074" max="3074" width="11.28515625" style="61" customWidth="1"/>
    <col min="3075" max="3075" width="17.7109375" style="61" customWidth="1"/>
    <col min="3076" max="3076" width="5.7109375" style="61" customWidth="1"/>
    <col min="3077" max="3091" width="11.42578125" style="61"/>
    <col min="3092" max="3092" width="3" style="61" customWidth="1"/>
    <col min="3093" max="3328" width="11.42578125" style="61"/>
    <col min="3329" max="3329" width="10.85546875" style="61" bestFit="1" customWidth="1"/>
    <col min="3330" max="3330" width="11.28515625" style="61" customWidth="1"/>
    <col min="3331" max="3331" width="17.7109375" style="61" customWidth="1"/>
    <col min="3332" max="3332" width="5.7109375" style="61" customWidth="1"/>
    <col min="3333" max="3347" width="11.42578125" style="61"/>
    <col min="3348" max="3348" width="3" style="61" customWidth="1"/>
    <col min="3349" max="3584" width="11.42578125" style="61"/>
    <col min="3585" max="3585" width="10.85546875" style="61" bestFit="1" customWidth="1"/>
    <col min="3586" max="3586" width="11.28515625" style="61" customWidth="1"/>
    <col min="3587" max="3587" width="17.7109375" style="61" customWidth="1"/>
    <col min="3588" max="3588" width="5.7109375" style="61" customWidth="1"/>
    <col min="3589" max="3603" width="11.42578125" style="61"/>
    <col min="3604" max="3604" width="3" style="61" customWidth="1"/>
    <col min="3605" max="3840" width="11.42578125" style="61"/>
    <col min="3841" max="3841" width="10.85546875" style="61" bestFit="1" customWidth="1"/>
    <col min="3842" max="3842" width="11.28515625" style="61" customWidth="1"/>
    <col min="3843" max="3843" width="17.7109375" style="61" customWidth="1"/>
    <col min="3844" max="3844" width="5.7109375" style="61" customWidth="1"/>
    <col min="3845" max="3859" width="11.42578125" style="61"/>
    <col min="3860" max="3860" width="3" style="61" customWidth="1"/>
    <col min="3861" max="4096" width="11.42578125" style="61"/>
    <col min="4097" max="4097" width="10.85546875" style="61" bestFit="1" customWidth="1"/>
    <col min="4098" max="4098" width="11.28515625" style="61" customWidth="1"/>
    <col min="4099" max="4099" width="17.7109375" style="61" customWidth="1"/>
    <col min="4100" max="4100" width="5.7109375" style="61" customWidth="1"/>
    <col min="4101" max="4115" width="11.42578125" style="61"/>
    <col min="4116" max="4116" width="3" style="61" customWidth="1"/>
    <col min="4117" max="4352" width="11.42578125" style="61"/>
    <col min="4353" max="4353" width="10.85546875" style="61" bestFit="1" customWidth="1"/>
    <col min="4354" max="4354" width="11.28515625" style="61" customWidth="1"/>
    <col min="4355" max="4355" width="17.7109375" style="61" customWidth="1"/>
    <col min="4356" max="4356" width="5.7109375" style="61" customWidth="1"/>
    <col min="4357" max="4371" width="11.42578125" style="61"/>
    <col min="4372" max="4372" width="3" style="61" customWidth="1"/>
    <col min="4373" max="4608" width="11.42578125" style="61"/>
    <col min="4609" max="4609" width="10.85546875" style="61" bestFit="1" customWidth="1"/>
    <col min="4610" max="4610" width="11.28515625" style="61" customWidth="1"/>
    <col min="4611" max="4611" width="17.7109375" style="61" customWidth="1"/>
    <col min="4612" max="4612" width="5.7109375" style="61" customWidth="1"/>
    <col min="4613" max="4627" width="11.42578125" style="61"/>
    <col min="4628" max="4628" width="3" style="61" customWidth="1"/>
    <col min="4629" max="4864" width="11.42578125" style="61"/>
    <col min="4865" max="4865" width="10.85546875" style="61" bestFit="1" customWidth="1"/>
    <col min="4866" max="4866" width="11.28515625" style="61" customWidth="1"/>
    <col min="4867" max="4867" width="17.7109375" style="61" customWidth="1"/>
    <col min="4868" max="4868" width="5.7109375" style="61" customWidth="1"/>
    <col min="4869" max="4883" width="11.42578125" style="61"/>
    <col min="4884" max="4884" width="3" style="61" customWidth="1"/>
    <col min="4885" max="5120" width="11.42578125" style="61"/>
    <col min="5121" max="5121" width="10.85546875" style="61" bestFit="1" customWidth="1"/>
    <col min="5122" max="5122" width="11.28515625" style="61" customWidth="1"/>
    <col min="5123" max="5123" width="17.7109375" style="61" customWidth="1"/>
    <col min="5124" max="5124" width="5.7109375" style="61" customWidth="1"/>
    <col min="5125" max="5139" width="11.42578125" style="61"/>
    <col min="5140" max="5140" width="3" style="61" customWidth="1"/>
    <col min="5141" max="5376" width="11.42578125" style="61"/>
    <col min="5377" max="5377" width="10.85546875" style="61" bestFit="1" customWidth="1"/>
    <col min="5378" max="5378" width="11.28515625" style="61" customWidth="1"/>
    <col min="5379" max="5379" width="17.7109375" style="61" customWidth="1"/>
    <col min="5380" max="5380" width="5.7109375" style="61" customWidth="1"/>
    <col min="5381" max="5395" width="11.42578125" style="61"/>
    <col min="5396" max="5396" width="3" style="61" customWidth="1"/>
    <col min="5397" max="5632" width="11.42578125" style="61"/>
    <col min="5633" max="5633" width="10.85546875" style="61" bestFit="1" customWidth="1"/>
    <col min="5634" max="5634" width="11.28515625" style="61" customWidth="1"/>
    <col min="5635" max="5635" width="17.7109375" style="61" customWidth="1"/>
    <col min="5636" max="5636" width="5.7109375" style="61" customWidth="1"/>
    <col min="5637" max="5651" width="11.42578125" style="61"/>
    <col min="5652" max="5652" width="3" style="61" customWidth="1"/>
    <col min="5653" max="5888" width="11.42578125" style="61"/>
    <col min="5889" max="5889" width="10.85546875" style="61" bestFit="1" customWidth="1"/>
    <col min="5890" max="5890" width="11.28515625" style="61" customWidth="1"/>
    <col min="5891" max="5891" width="17.7109375" style="61" customWidth="1"/>
    <col min="5892" max="5892" width="5.7109375" style="61" customWidth="1"/>
    <col min="5893" max="5907" width="11.42578125" style="61"/>
    <col min="5908" max="5908" width="3" style="61" customWidth="1"/>
    <col min="5909" max="6144" width="11.42578125" style="61"/>
    <col min="6145" max="6145" width="10.85546875" style="61" bestFit="1" customWidth="1"/>
    <col min="6146" max="6146" width="11.28515625" style="61" customWidth="1"/>
    <col min="6147" max="6147" width="17.7109375" style="61" customWidth="1"/>
    <col min="6148" max="6148" width="5.7109375" style="61" customWidth="1"/>
    <col min="6149" max="6163" width="11.42578125" style="61"/>
    <col min="6164" max="6164" width="3" style="61" customWidth="1"/>
    <col min="6165" max="6400" width="11.42578125" style="61"/>
    <col min="6401" max="6401" width="10.85546875" style="61" bestFit="1" customWidth="1"/>
    <col min="6402" max="6402" width="11.28515625" style="61" customWidth="1"/>
    <col min="6403" max="6403" width="17.7109375" style="61" customWidth="1"/>
    <col min="6404" max="6404" width="5.7109375" style="61" customWidth="1"/>
    <col min="6405" max="6419" width="11.42578125" style="61"/>
    <col min="6420" max="6420" width="3" style="61" customWidth="1"/>
    <col min="6421" max="6656" width="11.42578125" style="61"/>
    <col min="6657" max="6657" width="10.85546875" style="61" bestFit="1" customWidth="1"/>
    <col min="6658" max="6658" width="11.28515625" style="61" customWidth="1"/>
    <col min="6659" max="6659" width="17.7109375" style="61" customWidth="1"/>
    <col min="6660" max="6660" width="5.7109375" style="61" customWidth="1"/>
    <col min="6661" max="6675" width="11.42578125" style="61"/>
    <col min="6676" max="6676" width="3" style="61" customWidth="1"/>
    <col min="6677" max="6912" width="11.42578125" style="61"/>
    <col min="6913" max="6913" width="10.85546875" style="61" bestFit="1" customWidth="1"/>
    <col min="6914" max="6914" width="11.28515625" style="61" customWidth="1"/>
    <col min="6915" max="6915" width="17.7109375" style="61" customWidth="1"/>
    <col min="6916" max="6916" width="5.7109375" style="61" customWidth="1"/>
    <col min="6917" max="6931" width="11.42578125" style="61"/>
    <col min="6932" max="6932" width="3" style="61" customWidth="1"/>
    <col min="6933" max="7168" width="11.42578125" style="61"/>
    <col min="7169" max="7169" width="10.85546875" style="61" bestFit="1" customWidth="1"/>
    <col min="7170" max="7170" width="11.28515625" style="61" customWidth="1"/>
    <col min="7171" max="7171" width="17.7109375" style="61" customWidth="1"/>
    <col min="7172" max="7172" width="5.7109375" style="61" customWidth="1"/>
    <col min="7173" max="7187" width="11.42578125" style="61"/>
    <col min="7188" max="7188" width="3" style="61" customWidth="1"/>
    <col min="7189" max="7424" width="11.42578125" style="61"/>
    <col min="7425" max="7425" width="10.85546875" style="61" bestFit="1" customWidth="1"/>
    <col min="7426" max="7426" width="11.28515625" style="61" customWidth="1"/>
    <col min="7427" max="7427" width="17.7109375" style="61" customWidth="1"/>
    <col min="7428" max="7428" width="5.7109375" style="61" customWidth="1"/>
    <col min="7429" max="7443" width="11.42578125" style="61"/>
    <col min="7444" max="7444" width="3" style="61" customWidth="1"/>
    <col min="7445" max="7680" width="11.42578125" style="61"/>
    <col min="7681" max="7681" width="10.85546875" style="61" bestFit="1" customWidth="1"/>
    <col min="7682" max="7682" width="11.28515625" style="61" customWidth="1"/>
    <col min="7683" max="7683" width="17.7109375" style="61" customWidth="1"/>
    <col min="7684" max="7684" width="5.7109375" style="61" customWidth="1"/>
    <col min="7685" max="7699" width="11.42578125" style="61"/>
    <col min="7700" max="7700" width="3" style="61" customWidth="1"/>
    <col min="7701" max="7936" width="11.42578125" style="61"/>
    <col min="7937" max="7937" width="10.85546875" style="61" bestFit="1" customWidth="1"/>
    <col min="7938" max="7938" width="11.28515625" style="61" customWidth="1"/>
    <col min="7939" max="7939" width="17.7109375" style="61" customWidth="1"/>
    <col min="7940" max="7940" width="5.7109375" style="61" customWidth="1"/>
    <col min="7941" max="7955" width="11.42578125" style="61"/>
    <col min="7956" max="7956" width="3" style="61" customWidth="1"/>
    <col min="7957" max="8192" width="11.42578125" style="61"/>
    <col min="8193" max="8193" width="10.85546875" style="61" bestFit="1" customWidth="1"/>
    <col min="8194" max="8194" width="11.28515625" style="61" customWidth="1"/>
    <col min="8195" max="8195" width="17.7109375" style="61" customWidth="1"/>
    <col min="8196" max="8196" width="5.7109375" style="61" customWidth="1"/>
    <col min="8197" max="8211" width="11.42578125" style="61"/>
    <col min="8212" max="8212" width="3" style="61" customWidth="1"/>
    <col min="8213" max="8448" width="11.42578125" style="61"/>
    <col min="8449" max="8449" width="10.85546875" style="61" bestFit="1" customWidth="1"/>
    <col min="8450" max="8450" width="11.28515625" style="61" customWidth="1"/>
    <col min="8451" max="8451" width="17.7109375" style="61" customWidth="1"/>
    <col min="8452" max="8452" width="5.7109375" style="61" customWidth="1"/>
    <col min="8453" max="8467" width="11.42578125" style="61"/>
    <col min="8468" max="8468" width="3" style="61" customWidth="1"/>
    <col min="8469" max="8704" width="11.42578125" style="61"/>
    <col min="8705" max="8705" width="10.85546875" style="61" bestFit="1" customWidth="1"/>
    <col min="8706" max="8706" width="11.28515625" style="61" customWidth="1"/>
    <col min="8707" max="8707" width="17.7109375" style="61" customWidth="1"/>
    <col min="8708" max="8708" width="5.7109375" style="61" customWidth="1"/>
    <col min="8709" max="8723" width="11.42578125" style="61"/>
    <col min="8724" max="8724" width="3" style="61" customWidth="1"/>
    <col min="8725" max="8960" width="11.42578125" style="61"/>
    <col min="8961" max="8961" width="10.85546875" style="61" bestFit="1" customWidth="1"/>
    <col min="8962" max="8962" width="11.28515625" style="61" customWidth="1"/>
    <col min="8963" max="8963" width="17.7109375" style="61" customWidth="1"/>
    <col min="8964" max="8964" width="5.7109375" style="61" customWidth="1"/>
    <col min="8965" max="8979" width="11.42578125" style="61"/>
    <col min="8980" max="8980" width="3" style="61" customWidth="1"/>
    <col min="8981" max="9216" width="11.42578125" style="61"/>
    <col min="9217" max="9217" width="10.85546875" style="61" bestFit="1" customWidth="1"/>
    <col min="9218" max="9218" width="11.28515625" style="61" customWidth="1"/>
    <col min="9219" max="9219" width="17.7109375" style="61" customWidth="1"/>
    <col min="9220" max="9220" width="5.7109375" style="61" customWidth="1"/>
    <col min="9221" max="9235" width="11.42578125" style="61"/>
    <col min="9236" max="9236" width="3" style="61" customWidth="1"/>
    <col min="9237" max="9472" width="11.42578125" style="61"/>
    <col min="9473" max="9473" width="10.85546875" style="61" bestFit="1" customWidth="1"/>
    <col min="9474" max="9474" width="11.28515625" style="61" customWidth="1"/>
    <col min="9475" max="9475" width="17.7109375" style="61" customWidth="1"/>
    <col min="9476" max="9476" width="5.7109375" style="61" customWidth="1"/>
    <col min="9477" max="9491" width="11.42578125" style="61"/>
    <col min="9492" max="9492" width="3" style="61" customWidth="1"/>
    <col min="9493" max="9728" width="11.42578125" style="61"/>
    <col min="9729" max="9729" width="10.85546875" style="61" bestFit="1" customWidth="1"/>
    <col min="9730" max="9730" width="11.28515625" style="61" customWidth="1"/>
    <col min="9731" max="9731" width="17.7109375" style="61" customWidth="1"/>
    <col min="9732" max="9732" width="5.7109375" style="61" customWidth="1"/>
    <col min="9733" max="9747" width="11.42578125" style="61"/>
    <col min="9748" max="9748" width="3" style="61" customWidth="1"/>
    <col min="9749" max="9984" width="11.42578125" style="61"/>
    <col min="9985" max="9985" width="10.85546875" style="61" bestFit="1" customWidth="1"/>
    <col min="9986" max="9986" width="11.28515625" style="61" customWidth="1"/>
    <col min="9987" max="9987" width="17.7109375" style="61" customWidth="1"/>
    <col min="9988" max="9988" width="5.7109375" style="61" customWidth="1"/>
    <col min="9989" max="10003" width="11.42578125" style="61"/>
    <col min="10004" max="10004" width="3" style="61" customWidth="1"/>
    <col min="10005" max="10240" width="11.42578125" style="61"/>
    <col min="10241" max="10241" width="10.85546875" style="61" bestFit="1" customWidth="1"/>
    <col min="10242" max="10242" width="11.28515625" style="61" customWidth="1"/>
    <col min="10243" max="10243" width="17.7109375" style="61" customWidth="1"/>
    <col min="10244" max="10244" width="5.7109375" style="61" customWidth="1"/>
    <col min="10245" max="10259" width="11.42578125" style="61"/>
    <col min="10260" max="10260" width="3" style="61" customWidth="1"/>
    <col min="10261" max="10496" width="11.42578125" style="61"/>
    <col min="10497" max="10497" width="10.85546875" style="61" bestFit="1" customWidth="1"/>
    <col min="10498" max="10498" width="11.28515625" style="61" customWidth="1"/>
    <col min="10499" max="10499" width="17.7109375" style="61" customWidth="1"/>
    <col min="10500" max="10500" width="5.7109375" style="61" customWidth="1"/>
    <col min="10501" max="10515" width="11.42578125" style="61"/>
    <col min="10516" max="10516" width="3" style="61" customWidth="1"/>
    <col min="10517" max="10752" width="11.42578125" style="61"/>
    <col min="10753" max="10753" width="10.85546875" style="61" bestFit="1" customWidth="1"/>
    <col min="10754" max="10754" width="11.28515625" style="61" customWidth="1"/>
    <col min="10755" max="10755" width="17.7109375" style="61" customWidth="1"/>
    <col min="10756" max="10756" width="5.7109375" style="61" customWidth="1"/>
    <col min="10757" max="10771" width="11.42578125" style="61"/>
    <col min="10772" max="10772" width="3" style="61" customWidth="1"/>
    <col min="10773" max="11008" width="11.42578125" style="61"/>
    <col min="11009" max="11009" width="10.85546875" style="61" bestFit="1" customWidth="1"/>
    <col min="11010" max="11010" width="11.28515625" style="61" customWidth="1"/>
    <col min="11011" max="11011" width="17.7109375" style="61" customWidth="1"/>
    <col min="11012" max="11012" width="5.7109375" style="61" customWidth="1"/>
    <col min="11013" max="11027" width="11.42578125" style="61"/>
    <col min="11028" max="11028" width="3" style="61" customWidth="1"/>
    <col min="11029" max="11264" width="11.42578125" style="61"/>
    <col min="11265" max="11265" width="10.85546875" style="61" bestFit="1" customWidth="1"/>
    <col min="11266" max="11266" width="11.28515625" style="61" customWidth="1"/>
    <col min="11267" max="11267" width="17.7109375" style="61" customWidth="1"/>
    <col min="11268" max="11268" width="5.7109375" style="61" customWidth="1"/>
    <col min="11269" max="11283" width="11.42578125" style="61"/>
    <col min="11284" max="11284" width="3" style="61" customWidth="1"/>
    <col min="11285" max="11520" width="11.42578125" style="61"/>
    <col min="11521" max="11521" width="10.85546875" style="61" bestFit="1" customWidth="1"/>
    <col min="11522" max="11522" width="11.28515625" style="61" customWidth="1"/>
    <col min="11523" max="11523" width="17.7109375" style="61" customWidth="1"/>
    <col min="11524" max="11524" width="5.7109375" style="61" customWidth="1"/>
    <col min="11525" max="11539" width="11.42578125" style="61"/>
    <col min="11540" max="11540" width="3" style="61" customWidth="1"/>
    <col min="11541" max="11776" width="11.42578125" style="61"/>
    <col min="11777" max="11777" width="10.85546875" style="61" bestFit="1" customWidth="1"/>
    <col min="11778" max="11778" width="11.28515625" style="61" customWidth="1"/>
    <col min="11779" max="11779" width="17.7109375" style="61" customWidth="1"/>
    <col min="11780" max="11780" width="5.7109375" style="61" customWidth="1"/>
    <col min="11781" max="11795" width="11.42578125" style="61"/>
    <col min="11796" max="11796" width="3" style="61" customWidth="1"/>
    <col min="11797" max="12032" width="11.42578125" style="61"/>
    <col min="12033" max="12033" width="10.85546875" style="61" bestFit="1" customWidth="1"/>
    <col min="12034" max="12034" width="11.28515625" style="61" customWidth="1"/>
    <col min="12035" max="12035" width="17.7109375" style="61" customWidth="1"/>
    <col min="12036" max="12036" width="5.7109375" style="61" customWidth="1"/>
    <col min="12037" max="12051" width="11.42578125" style="61"/>
    <col min="12052" max="12052" width="3" style="61" customWidth="1"/>
    <col min="12053" max="12288" width="11.42578125" style="61"/>
    <col min="12289" max="12289" width="10.85546875" style="61" bestFit="1" customWidth="1"/>
    <col min="12290" max="12290" width="11.28515625" style="61" customWidth="1"/>
    <col min="12291" max="12291" width="17.7109375" style="61" customWidth="1"/>
    <col min="12292" max="12292" width="5.7109375" style="61" customWidth="1"/>
    <col min="12293" max="12307" width="11.42578125" style="61"/>
    <col min="12308" max="12308" width="3" style="61" customWidth="1"/>
    <col min="12309" max="12544" width="11.42578125" style="61"/>
    <col min="12545" max="12545" width="10.85546875" style="61" bestFit="1" customWidth="1"/>
    <col min="12546" max="12546" width="11.28515625" style="61" customWidth="1"/>
    <col min="12547" max="12547" width="17.7109375" style="61" customWidth="1"/>
    <col min="12548" max="12548" width="5.7109375" style="61" customWidth="1"/>
    <col min="12549" max="12563" width="11.42578125" style="61"/>
    <col min="12564" max="12564" width="3" style="61" customWidth="1"/>
    <col min="12565" max="12800" width="11.42578125" style="61"/>
    <col min="12801" max="12801" width="10.85546875" style="61" bestFit="1" customWidth="1"/>
    <col min="12802" max="12802" width="11.28515625" style="61" customWidth="1"/>
    <col min="12803" max="12803" width="17.7109375" style="61" customWidth="1"/>
    <col min="12804" max="12804" width="5.7109375" style="61" customWidth="1"/>
    <col min="12805" max="12819" width="11.42578125" style="61"/>
    <col min="12820" max="12820" width="3" style="61" customWidth="1"/>
    <col min="12821" max="13056" width="11.42578125" style="61"/>
    <col min="13057" max="13057" width="10.85546875" style="61" bestFit="1" customWidth="1"/>
    <col min="13058" max="13058" width="11.28515625" style="61" customWidth="1"/>
    <col min="13059" max="13059" width="17.7109375" style="61" customWidth="1"/>
    <col min="13060" max="13060" width="5.7109375" style="61" customWidth="1"/>
    <col min="13061" max="13075" width="11.42578125" style="61"/>
    <col min="13076" max="13076" width="3" style="61" customWidth="1"/>
    <col min="13077" max="13312" width="11.42578125" style="61"/>
    <col min="13313" max="13313" width="10.85546875" style="61" bestFit="1" customWidth="1"/>
    <col min="13314" max="13314" width="11.28515625" style="61" customWidth="1"/>
    <col min="13315" max="13315" width="17.7109375" style="61" customWidth="1"/>
    <col min="13316" max="13316" width="5.7109375" style="61" customWidth="1"/>
    <col min="13317" max="13331" width="11.42578125" style="61"/>
    <col min="13332" max="13332" width="3" style="61" customWidth="1"/>
    <col min="13333" max="13568" width="11.42578125" style="61"/>
    <col min="13569" max="13569" width="10.85546875" style="61" bestFit="1" customWidth="1"/>
    <col min="13570" max="13570" width="11.28515625" style="61" customWidth="1"/>
    <col min="13571" max="13571" width="17.7109375" style="61" customWidth="1"/>
    <col min="13572" max="13572" width="5.7109375" style="61" customWidth="1"/>
    <col min="13573" max="13587" width="11.42578125" style="61"/>
    <col min="13588" max="13588" width="3" style="61" customWidth="1"/>
    <col min="13589" max="13824" width="11.42578125" style="61"/>
    <col min="13825" max="13825" width="10.85546875" style="61" bestFit="1" customWidth="1"/>
    <col min="13826" max="13826" width="11.28515625" style="61" customWidth="1"/>
    <col min="13827" max="13827" width="17.7109375" style="61" customWidth="1"/>
    <col min="13828" max="13828" width="5.7109375" style="61" customWidth="1"/>
    <col min="13829" max="13843" width="11.42578125" style="61"/>
    <col min="13844" max="13844" width="3" style="61" customWidth="1"/>
    <col min="13845" max="14080" width="11.42578125" style="61"/>
    <col min="14081" max="14081" width="10.85546875" style="61" bestFit="1" customWidth="1"/>
    <col min="14082" max="14082" width="11.28515625" style="61" customWidth="1"/>
    <col min="14083" max="14083" width="17.7109375" style="61" customWidth="1"/>
    <col min="14084" max="14084" width="5.7109375" style="61" customWidth="1"/>
    <col min="14085" max="14099" width="11.42578125" style="61"/>
    <col min="14100" max="14100" width="3" style="61" customWidth="1"/>
    <col min="14101" max="14336" width="11.42578125" style="61"/>
    <col min="14337" max="14337" width="10.85546875" style="61" bestFit="1" customWidth="1"/>
    <col min="14338" max="14338" width="11.28515625" style="61" customWidth="1"/>
    <col min="14339" max="14339" width="17.7109375" style="61" customWidth="1"/>
    <col min="14340" max="14340" width="5.7109375" style="61" customWidth="1"/>
    <col min="14341" max="14355" width="11.42578125" style="61"/>
    <col min="14356" max="14356" width="3" style="61" customWidth="1"/>
    <col min="14357" max="14592" width="11.42578125" style="61"/>
    <col min="14593" max="14593" width="10.85546875" style="61" bestFit="1" customWidth="1"/>
    <col min="14594" max="14594" width="11.28515625" style="61" customWidth="1"/>
    <col min="14595" max="14595" width="17.7109375" style="61" customWidth="1"/>
    <col min="14596" max="14596" width="5.7109375" style="61" customWidth="1"/>
    <col min="14597" max="14611" width="11.42578125" style="61"/>
    <col min="14612" max="14612" width="3" style="61" customWidth="1"/>
    <col min="14613" max="14848" width="11.42578125" style="61"/>
    <col min="14849" max="14849" width="10.85546875" style="61" bestFit="1" customWidth="1"/>
    <col min="14850" max="14850" width="11.28515625" style="61" customWidth="1"/>
    <col min="14851" max="14851" width="17.7109375" style="61" customWidth="1"/>
    <col min="14852" max="14852" width="5.7109375" style="61" customWidth="1"/>
    <col min="14853" max="14867" width="11.42578125" style="61"/>
    <col min="14868" max="14868" width="3" style="61" customWidth="1"/>
    <col min="14869" max="15104" width="11.42578125" style="61"/>
    <col min="15105" max="15105" width="10.85546875" style="61" bestFit="1" customWidth="1"/>
    <col min="15106" max="15106" width="11.28515625" style="61" customWidth="1"/>
    <col min="15107" max="15107" width="17.7109375" style="61" customWidth="1"/>
    <col min="15108" max="15108" width="5.7109375" style="61" customWidth="1"/>
    <col min="15109" max="15123" width="11.42578125" style="61"/>
    <col min="15124" max="15124" width="3" style="61" customWidth="1"/>
    <col min="15125" max="15360" width="11.42578125" style="61"/>
    <col min="15361" max="15361" width="10.85546875" style="61" bestFit="1" customWidth="1"/>
    <col min="15362" max="15362" width="11.28515625" style="61" customWidth="1"/>
    <col min="15363" max="15363" width="17.7109375" style="61" customWidth="1"/>
    <col min="15364" max="15364" width="5.7109375" style="61" customWidth="1"/>
    <col min="15365" max="15379" width="11.42578125" style="61"/>
    <col min="15380" max="15380" width="3" style="61" customWidth="1"/>
    <col min="15381" max="15616" width="11.42578125" style="61"/>
    <col min="15617" max="15617" width="10.85546875" style="61" bestFit="1" customWidth="1"/>
    <col min="15618" max="15618" width="11.28515625" style="61" customWidth="1"/>
    <col min="15619" max="15619" width="17.7109375" style="61" customWidth="1"/>
    <col min="15620" max="15620" width="5.7109375" style="61" customWidth="1"/>
    <col min="15621" max="15635" width="11.42578125" style="61"/>
    <col min="15636" max="15636" width="3" style="61" customWidth="1"/>
    <col min="15637" max="15872" width="11.42578125" style="61"/>
    <col min="15873" max="15873" width="10.85546875" style="61" bestFit="1" customWidth="1"/>
    <col min="15874" max="15874" width="11.28515625" style="61" customWidth="1"/>
    <col min="15875" max="15875" width="17.7109375" style="61" customWidth="1"/>
    <col min="15876" max="15876" width="5.7109375" style="61" customWidth="1"/>
    <col min="15877" max="15891" width="11.42578125" style="61"/>
    <col min="15892" max="15892" width="3" style="61" customWidth="1"/>
    <col min="15893" max="16128" width="11.42578125" style="61"/>
    <col min="16129" max="16129" width="10.85546875" style="61" bestFit="1" customWidth="1"/>
    <col min="16130" max="16130" width="11.28515625" style="61" customWidth="1"/>
    <col min="16131" max="16131" width="17.7109375" style="61" customWidth="1"/>
    <col min="16132" max="16132" width="5.7109375" style="61" customWidth="1"/>
    <col min="16133" max="16147" width="11.42578125" style="61"/>
    <col min="16148" max="16148" width="3" style="61" customWidth="1"/>
    <col min="16149" max="16384" width="11.42578125" style="61"/>
  </cols>
  <sheetData>
    <row r="1" spans="1:20" ht="27.75" customHeight="1" thickBot="1" x14ac:dyDescent="0.25">
      <c r="A1" s="124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60"/>
    </row>
    <row r="2" spans="1:20" s="66" customFormat="1" ht="14.1" customHeight="1" thickBot="1" x14ac:dyDescent="0.3">
      <c r="A2" s="62" t="s">
        <v>45</v>
      </c>
      <c r="B2" s="63" t="s">
        <v>46</v>
      </c>
      <c r="C2" s="62" t="s">
        <v>47</v>
      </c>
      <c r="D2" s="127" t="s">
        <v>48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1:20" ht="14.1" customHeight="1" x14ac:dyDescent="0.2">
      <c r="A3" s="67">
        <v>0</v>
      </c>
      <c r="B3" s="68">
        <v>121</v>
      </c>
      <c r="C3" s="69" t="s">
        <v>7</v>
      </c>
      <c r="D3" s="127"/>
      <c r="S3" s="60"/>
      <c r="T3" s="60"/>
    </row>
    <row r="4" spans="1:20" ht="14.1" customHeight="1" x14ac:dyDescent="0.2">
      <c r="A4" s="70">
        <v>0</v>
      </c>
      <c r="B4" s="71">
        <v>121.17</v>
      </c>
      <c r="C4" s="72" t="s">
        <v>86</v>
      </c>
      <c r="D4" s="127"/>
      <c r="S4" s="60"/>
      <c r="T4" s="60"/>
    </row>
    <row r="5" spans="1:20" ht="14.1" customHeight="1" x14ac:dyDescent="0.2">
      <c r="A5" s="74">
        <v>12.2</v>
      </c>
      <c r="B5" s="75">
        <v>116.605</v>
      </c>
      <c r="C5" s="111" t="s">
        <v>52</v>
      </c>
      <c r="D5" s="127"/>
      <c r="S5" s="60"/>
      <c r="T5" s="60"/>
    </row>
    <row r="6" spans="1:20" ht="14.1" customHeight="1" x14ac:dyDescent="0.2">
      <c r="A6" s="70">
        <v>21</v>
      </c>
      <c r="B6" s="71">
        <v>111.94499999999999</v>
      </c>
      <c r="C6" s="72"/>
      <c r="D6" s="127"/>
      <c r="S6" s="60"/>
      <c r="T6" s="60"/>
    </row>
    <row r="7" spans="1:20" ht="14.1" customHeight="1" x14ac:dyDescent="0.2">
      <c r="A7" s="70">
        <v>36</v>
      </c>
      <c r="B7" s="71">
        <v>111.035</v>
      </c>
      <c r="C7" s="72"/>
      <c r="D7" s="127"/>
      <c r="S7" s="60"/>
      <c r="T7" s="60"/>
    </row>
    <row r="8" spans="1:20" ht="14.1" customHeight="1" x14ac:dyDescent="0.2">
      <c r="A8" s="70">
        <v>51</v>
      </c>
      <c r="B8" s="71">
        <v>109.91500000000001</v>
      </c>
      <c r="C8" s="72"/>
      <c r="D8" s="127"/>
      <c r="S8" s="60"/>
      <c r="T8" s="60"/>
    </row>
    <row r="9" spans="1:20" ht="14.1" customHeight="1" x14ac:dyDescent="0.2">
      <c r="A9" s="70">
        <v>66</v>
      </c>
      <c r="B9" s="71">
        <v>108.855</v>
      </c>
      <c r="C9" s="72"/>
      <c r="D9" s="127"/>
      <c r="S9" s="60"/>
      <c r="T9" s="60"/>
    </row>
    <row r="10" spans="1:20" ht="14.1" customHeight="1" x14ac:dyDescent="0.2">
      <c r="A10" s="70">
        <v>81</v>
      </c>
      <c r="B10" s="71">
        <v>107.675</v>
      </c>
      <c r="C10" s="72"/>
      <c r="D10" s="127"/>
      <c r="S10" s="60"/>
      <c r="T10" s="60"/>
    </row>
    <row r="11" spans="1:20" ht="14.1" customHeight="1" x14ac:dyDescent="0.2">
      <c r="A11" s="70">
        <v>94</v>
      </c>
      <c r="B11" s="71">
        <v>106.795</v>
      </c>
      <c r="C11" s="72"/>
      <c r="D11" s="127"/>
      <c r="S11" s="60"/>
      <c r="T11" s="60"/>
    </row>
    <row r="12" spans="1:20" ht="14.1" customHeight="1" x14ac:dyDescent="0.2">
      <c r="A12" s="70">
        <v>106</v>
      </c>
      <c r="B12" s="71">
        <v>104.94499999999999</v>
      </c>
      <c r="C12" s="72"/>
      <c r="D12" s="127"/>
      <c r="S12" s="60"/>
      <c r="T12" s="60"/>
    </row>
    <row r="13" spans="1:20" ht="14.1" customHeight="1" x14ac:dyDescent="0.2">
      <c r="A13" s="70">
        <v>120</v>
      </c>
      <c r="B13" s="71">
        <v>103.465</v>
      </c>
      <c r="C13" s="72"/>
      <c r="D13" s="127"/>
      <c r="S13" s="60"/>
      <c r="T13" s="60"/>
    </row>
    <row r="14" spans="1:20" ht="14.1" customHeight="1" x14ac:dyDescent="0.2">
      <c r="A14" s="70">
        <v>132</v>
      </c>
      <c r="B14" s="71">
        <v>104.05500000000001</v>
      </c>
      <c r="C14" s="72"/>
      <c r="D14" s="127"/>
      <c r="S14" s="60"/>
      <c r="T14" s="60"/>
    </row>
    <row r="15" spans="1:20" ht="14.1" customHeight="1" x14ac:dyDescent="0.2">
      <c r="A15" s="77">
        <v>142</v>
      </c>
      <c r="B15" s="78">
        <v>104.465</v>
      </c>
      <c r="C15" s="72"/>
      <c r="D15" s="127"/>
      <c r="S15" s="60"/>
      <c r="T15" s="60"/>
    </row>
    <row r="16" spans="1:20" ht="14.1" customHeight="1" x14ac:dyDescent="0.2">
      <c r="A16" s="77">
        <v>152</v>
      </c>
      <c r="B16" s="78">
        <v>104.795</v>
      </c>
      <c r="C16" s="79"/>
      <c r="D16" s="127"/>
      <c r="S16" s="60"/>
      <c r="T16" s="60"/>
    </row>
    <row r="17" spans="1:20" ht="14.1" customHeight="1" x14ac:dyDescent="0.2">
      <c r="A17" s="77">
        <v>165</v>
      </c>
      <c r="B17" s="78">
        <v>105.245</v>
      </c>
      <c r="C17" s="79"/>
      <c r="D17" s="127"/>
      <c r="S17" s="60"/>
      <c r="T17" s="60"/>
    </row>
    <row r="18" spans="1:20" ht="14.1" customHeight="1" x14ac:dyDescent="0.2">
      <c r="A18" s="77">
        <v>178</v>
      </c>
      <c r="B18" s="78">
        <v>105.755</v>
      </c>
      <c r="C18" s="79"/>
      <c r="D18" s="127"/>
      <c r="S18" s="60"/>
      <c r="T18" s="60"/>
    </row>
    <row r="19" spans="1:20" ht="14.1" customHeight="1" x14ac:dyDescent="0.2">
      <c r="A19" s="77">
        <v>191</v>
      </c>
      <c r="B19" s="78">
        <v>105.83499999999999</v>
      </c>
      <c r="C19" s="79"/>
      <c r="D19" s="127"/>
      <c r="S19" s="60"/>
      <c r="T19" s="60"/>
    </row>
    <row r="20" spans="1:20" ht="14.1" customHeight="1" x14ac:dyDescent="0.2">
      <c r="A20" s="77">
        <v>205</v>
      </c>
      <c r="B20" s="78">
        <v>106.02500000000001</v>
      </c>
      <c r="C20" s="79"/>
      <c r="D20" s="127"/>
      <c r="S20" s="60"/>
      <c r="T20" s="60"/>
    </row>
    <row r="21" spans="1:20" ht="14.1" customHeight="1" x14ac:dyDescent="0.2">
      <c r="A21" s="77">
        <v>222</v>
      </c>
      <c r="B21" s="78">
        <v>106.065</v>
      </c>
      <c r="C21" s="79"/>
      <c r="D21" s="127"/>
      <c r="S21" s="60"/>
      <c r="T21" s="60"/>
    </row>
    <row r="22" spans="1:20" ht="14.1" customHeight="1" x14ac:dyDescent="0.2">
      <c r="A22" s="77">
        <v>240</v>
      </c>
      <c r="B22" s="78">
        <v>106.155</v>
      </c>
      <c r="C22" s="72"/>
      <c r="D22" s="127"/>
      <c r="S22" s="60"/>
      <c r="T22" s="60"/>
    </row>
    <row r="23" spans="1:20" ht="14.1" customHeight="1" x14ac:dyDescent="0.2">
      <c r="A23" s="77">
        <v>260</v>
      </c>
      <c r="B23" s="78">
        <v>106.465</v>
      </c>
      <c r="C23" s="79"/>
      <c r="D23" s="127"/>
      <c r="S23" s="60"/>
      <c r="T23" s="60"/>
    </row>
    <row r="24" spans="1:20" ht="14.1" customHeight="1" x14ac:dyDescent="0.2">
      <c r="A24" s="77">
        <v>280</v>
      </c>
      <c r="B24" s="78">
        <v>106.545</v>
      </c>
      <c r="C24" s="79"/>
      <c r="D24" s="127"/>
      <c r="S24" s="60"/>
      <c r="T24" s="60"/>
    </row>
    <row r="25" spans="1:20" ht="14.1" customHeight="1" x14ac:dyDescent="0.2">
      <c r="A25" s="77">
        <v>300</v>
      </c>
      <c r="B25" s="78">
        <v>107.955</v>
      </c>
      <c r="C25" s="79"/>
      <c r="D25" s="127"/>
      <c r="S25" s="60"/>
      <c r="T25" s="60"/>
    </row>
    <row r="26" spans="1:20" ht="14.1" customHeight="1" x14ac:dyDescent="0.2">
      <c r="A26" s="77">
        <v>320</v>
      </c>
      <c r="B26" s="78">
        <v>111.485</v>
      </c>
      <c r="C26" s="72"/>
      <c r="D26" s="127"/>
      <c r="S26" s="60"/>
      <c r="T26" s="60"/>
    </row>
    <row r="27" spans="1:20" ht="14.1" customHeight="1" x14ac:dyDescent="0.2">
      <c r="A27" s="80">
        <v>332</v>
      </c>
      <c r="B27" s="81">
        <v>116.605</v>
      </c>
      <c r="C27" s="112" t="s">
        <v>53</v>
      </c>
      <c r="D27" s="127"/>
      <c r="S27" s="60"/>
      <c r="T27" s="60"/>
    </row>
    <row r="28" spans="1:20" ht="14.1" customHeight="1" x14ac:dyDescent="0.2">
      <c r="A28" s="70">
        <v>336</v>
      </c>
      <c r="B28" s="71">
        <v>119.27</v>
      </c>
      <c r="C28" s="72"/>
      <c r="D28" s="127"/>
      <c r="S28" s="60"/>
      <c r="T28" s="60"/>
    </row>
    <row r="29" spans="1:20" ht="14.1" customHeight="1" x14ac:dyDescent="0.2">
      <c r="A29" s="83">
        <v>339</v>
      </c>
      <c r="B29" s="84">
        <v>119.708</v>
      </c>
      <c r="C29" s="79"/>
      <c r="D29" s="127"/>
      <c r="S29" s="60"/>
      <c r="T29" s="60"/>
    </row>
    <row r="30" spans="1:20" ht="14.1" customHeight="1" x14ac:dyDescent="0.2">
      <c r="A30" s="77"/>
      <c r="B30" s="78"/>
      <c r="C30" s="79"/>
      <c r="D30" s="127"/>
      <c r="S30" s="60"/>
      <c r="T30" s="60"/>
    </row>
    <row r="31" spans="1:20" ht="14.1" customHeight="1" x14ac:dyDescent="0.2">
      <c r="A31" s="77"/>
      <c r="B31" s="78"/>
      <c r="C31" s="85"/>
      <c r="D31" s="127"/>
      <c r="S31" s="60"/>
      <c r="T31" s="60"/>
    </row>
    <row r="32" spans="1:20" ht="14.1" customHeight="1" x14ac:dyDescent="0.2">
      <c r="A32" s="77"/>
      <c r="B32" s="78"/>
      <c r="C32" s="72"/>
      <c r="D32" s="127"/>
      <c r="S32" s="60"/>
      <c r="T32" s="60"/>
    </row>
    <row r="33" spans="1:20" ht="14.1" customHeight="1" x14ac:dyDescent="0.2">
      <c r="A33" s="86"/>
      <c r="B33" s="87"/>
      <c r="C33" s="88"/>
      <c r="D33" s="127"/>
      <c r="S33" s="60"/>
      <c r="T33" s="60"/>
    </row>
    <row r="34" spans="1:20" ht="14.1" customHeight="1" x14ac:dyDescent="0.2">
      <c r="A34" s="86"/>
      <c r="B34" s="87"/>
      <c r="C34" s="89"/>
      <c r="D34" s="127"/>
      <c r="S34" s="60"/>
      <c r="T34" s="60"/>
    </row>
    <row r="35" spans="1:20" ht="14.1" customHeight="1" x14ac:dyDescent="0.2">
      <c r="A35" s="86"/>
      <c r="B35" s="87"/>
      <c r="C35" s="89"/>
      <c r="D35" s="127"/>
      <c r="S35" s="60"/>
      <c r="T35" s="60"/>
    </row>
    <row r="36" spans="1:20" ht="14.1" customHeight="1" thickBot="1" x14ac:dyDescent="0.25">
      <c r="A36" s="86"/>
      <c r="B36" s="87"/>
      <c r="C36" s="89"/>
      <c r="D36" s="128"/>
      <c r="S36" s="60"/>
      <c r="T36" s="60"/>
    </row>
    <row r="37" spans="1:20" ht="15" customHeight="1" x14ac:dyDescent="0.2">
      <c r="A37" s="90">
        <v>332</v>
      </c>
      <c r="B37" s="91">
        <v>116.605</v>
      </c>
      <c r="C37" s="92" t="s">
        <v>57</v>
      </c>
      <c r="D37" s="129" t="s">
        <v>58</v>
      </c>
      <c r="S37" s="60"/>
      <c r="T37" s="60"/>
    </row>
    <row r="38" spans="1:20" ht="15" customHeight="1" thickBot="1" x14ac:dyDescent="0.25">
      <c r="A38" s="93">
        <v>12.2</v>
      </c>
      <c r="B38" s="94">
        <v>116.605</v>
      </c>
      <c r="C38" s="95" t="s">
        <v>59</v>
      </c>
      <c r="D38" s="130"/>
      <c r="S38" s="60"/>
      <c r="T38" s="60"/>
    </row>
    <row r="39" spans="1:20" ht="15" customHeight="1" x14ac:dyDescent="0.2">
      <c r="A39" s="96">
        <v>15</v>
      </c>
      <c r="B39" s="97">
        <v>119.985</v>
      </c>
      <c r="C39" s="92" t="s">
        <v>60</v>
      </c>
      <c r="D39" s="130"/>
      <c r="S39" s="60"/>
      <c r="T39" s="60"/>
    </row>
    <row r="40" spans="1:20" ht="15" customHeight="1" thickBot="1" x14ac:dyDescent="0.25">
      <c r="A40" s="98">
        <v>15</v>
      </c>
      <c r="B40" s="94">
        <v>107.985</v>
      </c>
      <c r="C40" s="99" t="s">
        <v>60</v>
      </c>
      <c r="D40" s="130"/>
      <c r="S40" s="60"/>
      <c r="T40" s="60"/>
    </row>
    <row r="41" spans="1:20" ht="15" customHeight="1" x14ac:dyDescent="0.2">
      <c r="A41" s="96">
        <v>18</v>
      </c>
      <c r="B41" s="91">
        <v>120.286</v>
      </c>
      <c r="C41" s="95" t="s">
        <v>61</v>
      </c>
      <c r="D41" s="130"/>
      <c r="S41" s="60"/>
      <c r="T41" s="60"/>
    </row>
    <row r="42" spans="1:20" ht="15" customHeight="1" thickBot="1" x14ac:dyDescent="0.25">
      <c r="A42" s="98">
        <v>18</v>
      </c>
      <c r="B42" s="94">
        <v>118.786</v>
      </c>
      <c r="C42" s="95" t="s">
        <v>61</v>
      </c>
      <c r="D42" s="130"/>
      <c r="S42" s="60"/>
      <c r="T42" s="60"/>
    </row>
    <row r="43" spans="1:20" ht="15" customHeight="1" x14ac:dyDescent="0.2">
      <c r="A43" s="96">
        <v>0</v>
      </c>
      <c r="B43" s="91">
        <v>0</v>
      </c>
      <c r="C43" s="92" t="s">
        <v>62</v>
      </c>
      <c r="D43" s="130"/>
      <c r="S43" s="60"/>
      <c r="T43" s="60"/>
    </row>
    <row r="44" spans="1:20" ht="15" customHeight="1" thickBot="1" x14ac:dyDescent="0.25">
      <c r="A44" s="98">
        <v>0</v>
      </c>
      <c r="B44" s="94">
        <v>0</v>
      </c>
      <c r="C44" s="99" t="s">
        <v>63</v>
      </c>
      <c r="D44" s="130"/>
      <c r="S44" s="60"/>
      <c r="T44" s="60"/>
    </row>
    <row r="45" spans="1:20" ht="14.1" customHeight="1" x14ac:dyDescent="0.2">
      <c r="A45" s="100" t="s">
        <v>64</v>
      </c>
      <c r="B45" s="101" t="s">
        <v>87</v>
      </c>
      <c r="C45" s="102"/>
      <c r="D45" s="130"/>
      <c r="S45" s="60"/>
      <c r="T45" s="60"/>
    </row>
    <row r="46" spans="1:20" ht="14.1" customHeight="1" x14ac:dyDescent="0.2">
      <c r="A46" s="103" t="s">
        <v>66</v>
      </c>
      <c r="B46" s="104" t="s">
        <v>88</v>
      </c>
      <c r="C46" s="105"/>
      <c r="D46" s="130"/>
      <c r="S46" s="60"/>
      <c r="T46" s="60"/>
    </row>
    <row r="47" spans="1:20" ht="14.1" customHeight="1" x14ac:dyDescent="0.2">
      <c r="A47" s="132" t="s">
        <v>68</v>
      </c>
      <c r="B47" s="133"/>
      <c r="C47" s="134"/>
      <c r="D47" s="130"/>
      <c r="S47" s="60"/>
      <c r="T47" s="60"/>
    </row>
    <row r="48" spans="1:20" ht="14.1" customHeight="1" thickBot="1" x14ac:dyDescent="0.25">
      <c r="A48" s="135" t="s">
        <v>80</v>
      </c>
      <c r="B48" s="136"/>
      <c r="C48" s="137"/>
      <c r="D48" s="131"/>
      <c r="S48" s="60"/>
      <c r="T48" s="60"/>
    </row>
    <row r="49" spans="1:20" x14ac:dyDescent="0.2">
      <c r="A49" s="123" t="s">
        <v>70</v>
      </c>
      <c r="B49" s="123"/>
      <c r="C49" s="123"/>
      <c r="D49" s="123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2" spans="1:20" x14ac:dyDescent="0.2">
      <c r="B52" s="106"/>
      <c r="C52" s="106"/>
    </row>
    <row r="53" spans="1:20" x14ac:dyDescent="0.2">
      <c r="A53" s="107"/>
      <c r="B53" s="107"/>
      <c r="C53" s="107"/>
    </row>
    <row r="54" spans="1:20" x14ac:dyDescent="0.2">
      <c r="A54" s="107"/>
      <c r="B54" s="107"/>
      <c r="C54" s="107"/>
    </row>
    <row r="55" spans="1:20" x14ac:dyDescent="0.2">
      <c r="A55" s="108"/>
      <c r="B55" s="108"/>
      <c r="C55" s="108"/>
    </row>
  </sheetData>
  <mergeCells count="6">
    <mergeCell ref="A49:D49"/>
    <mergeCell ref="A1:S1"/>
    <mergeCell ref="D2:D36"/>
    <mergeCell ref="D37:D48"/>
    <mergeCell ref="A47:C47"/>
    <mergeCell ref="A48:C48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Header>&amp;CInformacion confidencial de hidrologia - IDEAM</oddHeader>
    <oddFooter>&amp;CPreparado por el area operativa No. 03 - sede Villavo.RAHG - &amp;D&amp;RPágina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0.85546875" style="61" bestFit="1" customWidth="1"/>
    <col min="2" max="2" width="11.28515625" style="61" customWidth="1"/>
    <col min="3" max="3" width="17.7109375" style="61" customWidth="1"/>
    <col min="4" max="4" width="5.7109375" style="61" customWidth="1"/>
    <col min="5" max="19" width="11.42578125" style="61"/>
    <col min="20" max="20" width="3" style="61" customWidth="1"/>
    <col min="21" max="256" width="11.42578125" style="61"/>
    <col min="257" max="257" width="10.85546875" style="61" bestFit="1" customWidth="1"/>
    <col min="258" max="258" width="11.28515625" style="61" customWidth="1"/>
    <col min="259" max="259" width="17.7109375" style="61" customWidth="1"/>
    <col min="260" max="260" width="5.7109375" style="61" customWidth="1"/>
    <col min="261" max="275" width="11.42578125" style="61"/>
    <col min="276" max="276" width="3" style="61" customWidth="1"/>
    <col min="277" max="512" width="11.42578125" style="61"/>
    <col min="513" max="513" width="10.85546875" style="61" bestFit="1" customWidth="1"/>
    <col min="514" max="514" width="11.28515625" style="61" customWidth="1"/>
    <col min="515" max="515" width="17.7109375" style="61" customWidth="1"/>
    <col min="516" max="516" width="5.7109375" style="61" customWidth="1"/>
    <col min="517" max="531" width="11.42578125" style="61"/>
    <col min="532" max="532" width="3" style="61" customWidth="1"/>
    <col min="533" max="768" width="11.42578125" style="61"/>
    <col min="769" max="769" width="10.85546875" style="61" bestFit="1" customWidth="1"/>
    <col min="770" max="770" width="11.28515625" style="61" customWidth="1"/>
    <col min="771" max="771" width="17.7109375" style="61" customWidth="1"/>
    <col min="772" max="772" width="5.7109375" style="61" customWidth="1"/>
    <col min="773" max="787" width="11.42578125" style="61"/>
    <col min="788" max="788" width="3" style="61" customWidth="1"/>
    <col min="789" max="1024" width="11.42578125" style="61"/>
    <col min="1025" max="1025" width="10.85546875" style="61" bestFit="1" customWidth="1"/>
    <col min="1026" max="1026" width="11.28515625" style="61" customWidth="1"/>
    <col min="1027" max="1027" width="17.7109375" style="61" customWidth="1"/>
    <col min="1028" max="1028" width="5.7109375" style="61" customWidth="1"/>
    <col min="1029" max="1043" width="11.42578125" style="61"/>
    <col min="1044" max="1044" width="3" style="61" customWidth="1"/>
    <col min="1045" max="1280" width="11.42578125" style="61"/>
    <col min="1281" max="1281" width="10.85546875" style="61" bestFit="1" customWidth="1"/>
    <col min="1282" max="1282" width="11.28515625" style="61" customWidth="1"/>
    <col min="1283" max="1283" width="17.7109375" style="61" customWidth="1"/>
    <col min="1284" max="1284" width="5.7109375" style="61" customWidth="1"/>
    <col min="1285" max="1299" width="11.42578125" style="61"/>
    <col min="1300" max="1300" width="3" style="61" customWidth="1"/>
    <col min="1301" max="1536" width="11.42578125" style="61"/>
    <col min="1537" max="1537" width="10.85546875" style="61" bestFit="1" customWidth="1"/>
    <col min="1538" max="1538" width="11.28515625" style="61" customWidth="1"/>
    <col min="1539" max="1539" width="17.7109375" style="61" customWidth="1"/>
    <col min="1540" max="1540" width="5.7109375" style="61" customWidth="1"/>
    <col min="1541" max="1555" width="11.42578125" style="61"/>
    <col min="1556" max="1556" width="3" style="61" customWidth="1"/>
    <col min="1557" max="1792" width="11.42578125" style="61"/>
    <col min="1793" max="1793" width="10.85546875" style="61" bestFit="1" customWidth="1"/>
    <col min="1794" max="1794" width="11.28515625" style="61" customWidth="1"/>
    <col min="1795" max="1795" width="17.7109375" style="61" customWidth="1"/>
    <col min="1796" max="1796" width="5.7109375" style="61" customWidth="1"/>
    <col min="1797" max="1811" width="11.42578125" style="61"/>
    <col min="1812" max="1812" width="3" style="61" customWidth="1"/>
    <col min="1813" max="2048" width="11.42578125" style="61"/>
    <col min="2049" max="2049" width="10.85546875" style="61" bestFit="1" customWidth="1"/>
    <col min="2050" max="2050" width="11.28515625" style="61" customWidth="1"/>
    <col min="2051" max="2051" width="17.7109375" style="61" customWidth="1"/>
    <col min="2052" max="2052" width="5.7109375" style="61" customWidth="1"/>
    <col min="2053" max="2067" width="11.42578125" style="61"/>
    <col min="2068" max="2068" width="3" style="61" customWidth="1"/>
    <col min="2069" max="2304" width="11.42578125" style="61"/>
    <col min="2305" max="2305" width="10.85546875" style="61" bestFit="1" customWidth="1"/>
    <col min="2306" max="2306" width="11.28515625" style="61" customWidth="1"/>
    <col min="2307" max="2307" width="17.7109375" style="61" customWidth="1"/>
    <col min="2308" max="2308" width="5.7109375" style="61" customWidth="1"/>
    <col min="2309" max="2323" width="11.42578125" style="61"/>
    <col min="2324" max="2324" width="3" style="61" customWidth="1"/>
    <col min="2325" max="2560" width="11.42578125" style="61"/>
    <col min="2561" max="2561" width="10.85546875" style="61" bestFit="1" customWidth="1"/>
    <col min="2562" max="2562" width="11.28515625" style="61" customWidth="1"/>
    <col min="2563" max="2563" width="17.7109375" style="61" customWidth="1"/>
    <col min="2564" max="2564" width="5.7109375" style="61" customWidth="1"/>
    <col min="2565" max="2579" width="11.42578125" style="61"/>
    <col min="2580" max="2580" width="3" style="61" customWidth="1"/>
    <col min="2581" max="2816" width="11.42578125" style="61"/>
    <col min="2817" max="2817" width="10.85546875" style="61" bestFit="1" customWidth="1"/>
    <col min="2818" max="2818" width="11.28515625" style="61" customWidth="1"/>
    <col min="2819" max="2819" width="17.7109375" style="61" customWidth="1"/>
    <col min="2820" max="2820" width="5.7109375" style="61" customWidth="1"/>
    <col min="2821" max="2835" width="11.42578125" style="61"/>
    <col min="2836" max="2836" width="3" style="61" customWidth="1"/>
    <col min="2837" max="3072" width="11.42578125" style="61"/>
    <col min="3073" max="3073" width="10.85546875" style="61" bestFit="1" customWidth="1"/>
    <col min="3074" max="3074" width="11.28515625" style="61" customWidth="1"/>
    <col min="3075" max="3075" width="17.7109375" style="61" customWidth="1"/>
    <col min="3076" max="3076" width="5.7109375" style="61" customWidth="1"/>
    <col min="3077" max="3091" width="11.42578125" style="61"/>
    <col min="3092" max="3092" width="3" style="61" customWidth="1"/>
    <col min="3093" max="3328" width="11.42578125" style="61"/>
    <col min="3329" max="3329" width="10.85546875" style="61" bestFit="1" customWidth="1"/>
    <col min="3330" max="3330" width="11.28515625" style="61" customWidth="1"/>
    <col min="3331" max="3331" width="17.7109375" style="61" customWidth="1"/>
    <col min="3332" max="3332" width="5.7109375" style="61" customWidth="1"/>
    <col min="3333" max="3347" width="11.42578125" style="61"/>
    <col min="3348" max="3348" width="3" style="61" customWidth="1"/>
    <col min="3349" max="3584" width="11.42578125" style="61"/>
    <col min="3585" max="3585" width="10.85546875" style="61" bestFit="1" customWidth="1"/>
    <col min="3586" max="3586" width="11.28515625" style="61" customWidth="1"/>
    <col min="3587" max="3587" width="17.7109375" style="61" customWidth="1"/>
    <col min="3588" max="3588" width="5.7109375" style="61" customWidth="1"/>
    <col min="3589" max="3603" width="11.42578125" style="61"/>
    <col min="3604" max="3604" width="3" style="61" customWidth="1"/>
    <col min="3605" max="3840" width="11.42578125" style="61"/>
    <col min="3841" max="3841" width="10.85546875" style="61" bestFit="1" customWidth="1"/>
    <col min="3842" max="3842" width="11.28515625" style="61" customWidth="1"/>
    <col min="3843" max="3843" width="17.7109375" style="61" customWidth="1"/>
    <col min="3844" max="3844" width="5.7109375" style="61" customWidth="1"/>
    <col min="3845" max="3859" width="11.42578125" style="61"/>
    <col min="3860" max="3860" width="3" style="61" customWidth="1"/>
    <col min="3861" max="4096" width="11.42578125" style="61"/>
    <col min="4097" max="4097" width="10.85546875" style="61" bestFit="1" customWidth="1"/>
    <col min="4098" max="4098" width="11.28515625" style="61" customWidth="1"/>
    <col min="4099" max="4099" width="17.7109375" style="61" customWidth="1"/>
    <col min="4100" max="4100" width="5.7109375" style="61" customWidth="1"/>
    <col min="4101" max="4115" width="11.42578125" style="61"/>
    <col min="4116" max="4116" width="3" style="61" customWidth="1"/>
    <col min="4117" max="4352" width="11.42578125" style="61"/>
    <col min="4353" max="4353" width="10.85546875" style="61" bestFit="1" customWidth="1"/>
    <col min="4354" max="4354" width="11.28515625" style="61" customWidth="1"/>
    <col min="4355" max="4355" width="17.7109375" style="61" customWidth="1"/>
    <col min="4356" max="4356" width="5.7109375" style="61" customWidth="1"/>
    <col min="4357" max="4371" width="11.42578125" style="61"/>
    <col min="4372" max="4372" width="3" style="61" customWidth="1"/>
    <col min="4373" max="4608" width="11.42578125" style="61"/>
    <col min="4609" max="4609" width="10.85546875" style="61" bestFit="1" customWidth="1"/>
    <col min="4610" max="4610" width="11.28515625" style="61" customWidth="1"/>
    <col min="4611" max="4611" width="17.7109375" style="61" customWidth="1"/>
    <col min="4612" max="4612" width="5.7109375" style="61" customWidth="1"/>
    <col min="4613" max="4627" width="11.42578125" style="61"/>
    <col min="4628" max="4628" width="3" style="61" customWidth="1"/>
    <col min="4629" max="4864" width="11.42578125" style="61"/>
    <col min="4865" max="4865" width="10.85546875" style="61" bestFit="1" customWidth="1"/>
    <col min="4866" max="4866" width="11.28515625" style="61" customWidth="1"/>
    <col min="4867" max="4867" width="17.7109375" style="61" customWidth="1"/>
    <col min="4868" max="4868" width="5.7109375" style="61" customWidth="1"/>
    <col min="4869" max="4883" width="11.42578125" style="61"/>
    <col min="4884" max="4884" width="3" style="61" customWidth="1"/>
    <col min="4885" max="5120" width="11.42578125" style="61"/>
    <col min="5121" max="5121" width="10.85546875" style="61" bestFit="1" customWidth="1"/>
    <col min="5122" max="5122" width="11.28515625" style="61" customWidth="1"/>
    <col min="5123" max="5123" width="17.7109375" style="61" customWidth="1"/>
    <col min="5124" max="5124" width="5.7109375" style="61" customWidth="1"/>
    <col min="5125" max="5139" width="11.42578125" style="61"/>
    <col min="5140" max="5140" width="3" style="61" customWidth="1"/>
    <col min="5141" max="5376" width="11.42578125" style="61"/>
    <col min="5377" max="5377" width="10.85546875" style="61" bestFit="1" customWidth="1"/>
    <col min="5378" max="5378" width="11.28515625" style="61" customWidth="1"/>
    <col min="5379" max="5379" width="17.7109375" style="61" customWidth="1"/>
    <col min="5380" max="5380" width="5.7109375" style="61" customWidth="1"/>
    <col min="5381" max="5395" width="11.42578125" style="61"/>
    <col min="5396" max="5396" width="3" style="61" customWidth="1"/>
    <col min="5397" max="5632" width="11.42578125" style="61"/>
    <col min="5633" max="5633" width="10.85546875" style="61" bestFit="1" customWidth="1"/>
    <col min="5634" max="5634" width="11.28515625" style="61" customWidth="1"/>
    <col min="5635" max="5635" width="17.7109375" style="61" customWidth="1"/>
    <col min="5636" max="5636" width="5.7109375" style="61" customWidth="1"/>
    <col min="5637" max="5651" width="11.42578125" style="61"/>
    <col min="5652" max="5652" width="3" style="61" customWidth="1"/>
    <col min="5653" max="5888" width="11.42578125" style="61"/>
    <col min="5889" max="5889" width="10.85546875" style="61" bestFit="1" customWidth="1"/>
    <col min="5890" max="5890" width="11.28515625" style="61" customWidth="1"/>
    <col min="5891" max="5891" width="17.7109375" style="61" customWidth="1"/>
    <col min="5892" max="5892" width="5.7109375" style="61" customWidth="1"/>
    <col min="5893" max="5907" width="11.42578125" style="61"/>
    <col min="5908" max="5908" width="3" style="61" customWidth="1"/>
    <col min="5909" max="6144" width="11.42578125" style="61"/>
    <col min="6145" max="6145" width="10.85546875" style="61" bestFit="1" customWidth="1"/>
    <col min="6146" max="6146" width="11.28515625" style="61" customWidth="1"/>
    <col min="6147" max="6147" width="17.7109375" style="61" customWidth="1"/>
    <col min="6148" max="6148" width="5.7109375" style="61" customWidth="1"/>
    <col min="6149" max="6163" width="11.42578125" style="61"/>
    <col min="6164" max="6164" width="3" style="61" customWidth="1"/>
    <col min="6165" max="6400" width="11.42578125" style="61"/>
    <col min="6401" max="6401" width="10.85546875" style="61" bestFit="1" customWidth="1"/>
    <col min="6402" max="6402" width="11.28515625" style="61" customWidth="1"/>
    <col min="6403" max="6403" width="17.7109375" style="61" customWidth="1"/>
    <col min="6404" max="6404" width="5.7109375" style="61" customWidth="1"/>
    <col min="6405" max="6419" width="11.42578125" style="61"/>
    <col min="6420" max="6420" width="3" style="61" customWidth="1"/>
    <col min="6421" max="6656" width="11.42578125" style="61"/>
    <col min="6657" max="6657" width="10.85546875" style="61" bestFit="1" customWidth="1"/>
    <col min="6658" max="6658" width="11.28515625" style="61" customWidth="1"/>
    <col min="6659" max="6659" width="17.7109375" style="61" customWidth="1"/>
    <col min="6660" max="6660" width="5.7109375" style="61" customWidth="1"/>
    <col min="6661" max="6675" width="11.42578125" style="61"/>
    <col min="6676" max="6676" width="3" style="61" customWidth="1"/>
    <col min="6677" max="6912" width="11.42578125" style="61"/>
    <col min="6913" max="6913" width="10.85546875" style="61" bestFit="1" customWidth="1"/>
    <col min="6914" max="6914" width="11.28515625" style="61" customWidth="1"/>
    <col min="6915" max="6915" width="17.7109375" style="61" customWidth="1"/>
    <col min="6916" max="6916" width="5.7109375" style="61" customWidth="1"/>
    <col min="6917" max="6931" width="11.42578125" style="61"/>
    <col min="6932" max="6932" width="3" style="61" customWidth="1"/>
    <col min="6933" max="7168" width="11.42578125" style="61"/>
    <col min="7169" max="7169" width="10.85546875" style="61" bestFit="1" customWidth="1"/>
    <col min="7170" max="7170" width="11.28515625" style="61" customWidth="1"/>
    <col min="7171" max="7171" width="17.7109375" style="61" customWidth="1"/>
    <col min="7172" max="7172" width="5.7109375" style="61" customWidth="1"/>
    <col min="7173" max="7187" width="11.42578125" style="61"/>
    <col min="7188" max="7188" width="3" style="61" customWidth="1"/>
    <col min="7189" max="7424" width="11.42578125" style="61"/>
    <col min="7425" max="7425" width="10.85546875" style="61" bestFit="1" customWidth="1"/>
    <col min="7426" max="7426" width="11.28515625" style="61" customWidth="1"/>
    <col min="7427" max="7427" width="17.7109375" style="61" customWidth="1"/>
    <col min="7428" max="7428" width="5.7109375" style="61" customWidth="1"/>
    <col min="7429" max="7443" width="11.42578125" style="61"/>
    <col min="7444" max="7444" width="3" style="61" customWidth="1"/>
    <col min="7445" max="7680" width="11.42578125" style="61"/>
    <col min="7681" max="7681" width="10.85546875" style="61" bestFit="1" customWidth="1"/>
    <col min="7682" max="7682" width="11.28515625" style="61" customWidth="1"/>
    <col min="7683" max="7683" width="17.7109375" style="61" customWidth="1"/>
    <col min="7684" max="7684" width="5.7109375" style="61" customWidth="1"/>
    <col min="7685" max="7699" width="11.42578125" style="61"/>
    <col min="7700" max="7700" width="3" style="61" customWidth="1"/>
    <col min="7701" max="7936" width="11.42578125" style="61"/>
    <col min="7937" max="7937" width="10.85546875" style="61" bestFit="1" customWidth="1"/>
    <col min="7938" max="7938" width="11.28515625" style="61" customWidth="1"/>
    <col min="7939" max="7939" width="17.7109375" style="61" customWidth="1"/>
    <col min="7940" max="7940" width="5.7109375" style="61" customWidth="1"/>
    <col min="7941" max="7955" width="11.42578125" style="61"/>
    <col min="7956" max="7956" width="3" style="61" customWidth="1"/>
    <col min="7957" max="8192" width="11.42578125" style="61"/>
    <col min="8193" max="8193" width="10.85546875" style="61" bestFit="1" customWidth="1"/>
    <col min="8194" max="8194" width="11.28515625" style="61" customWidth="1"/>
    <col min="8195" max="8195" width="17.7109375" style="61" customWidth="1"/>
    <col min="8196" max="8196" width="5.7109375" style="61" customWidth="1"/>
    <col min="8197" max="8211" width="11.42578125" style="61"/>
    <col min="8212" max="8212" width="3" style="61" customWidth="1"/>
    <col min="8213" max="8448" width="11.42578125" style="61"/>
    <col min="8449" max="8449" width="10.85546875" style="61" bestFit="1" customWidth="1"/>
    <col min="8450" max="8450" width="11.28515625" style="61" customWidth="1"/>
    <col min="8451" max="8451" width="17.7109375" style="61" customWidth="1"/>
    <col min="8452" max="8452" width="5.7109375" style="61" customWidth="1"/>
    <col min="8453" max="8467" width="11.42578125" style="61"/>
    <col min="8468" max="8468" width="3" style="61" customWidth="1"/>
    <col min="8469" max="8704" width="11.42578125" style="61"/>
    <col min="8705" max="8705" width="10.85546875" style="61" bestFit="1" customWidth="1"/>
    <col min="8706" max="8706" width="11.28515625" style="61" customWidth="1"/>
    <col min="8707" max="8707" width="17.7109375" style="61" customWidth="1"/>
    <col min="8708" max="8708" width="5.7109375" style="61" customWidth="1"/>
    <col min="8709" max="8723" width="11.42578125" style="61"/>
    <col min="8724" max="8724" width="3" style="61" customWidth="1"/>
    <col min="8725" max="8960" width="11.42578125" style="61"/>
    <col min="8961" max="8961" width="10.85546875" style="61" bestFit="1" customWidth="1"/>
    <col min="8962" max="8962" width="11.28515625" style="61" customWidth="1"/>
    <col min="8963" max="8963" width="17.7109375" style="61" customWidth="1"/>
    <col min="8964" max="8964" width="5.7109375" style="61" customWidth="1"/>
    <col min="8965" max="8979" width="11.42578125" style="61"/>
    <col min="8980" max="8980" width="3" style="61" customWidth="1"/>
    <col min="8981" max="9216" width="11.42578125" style="61"/>
    <col min="9217" max="9217" width="10.85546875" style="61" bestFit="1" customWidth="1"/>
    <col min="9218" max="9218" width="11.28515625" style="61" customWidth="1"/>
    <col min="9219" max="9219" width="17.7109375" style="61" customWidth="1"/>
    <col min="9220" max="9220" width="5.7109375" style="61" customWidth="1"/>
    <col min="9221" max="9235" width="11.42578125" style="61"/>
    <col min="9236" max="9236" width="3" style="61" customWidth="1"/>
    <col min="9237" max="9472" width="11.42578125" style="61"/>
    <col min="9473" max="9473" width="10.85546875" style="61" bestFit="1" customWidth="1"/>
    <col min="9474" max="9474" width="11.28515625" style="61" customWidth="1"/>
    <col min="9475" max="9475" width="17.7109375" style="61" customWidth="1"/>
    <col min="9476" max="9476" width="5.7109375" style="61" customWidth="1"/>
    <col min="9477" max="9491" width="11.42578125" style="61"/>
    <col min="9492" max="9492" width="3" style="61" customWidth="1"/>
    <col min="9493" max="9728" width="11.42578125" style="61"/>
    <col min="9729" max="9729" width="10.85546875" style="61" bestFit="1" customWidth="1"/>
    <col min="9730" max="9730" width="11.28515625" style="61" customWidth="1"/>
    <col min="9731" max="9731" width="17.7109375" style="61" customWidth="1"/>
    <col min="9732" max="9732" width="5.7109375" style="61" customWidth="1"/>
    <col min="9733" max="9747" width="11.42578125" style="61"/>
    <col min="9748" max="9748" width="3" style="61" customWidth="1"/>
    <col min="9749" max="9984" width="11.42578125" style="61"/>
    <col min="9985" max="9985" width="10.85546875" style="61" bestFit="1" customWidth="1"/>
    <col min="9986" max="9986" width="11.28515625" style="61" customWidth="1"/>
    <col min="9987" max="9987" width="17.7109375" style="61" customWidth="1"/>
    <col min="9988" max="9988" width="5.7109375" style="61" customWidth="1"/>
    <col min="9989" max="10003" width="11.42578125" style="61"/>
    <col min="10004" max="10004" width="3" style="61" customWidth="1"/>
    <col min="10005" max="10240" width="11.42578125" style="61"/>
    <col min="10241" max="10241" width="10.85546875" style="61" bestFit="1" customWidth="1"/>
    <col min="10242" max="10242" width="11.28515625" style="61" customWidth="1"/>
    <col min="10243" max="10243" width="17.7109375" style="61" customWidth="1"/>
    <col min="10244" max="10244" width="5.7109375" style="61" customWidth="1"/>
    <col min="10245" max="10259" width="11.42578125" style="61"/>
    <col min="10260" max="10260" width="3" style="61" customWidth="1"/>
    <col min="10261" max="10496" width="11.42578125" style="61"/>
    <col min="10497" max="10497" width="10.85546875" style="61" bestFit="1" customWidth="1"/>
    <col min="10498" max="10498" width="11.28515625" style="61" customWidth="1"/>
    <col min="10499" max="10499" width="17.7109375" style="61" customWidth="1"/>
    <col min="10500" max="10500" width="5.7109375" style="61" customWidth="1"/>
    <col min="10501" max="10515" width="11.42578125" style="61"/>
    <col min="10516" max="10516" width="3" style="61" customWidth="1"/>
    <col min="10517" max="10752" width="11.42578125" style="61"/>
    <col min="10753" max="10753" width="10.85546875" style="61" bestFit="1" customWidth="1"/>
    <col min="10754" max="10754" width="11.28515625" style="61" customWidth="1"/>
    <col min="10755" max="10755" width="17.7109375" style="61" customWidth="1"/>
    <col min="10756" max="10756" width="5.7109375" style="61" customWidth="1"/>
    <col min="10757" max="10771" width="11.42578125" style="61"/>
    <col min="10772" max="10772" width="3" style="61" customWidth="1"/>
    <col min="10773" max="11008" width="11.42578125" style="61"/>
    <col min="11009" max="11009" width="10.85546875" style="61" bestFit="1" customWidth="1"/>
    <col min="11010" max="11010" width="11.28515625" style="61" customWidth="1"/>
    <col min="11011" max="11011" width="17.7109375" style="61" customWidth="1"/>
    <col min="11012" max="11012" width="5.7109375" style="61" customWidth="1"/>
    <col min="11013" max="11027" width="11.42578125" style="61"/>
    <col min="11028" max="11028" width="3" style="61" customWidth="1"/>
    <col min="11029" max="11264" width="11.42578125" style="61"/>
    <col min="11265" max="11265" width="10.85546875" style="61" bestFit="1" customWidth="1"/>
    <col min="11266" max="11266" width="11.28515625" style="61" customWidth="1"/>
    <col min="11267" max="11267" width="17.7109375" style="61" customWidth="1"/>
    <col min="11268" max="11268" width="5.7109375" style="61" customWidth="1"/>
    <col min="11269" max="11283" width="11.42578125" style="61"/>
    <col min="11284" max="11284" width="3" style="61" customWidth="1"/>
    <col min="11285" max="11520" width="11.42578125" style="61"/>
    <col min="11521" max="11521" width="10.85546875" style="61" bestFit="1" customWidth="1"/>
    <col min="11522" max="11522" width="11.28515625" style="61" customWidth="1"/>
    <col min="11523" max="11523" width="17.7109375" style="61" customWidth="1"/>
    <col min="11524" max="11524" width="5.7109375" style="61" customWidth="1"/>
    <col min="11525" max="11539" width="11.42578125" style="61"/>
    <col min="11540" max="11540" width="3" style="61" customWidth="1"/>
    <col min="11541" max="11776" width="11.42578125" style="61"/>
    <col min="11777" max="11777" width="10.85546875" style="61" bestFit="1" customWidth="1"/>
    <col min="11778" max="11778" width="11.28515625" style="61" customWidth="1"/>
    <col min="11779" max="11779" width="17.7109375" style="61" customWidth="1"/>
    <col min="11780" max="11780" width="5.7109375" style="61" customWidth="1"/>
    <col min="11781" max="11795" width="11.42578125" style="61"/>
    <col min="11796" max="11796" width="3" style="61" customWidth="1"/>
    <col min="11797" max="12032" width="11.42578125" style="61"/>
    <col min="12033" max="12033" width="10.85546875" style="61" bestFit="1" customWidth="1"/>
    <col min="12034" max="12034" width="11.28515625" style="61" customWidth="1"/>
    <col min="12035" max="12035" width="17.7109375" style="61" customWidth="1"/>
    <col min="12036" max="12036" width="5.7109375" style="61" customWidth="1"/>
    <col min="12037" max="12051" width="11.42578125" style="61"/>
    <col min="12052" max="12052" width="3" style="61" customWidth="1"/>
    <col min="12053" max="12288" width="11.42578125" style="61"/>
    <col min="12289" max="12289" width="10.85546875" style="61" bestFit="1" customWidth="1"/>
    <col min="12290" max="12290" width="11.28515625" style="61" customWidth="1"/>
    <col min="12291" max="12291" width="17.7109375" style="61" customWidth="1"/>
    <col min="12292" max="12292" width="5.7109375" style="61" customWidth="1"/>
    <col min="12293" max="12307" width="11.42578125" style="61"/>
    <col min="12308" max="12308" width="3" style="61" customWidth="1"/>
    <col min="12309" max="12544" width="11.42578125" style="61"/>
    <col min="12545" max="12545" width="10.85546875" style="61" bestFit="1" customWidth="1"/>
    <col min="12546" max="12546" width="11.28515625" style="61" customWidth="1"/>
    <col min="12547" max="12547" width="17.7109375" style="61" customWidth="1"/>
    <col min="12548" max="12548" width="5.7109375" style="61" customWidth="1"/>
    <col min="12549" max="12563" width="11.42578125" style="61"/>
    <col min="12564" max="12564" width="3" style="61" customWidth="1"/>
    <col min="12565" max="12800" width="11.42578125" style="61"/>
    <col min="12801" max="12801" width="10.85546875" style="61" bestFit="1" customWidth="1"/>
    <col min="12802" max="12802" width="11.28515625" style="61" customWidth="1"/>
    <col min="12803" max="12803" width="17.7109375" style="61" customWidth="1"/>
    <col min="12804" max="12804" width="5.7109375" style="61" customWidth="1"/>
    <col min="12805" max="12819" width="11.42578125" style="61"/>
    <col min="12820" max="12820" width="3" style="61" customWidth="1"/>
    <col min="12821" max="13056" width="11.42578125" style="61"/>
    <col min="13057" max="13057" width="10.85546875" style="61" bestFit="1" customWidth="1"/>
    <col min="13058" max="13058" width="11.28515625" style="61" customWidth="1"/>
    <col min="13059" max="13059" width="17.7109375" style="61" customWidth="1"/>
    <col min="13060" max="13060" width="5.7109375" style="61" customWidth="1"/>
    <col min="13061" max="13075" width="11.42578125" style="61"/>
    <col min="13076" max="13076" width="3" style="61" customWidth="1"/>
    <col min="13077" max="13312" width="11.42578125" style="61"/>
    <col min="13313" max="13313" width="10.85546875" style="61" bestFit="1" customWidth="1"/>
    <col min="13314" max="13314" width="11.28515625" style="61" customWidth="1"/>
    <col min="13315" max="13315" width="17.7109375" style="61" customWidth="1"/>
    <col min="13316" max="13316" width="5.7109375" style="61" customWidth="1"/>
    <col min="13317" max="13331" width="11.42578125" style="61"/>
    <col min="13332" max="13332" width="3" style="61" customWidth="1"/>
    <col min="13333" max="13568" width="11.42578125" style="61"/>
    <col min="13569" max="13569" width="10.85546875" style="61" bestFit="1" customWidth="1"/>
    <col min="13570" max="13570" width="11.28515625" style="61" customWidth="1"/>
    <col min="13571" max="13571" width="17.7109375" style="61" customWidth="1"/>
    <col min="13572" max="13572" width="5.7109375" style="61" customWidth="1"/>
    <col min="13573" max="13587" width="11.42578125" style="61"/>
    <col min="13588" max="13588" width="3" style="61" customWidth="1"/>
    <col min="13589" max="13824" width="11.42578125" style="61"/>
    <col min="13825" max="13825" width="10.85546875" style="61" bestFit="1" customWidth="1"/>
    <col min="13826" max="13826" width="11.28515625" style="61" customWidth="1"/>
    <col min="13827" max="13827" width="17.7109375" style="61" customWidth="1"/>
    <col min="13828" max="13828" width="5.7109375" style="61" customWidth="1"/>
    <col min="13829" max="13843" width="11.42578125" style="61"/>
    <col min="13844" max="13844" width="3" style="61" customWidth="1"/>
    <col min="13845" max="14080" width="11.42578125" style="61"/>
    <col min="14081" max="14081" width="10.85546875" style="61" bestFit="1" customWidth="1"/>
    <col min="14082" max="14082" width="11.28515625" style="61" customWidth="1"/>
    <col min="14083" max="14083" width="17.7109375" style="61" customWidth="1"/>
    <col min="14084" max="14084" width="5.7109375" style="61" customWidth="1"/>
    <col min="14085" max="14099" width="11.42578125" style="61"/>
    <col min="14100" max="14100" width="3" style="61" customWidth="1"/>
    <col min="14101" max="14336" width="11.42578125" style="61"/>
    <col min="14337" max="14337" width="10.85546875" style="61" bestFit="1" customWidth="1"/>
    <col min="14338" max="14338" width="11.28515625" style="61" customWidth="1"/>
    <col min="14339" max="14339" width="17.7109375" style="61" customWidth="1"/>
    <col min="14340" max="14340" width="5.7109375" style="61" customWidth="1"/>
    <col min="14341" max="14355" width="11.42578125" style="61"/>
    <col min="14356" max="14356" width="3" style="61" customWidth="1"/>
    <col min="14357" max="14592" width="11.42578125" style="61"/>
    <col min="14593" max="14593" width="10.85546875" style="61" bestFit="1" customWidth="1"/>
    <col min="14594" max="14594" width="11.28515625" style="61" customWidth="1"/>
    <col min="14595" max="14595" width="17.7109375" style="61" customWidth="1"/>
    <col min="14596" max="14596" width="5.7109375" style="61" customWidth="1"/>
    <col min="14597" max="14611" width="11.42578125" style="61"/>
    <col min="14612" max="14612" width="3" style="61" customWidth="1"/>
    <col min="14613" max="14848" width="11.42578125" style="61"/>
    <col min="14849" max="14849" width="10.85546875" style="61" bestFit="1" customWidth="1"/>
    <col min="14850" max="14850" width="11.28515625" style="61" customWidth="1"/>
    <col min="14851" max="14851" width="17.7109375" style="61" customWidth="1"/>
    <col min="14852" max="14852" width="5.7109375" style="61" customWidth="1"/>
    <col min="14853" max="14867" width="11.42578125" style="61"/>
    <col min="14868" max="14868" width="3" style="61" customWidth="1"/>
    <col min="14869" max="15104" width="11.42578125" style="61"/>
    <col min="15105" max="15105" width="10.85546875" style="61" bestFit="1" customWidth="1"/>
    <col min="15106" max="15106" width="11.28515625" style="61" customWidth="1"/>
    <col min="15107" max="15107" width="17.7109375" style="61" customWidth="1"/>
    <col min="15108" max="15108" width="5.7109375" style="61" customWidth="1"/>
    <col min="15109" max="15123" width="11.42578125" style="61"/>
    <col min="15124" max="15124" width="3" style="61" customWidth="1"/>
    <col min="15125" max="15360" width="11.42578125" style="61"/>
    <col min="15361" max="15361" width="10.85546875" style="61" bestFit="1" customWidth="1"/>
    <col min="15362" max="15362" width="11.28515625" style="61" customWidth="1"/>
    <col min="15363" max="15363" width="17.7109375" style="61" customWidth="1"/>
    <col min="15364" max="15364" width="5.7109375" style="61" customWidth="1"/>
    <col min="15365" max="15379" width="11.42578125" style="61"/>
    <col min="15380" max="15380" width="3" style="61" customWidth="1"/>
    <col min="15381" max="15616" width="11.42578125" style="61"/>
    <col min="15617" max="15617" width="10.85546875" style="61" bestFit="1" customWidth="1"/>
    <col min="15618" max="15618" width="11.28515625" style="61" customWidth="1"/>
    <col min="15619" max="15619" width="17.7109375" style="61" customWidth="1"/>
    <col min="15620" max="15620" width="5.7109375" style="61" customWidth="1"/>
    <col min="15621" max="15635" width="11.42578125" style="61"/>
    <col min="15636" max="15636" width="3" style="61" customWidth="1"/>
    <col min="15637" max="15872" width="11.42578125" style="61"/>
    <col min="15873" max="15873" width="10.85546875" style="61" bestFit="1" customWidth="1"/>
    <col min="15874" max="15874" width="11.28515625" style="61" customWidth="1"/>
    <col min="15875" max="15875" width="17.7109375" style="61" customWidth="1"/>
    <col min="15876" max="15876" width="5.7109375" style="61" customWidth="1"/>
    <col min="15877" max="15891" width="11.42578125" style="61"/>
    <col min="15892" max="15892" width="3" style="61" customWidth="1"/>
    <col min="15893" max="16128" width="11.42578125" style="61"/>
    <col min="16129" max="16129" width="10.85546875" style="61" bestFit="1" customWidth="1"/>
    <col min="16130" max="16130" width="11.28515625" style="61" customWidth="1"/>
    <col min="16131" max="16131" width="17.7109375" style="61" customWidth="1"/>
    <col min="16132" max="16132" width="5.7109375" style="61" customWidth="1"/>
    <col min="16133" max="16147" width="11.42578125" style="61"/>
    <col min="16148" max="16148" width="3" style="61" customWidth="1"/>
    <col min="16149" max="16384" width="11.42578125" style="61"/>
  </cols>
  <sheetData>
    <row r="1" spans="1:20" ht="27.75" customHeight="1" thickBot="1" x14ac:dyDescent="0.25">
      <c r="A1" s="124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60"/>
    </row>
    <row r="2" spans="1:20" s="66" customFormat="1" ht="14.1" customHeight="1" thickBot="1" x14ac:dyDescent="0.3">
      <c r="A2" s="62" t="s">
        <v>45</v>
      </c>
      <c r="B2" s="63" t="s">
        <v>46</v>
      </c>
      <c r="C2" s="62" t="s">
        <v>47</v>
      </c>
      <c r="D2" s="127" t="s">
        <v>48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1:20" ht="14.1" customHeight="1" x14ac:dyDescent="0.2">
      <c r="A3" s="67">
        <v>0</v>
      </c>
      <c r="B3" s="68">
        <v>121</v>
      </c>
      <c r="C3" s="69" t="s">
        <v>7</v>
      </c>
      <c r="D3" s="127"/>
      <c r="S3" s="60"/>
      <c r="T3" s="60"/>
    </row>
    <row r="4" spans="1:20" ht="14.1" customHeight="1" x14ac:dyDescent="0.2">
      <c r="A4" s="70">
        <v>0</v>
      </c>
      <c r="B4" s="71">
        <v>117.901</v>
      </c>
      <c r="C4" s="72" t="s">
        <v>89</v>
      </c>
      <c r="D4" s="127"/>
      <c r="S4" s="60"/>
      <c r="T4" s="60"/>
    </row>
    <row r="5" spans="1:20" ht="14.1" customHeight="1" x14ac:dyDescent="0.2">
      <c r="A5" s="70">
        <v>4</v>
      </c>
      <c r="B5" s="71">
        <v>117.309</v>
      </c>
      <c r="C5" s="73"/>
      <c r="D5" s="127"/>
      <c r="S5" s="60"/>
      <c r="T5" s="60"/>
    </row>
    <row r="6" spans="1:20" ht="14.1" customHeight="1" x14ac:dyDescent="0.2">
      <c r="A6" s="70">
        <v>8</v>
      </c>
      <c r="B6" s="71">
        <v>116.146</v>
      </c>
      <c r="C6" s="72"/>
      <c r="D6" s="127"/>
      <c r="S6" s="60"/>
      <c r="T6" s="60"/>
    </row>
    <row r="7" spans="1:20" ht="14.1" customHeight="1" x14ac:dyDescent="0.2">
      <c r="A7" s="70">
        <v>12.4</v>
      </c>
      <c r="B7" s="71">
        <v>115.15600000000001</v>
      </c>
      <c r="C7" s="72"/>
      <c r="D7" s="127"/>
      <c r="S7" s="60"/>
      <c r="T7" s="60"/>
    </row>
    <row r="8" spans="1:20" ht="14.1" customHeight="1" x14ac:dyDescent="0.2">
      <c r="A8" s="74">
        <v>14.8</v>
      </c>
      <c r="B8" s="75">
        <v>114.624</v>
      </c>
      <c r="C8" s="76" t="s">
        <v>59</v>
      </c>
      <c r="D8" s="127"/>
      <c r="S8" s="60"/>
      <c r="T8" s="60"/>
    </row>
    <row r="9" spans="1:20" ht="14.1" customHeight="1" x14ac:dyDescent="0.2">
      <c r="A9" s="70">
        <v>14.8</v>
      </c>
      <c r="B9" s="71">
        <v>114.324</v>
      </c>
      <c r="C9" s="72"/>
      <c r="D9" s="127"/>
      <c r="S9" s="60"/>
      <c r="T9" s="60"/>
    </row>
    <row r="10" spans="1:20" ht="14.1" customHeight="1" x14ac:dyDescent="0.2">
      <c r="A10" s="70">
        <v>17</v>
      </c>
      <c r="B10" s="71">
        <v>112.504</v>
      </c>
      <c r="C10" s="72"/>
      <c r="D10" s="127"/>
      <c r="S10" s="60"/>
      <c r="T10" s="60"/>
    </row>
    <row r="11" spans="1:20" ht="14.1" customHeight="1" x14ac:dyDescent="0.2">
      <c r="A11" s="70">
        <v>31</v>
      </c>
      <c r="B11" s="71">
        <v>111.514</v>
      </c>
      <c r="C11" s="72"/>
      <c r="D11" s="127"/>
      <c r="S11" s="60"/>
      <c r="T11" s="60"/>
    </row>
    <row r="12" spans="1:20" ht="14.1" customHeight="1" x14ac:dyDescent="0.2">
      <c r="A12" s="70">
        <v>45</v>
      </c>
      <c r="B12" s="71">
        <v>110.604</v>
      </c>
      <c r="C12" s="72"/>
      <c r="D12" s="127"/>
      <c r="S12" s="60"/>
      <c r="T12" s="60"/>
    </row>
    <row r="13" spans="1:20" ht="14.1" customHeight="1" x14ac:dyDescent="0.2">
      <c r="A13" s="70">
        <v>59</v>
      </c>
      <c r="B13" s="71">
        <v>110.384</v>
      </c>
      <c r="C13" s="72"/>
      <c r="D13" s="127"/>
      <c r="S13" s="60"/>
      <c r="T13" s="60"/>
    </row>
    <row r="14" spans="1:20" ht="14.1" customHeight="1" x14ac:dyDescent="0.2">
      <c r="A14" s="70">
        <v>73</v>
      </c>
      <c r="B14" s="71">
        <v>108.364</v>
      </c>
      <c r="C14" s="72"/>
      <c r="D14" s="127"/>
      <c r="S14" s="60"/>
      <c r="T14" s="60"/>
    </row>
    <row r="15" spans="1:20" ht="14.1" customHeight="1" x14ac:dyDescent="0.2">
      <c r="A15" s="77">
        <v>87</v>
      </c>
      <c r="B15" s="78">
        <v>106.604</v>
      </c>
      <c r="C15" s="72"/>
      <c r="D15" s="127"/>
      <c r="S15" s="60"/>
      <c r="T15" s="60"/>
    </row>
    <row r="16" spans="1:20" ht="14.1" customHeight="1" x14ac:dyDescent="0.2">
      <c r="A16" s="77">
        <v>101</v>
      </c>
      <c r="B16" s="78">
        <v>104.89400000000001</v>
      </c>
      <c r="C16" s="79"/>
      <c r="D16" s="127"/>
      <c r="S16" s="60"/>
      <c r="T16" s="60"/>
    </row>
    <row r="17" spans="1:20" ht="14.1" customHeight="1" x14ac:dyDescent="0.2">
      <c r="A17" s="77">
        <v>115</v>
      </c>
      <c r="B17" s="78">
        <v>103.384</v>
      </c>
      <c r="C17" s="79"/>
      <c r="D17" s="127"/>
      <c r="S17" s="60"/>
      <c r="T17" s="60"/>
    </row>
    <row r="18" spans="1:20" ht="14.1" customHeight="1" x14ac:dyDescent="0.2">
      <c r="A18" s="77">
        <v>129</v>
      </c>
      <c r="B18" s="78">
        <v>103.544</v>
      </c>
      <c r="C18" s="79"/>
      <c r="D18" s="127"/>
      <c r="S18" s="60"/>
      <c r="T18" s="60"/>
    </row>
    <row r="19" spans="1:20" ht="14.1" customHeight="1" x14ac:dyDescent="0.2">
      <c r="A19" s="77">
        <v>143</v>
      </c>
      <c r="B19" s="78">
        <v>104.084</v>
      </c>
      <c r="C19" s="79"/>
      <c r="D19" s="127"/>
      <c r="S19" s="60"/>
      <c r="T19" s="60"/>
    </row>
    <row r="20" spans="1:20" ht="14.1" customHeight="1" x14ac:dyDescent="0.2">
      <c r="A20" s="77">
        <v>157</v>
      </c>
      <c r="B20" s="78">
        <v>103.974</v>
      </c>
      <c r="C20" s="79"/>
      <c r="D20" s="127"/>
      <c r="S20" s="60"/>
      <c r="T20" s="60"/>
    </row>
    <row r="21" spans="1:20" ht="14.1" customHeight="1" x14ac:dyDescent="0.2">
      <c r="A21" s="77">
        <v>171</v>
      </c>
      <c r="B21" s="78">
        <v>102.804</v>
      </c>
      <c r="C21" s="79"/>
      <c r="D21" s="127"/>
      <c r="S21" s="60"/>
      <c r="T21" s="60"/>
    </row>
    <row r="22" spans="1:20" ht="14.1" customHeight="1" x14ac:dyDescent="0.2">
      <c r="A22" s="77">
        <v>185</v>
      </c>
      <c r="B22" s="78">
        <v>102.634</v>
      </c>
      <c r="C22" s="72"/>
      <c r="D22" s="127"/>
      <c r="S22" s="60"/>
      <c r="T22" s="60"/>
    </row>
    <row r="23" spans="1:20" ht="14.1" customHeight="1" x14ac:dyDescent="0.2">
      <c r="A23" s="77">
        <v>199</v>
      </c>
      <c r="B23" s="78">
        <v>103.714</v>
      </c>
      <c r="C23" s="79"/>
      <c r="D23" s="127"/>
      <c r="S23" s="60"/>
      <c r="T23" s="60"/>
    </row>
    <row r="24" spans="1:20" ht="14.1" customHeight="1" x14ac:dyDescent="0.2">
      <c r="A24" s="77">
        <v>213</v>
      </c>
      <c r="B24" s="78">
        <v>104.074</v>
      </c>
      <c r="C24" s="79"/>
      <c r="D24" s="127"/>
      <c r="S24" s="60"/>
      <c r="T24" s="60"/>
    </row>
    <row r="25" spans="1:20" ht="14.1" customHeight="1" x14ac:dyDescent="0.2">
      <c r="A25" s="77">
        <v>227</v>
      </c>
      <c r="B25" s="78">
        <v>104.084</v>
      </c>
      <c r="C25" s="79"/>
      <c r="D25" s="127"/>
      <c r="S25" s="60"/>
      <c r="T25" s="60"/>
    </row>
    <row r="26" spans="1:20" ht="14.1" customHeight="1" x14ac:dyDescent="0.2">
      <c r="A26" s="77">
        <v>241</v>
      </c>
      <c r="B26" s="78">
        <v>104.154</v>
      </c>
      <c r="C26" s="72"/>
      <c r="D26" s="127"/>
      <c r="S26" s="60"/>
      <c r="T26" s="60"/>
    </row>
    <row r="27" spans="1:20" ht="14.1" customHeight="1" x14ac:dyDescent="0.2">
      <c r="A27" s="77">
        <v>256</v>
      </c>
      <c r="B27" s="78">
        <v>104.614</v>
      </c>
      <c r="C27" s="113"/>
      <c r="D27" s="127"/>
      <c r="S27" s="60"/>
      <c r="T27" s="60"/>
    </row>
    <row r="28" spans="1:20" ht="14.1" customHeight="1" x14ac:dyDescent="0.2">
      <c r="A28" s="70">
        <v>271</v>
      </c>
      <c r="B28" s="71">
        <v>105.014</v>
      </c>
      <c r="C28" s="72"/>
      <c r="D28" s="127"/>
      <c r="S28" s="60"/>
      <c r="T28" s="60"/>
    </row>
    <row r="29" spans="1:20" ht="14.1" customHeight="1" x14ac:dyDescent="0.2">
      <c r="A29" s="83">
        <v>286</v>
      </c>
      <c r="B29" s="84">
        <v>105.604</v>
      </c>
      <c r="C29" s="79"/>
      <c r="D29" s="127"/>
      <c r="S29" s="60"/>
      <c r="T29" s="60"/>
    </row>
    <row r="30" spans="1:20" ht="14.1" customHeight="1" x14ac:dyDescent="0.2">
      <c r="A30" s="77">
        <v>301</v>
      </c>
      <c r="B30" s="78">
        <v>107.67400000000001</v>
      </c>
      <c r="C30" s="79"/>
      <c r="D30" s="127"/>
      <c r="S30" s="60"/>
      <c r="T30" s="60"/>
    </row>
    <row r="31" spans="1:20" ht="14.1" customHeight="1" x14ac:dyDescent="0.2">
      <c r="A31" s="77">
        <v>316</v>
      </c>
      <c r="B31" s="78">
        <v>111.244</v>
      </c>
      <c r="C31" s="85"/>
      <c r="D31" s="127"/>
      <c r="S31" s="60"/>
      <c r="T31" s="60"/>
    </row>
    <row r="32" spans="1:20" ht="14.1" customHeight="1" x14ac:dyDescent="0.2">
      <c r="A32" s="80">
        <v>321.10000000000002</v>
      </c>
      <c r="B32" s="81">
        <v>114.624</v>
      </c>
      <c r="C32" s="76" t="s">
        <v>57</v>
      </c>
      <c r="D32" s="127"/>
      <c r="S32" s="60"/>
      <c r="T32" s="60"/>
    </row>
    <row r="33" spans="1:20" ht="14.1" customHeight="1" x14ac:dyDescent="0.2">
      <c r="A33" s="77">
        <v>324.10000000000002</v>
      </c>
      <c r="B33" s="78">
        <v>115.657</v>
      </c>
      <c r="C33" s="79"/>
      <c r="D33" s="127"/>
      <c r="S33" s="60"/>
      <c r="T33" s="60"/>
    </row>
    <row r="34" spans="1:20" ht="14.1" customHeight="1" x14ac:dyDescent="0.2">
      <c r="A34" s="77">
        <v>327.10000000000002</v>
      </c>
      <c r="B34" s="78">
        <v>116.572</v>
      </c>
      <c r="C34" s="79"/>
      <c r="D34" s="127"/>
      <c r="S34" s="60"/>
      <c r="T34" s="60"/>
    </row>
    <row r="35" spans="1:20" ht="14.1" customHeight="1" x14ac:dyDescent="0.2">
      <c r="A35" s="77">
        <v>330.1</v>
      </c>
      <c r="B35" s="78">
        <v>117.15600000000001</v>
      </c>
      <c r="C35" s="79"/>
      <c r="D35" s="127"/>
      <c r="S35" s="60"/>
      <c r="T35" s="60"/>
    </row>
    <row r="36" spans="1:20" ht="14.1" customHeight="1" x14ac:dyDescent="0.2">
      <c r="A36" s="77">
        <v>334.1</v>
      </c>
      <c r="B36" s="78">
        <v>117.818</v>
      </c>
      <c r="C36" s="79"/>
      <c r="D36" s="127"/>
      <c r="S36" s="60"/>
      <c r="T36" s="60"/>
    </row>
    <row r="37" spans="1:20" ht="14.1" customHeight="1" x14ac:dyDescent="0.2">
      <c r="A37" s="77">
        <v>335</v>
      </c>
      <c r="B37" s="78">
        <v>118.572</v>
      </c>
      <c r="C37" s="85"/>
      <c r="D37" s="127"/>
      <c r="S37" s="60"/>
      <c r="T37" s="60"/>
    </row>
    <row r="38" spans="1:20" ht="14.1" customHeight="1" x14ac:dyDescent="0.2">
      <c r="A38" s="77">
        <v>337</v>
      </c>
      <c r="B38" s="78">
        <v>118.575</v>
      </c>
      <c r="C38" s="85"/>
      <c r="D38" s="127"/>
      <c r="S38" s="60"/>
      <c r="T38" s="60"/>
    </row>
    <row r="39" spans="1:20" ht="14.1" customHeight="1" thickBot="1" x14ac:dyDescent="0.25">
      <c r="A39" s="86"/>
      <c r="B39" s="87"/>
      <c r="C39" s="89"/>
      <c r="D39" s="128"/>
      <c r="S39" s="60"/>
      <c r="T39" s="60"/>
    </row>
    <row r="40" spans="1:20" ht="15" customHeight="1" x14ac:dyDescent="0.2">
      <c r="A40" s="90">
        <v>321.10000000000002</v>
      </c>
      <c r="B40" s="91">
        <v>114.624</v>
      </c>
      <c r="C40" s="92" t="s">
        <v>57</v>
      </c>
      <c r="D40" s="129" t="s">
        <v>58</v>
      </c>
      <c r="S40" s="60"/>
      <c r="T40" s="60"/>
    </row>
    <row r="41" spans="1:20" ht="15" customHeight="1" thickBot="1" x14ac:dyDescent="0.25">
      <c r="A41" s="93">
        <v>14.8</v>
      </c>
      <c r="B41" s="94">
        <v>114.624</v>
      </c>
      <c r="C41" s="95" t="s">
        <v>59</v>
      </c>
      <c r="D41" s="130"/>
      <c r="S41" s="60"/>
      <c r="T41" s="60"/>
    </row>
    <row r="42" spans="1:20" ht="15" customHeight="1" x14ac:dyDescent="0.2">
      <c r="A42" s="96">
        <v>25</v>
      </c>
      <c r="B42" s="97">
        <v>119.99</v>
      </c>
      <c r="C42" s="92" t="s">
        <v>60</v>
      </c>
      <c r="D42" s="130"/>
      <c r="S42" s="60"/>
      <c r="T42" s="60"/>
    </row>
    <row r="43" spans="1:20" ht="15" customHeight="1" thickBot="1" x14ac:dyDescent="0.25">
      <c r="A43" s="98">
        <v>25</v>
      </c>
      <c r="B43" s="94">
        <v>107.99</v>
      </c>
      <c r="C43" s="99" t="s">
        <v>60</v>
      </c>
      <c r="D43" s="130"/>
      <c r="S43" s="60"/>
      <c r="T43" s="60"/>
    </row>
    <row r="44" spans="1:20" ht="15" customHeight="1" x14ac:dyDescent="0.2">
      <c r="A44" s="96">
        <v>30</v>
      </c>
      <c r="B44" s="91">
        <v>123.297</v>
      </c>
      <c r="C44" s="95" t="s">
        <v>61</v>
      </c>
      <c r="D44" s="130"/>
      <c r="S44" s="60"/>
      <c r="T44" s="60"/>
    </row>
    <row r="45" spans="1:20" ht="15" customHeight="1" thickBot="1" x14ac:dyDescent="0.25">
      <c r="A45" s="98">
        <v>30</v>
      </c>
      <c r="B45" s="94">
        <v>121.797</v>
      </c>
      <c r="C45" s="95" t="s">
        <v>61</v>
      </c>
      <c r="D45" s="130"/>
      <c r="S45" s="60"/>
      <c r="T45" s="60"/>
    </row>
    <row r="46" spans="1:20" ht="15" customHeight="1" x14ac:dyDescent="0.2">
      <c r="A46" s="96">
        <v>0</v>
      </c>
      <c r="B46" s="91">
        <v>0</v>
      </c>
      <c r="C46" s="92" t="s">
        <v>62</v>
      </c>
      <c r="D46" s="130"/>
      <c r="S46" s="60"/>
      <c r="T46" s="60"/>
    </row>
    <row r="47" spans="1:20" ht="15" customHeight="1" thickBot="1" x14ac:dyDescent="0.25">
      <c r="A47" s="98">
        <v>0</v>
      </c>
      <c r="B47" s="94">
        <v>0</v>
      </c>
      <c r="C47" s="99" t="s">
        <v>63</v>
      </c>
      <c r="D47" s="130"/>
      <c r="S47" s="60"/>
      <c r="T47" s="60"/>
    </row>
    <row r="48" spans="1:20" ht="14.1" customHeight="1" x14ac:dyDescent="0.2">
      <c r="A48" s="100" t="s">
        <v>64</v>
      </c>
      <c r="B48" s="101" t="s">
        <v>90</v>
      </c>
      <c r="C48" s="102"/>
      <c r="D48" s="130"/>
      <c r="S48" s="60"/>
      <c r="T48" s="60"/>
    </row>
    <row r="49" spans="1:20" ht="14.1" customHeight="1" x14ac:dyDescent="0.2">
      <c r="A49" s="103" t="s">
        <v>66</v>
      </c>
      <c r="B49" s="104" t="s">
        <v>91</v>
      </c>
      <c r="C49" s="105"/>
      <c r="D49" s="130"/>
      <c r="S49" s="60"/>
      <c r="T49" s="60"/>
    </row>
    <row r="50" spans="1:20" ht="14.1" customHeight="1" x14ac:dyDescent="0.2">
      <c r="A50" s="132" t="s">
        <v>92</v>
      </c>
      <c r="B50" s="133"/>
      <c r="C50" s="134"/>
      <c r="D50" s="130"/>
      <c r="S50" s="60"/>
      <c r="T50" s="60"/>
    </row>
    <row r="51" spans="1:20" ht="14.1" customHeight="1" thickBot="1" x14ac:dyDescent="0.25">
      <c r="A51" s="135" t="s">
        <v>80</v>
      </c>
      <c r="B51" s="136"/>
      <c r="C51" s="137"/>
      <c r="D51" s="131"/>
      <c r="S51" s="60"/>
      <c r="T51" s="60"/>
    </row>
    <row r="52" spans="1:20" x14ac:dyDescent="0.2">
      <c r="A52" s="123" t="s">
        <v>70</v>
      </c>
      <c r="B52" s="123"/>
      <c r="C52" s="123"/>
      <c r="D52" s="123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</row>
    <row r="55" spans="1:20" x14ac:dyDescent="0.2">
      <c r="B55" s="106"/>
      <c r="C55" s="106"/>
    </row>
    <row r="56" spans="1:20" x14ac:dyDescent="0.2">
      <c r="A56" s="107"/>
      <c r="B56" s="107"/>
      <c r="C56" s="107"/>
    </row>
    <row r="57" spans="1:20" x14ac:dyDescent="0.2">
      <c r="A57" s="107"/>
      <c r="B57" s="107"/>
      <c r="C57" s="107"/>
    </row>
    <row r="58" spans="1:20" x14ac:dyDescent="0.2">
      <c r="A58" s="108"/>
      <c r="B58" s="108"/>
      <c r="C58" s="108"/>
    </row>
  </sheetData>
  <mergeCells count="6">
    <mergeCell ref="A52:D52"/>
    <mergeCell ref="A1:S1"/>
    <mergeCell ref="D2:D39"/>
    <mergeCell ref="D40:D51"/>
    <mergeCell ref="A50:C50"/>
    <mergeCell ref="A51:C51"/>
  </mergeCells>
  <hyperlinks>
    <hyperlink ref="A52:D52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Header>&amp;CInformacion confidencial de hidrologia - IDEAM</oddHeader>
    <oddFooter>&amp;CPreparado por el area operativa No. 03 - sede Villavo.RAHG - &amp;D&amp;RPágina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0.85546875" style="61" bestFit="1" customWidth="1"/>
    <col min="2" max="2" width="11.28515625" style="61" customWidth="1"/>
    <col min="3" max="3" width="17.7109375" style="61" customWidth="1"/>
    <col min="4" max="4" width="5.7109375" style="61" customWidth="1"/>
    <col min="5" max="19" width="11.42578125" style="61"/>
    <col min="20" max="20" width="3" style="61" customWidth="1"/>
    <col min="21" max="256" width="11.42578125" style="61"/>
    <col min="257" max="257" width="10.85546875" style="61" bestFit="1" customWidth="1"/>
    <col min="258" max="258" width="11.28515625" style="61" customWidth="1"/>
    <col min="259" max="259" width="17.7109375" style="61" customWidth="1"/>
    <col min="260" max="260" width="5.7109375" style="61" customWidth="1"/>
    <col min="261" max="275" width="11.42578125" style="61"/>
    <col min="276" max="276" width="3" style="61" customWidth="1"/>
    <col min="277" max="512" width="11.42578125" style="61"/>
    <col min="513" max="513" width="10.85546875" style="61" bestFit="1" customWidth="1"/>
    <col min="514" max="514" width="11.28515625" style="61" customWidth="1"/>
    <col min="515" max="515" width="17.7109375" style="61" customWidth="1"/>
    <col min="516" max="516" width="5.7109375" style="61" customWidth="1"/>
    <col min="517" max="531" width="11.42578125" style="61"/>
    <col min="532" max="532" width="3" style="61" customWidth="1"/>
    <col min="533" max="768" width="11.42578125" style="61"/>
    <col min="769" max="769" width="10.85546875" style="61" bestFit="1" customWidth="1"/>
    <col min="770" max="770" width="11.28515625" style="61" customWidth="1"/>
    <col min="771" max="771" width="17.7109375" style="61" customWidth="1"/>
    <col min="772" max="772" width="5.7109375" style="61" customWidth="1"/>
    <col min="773" max="787" width="11.42578125" style="61"/>
    <col min="788" max="788" width="3" style="61" customWidth="1"/>
    <col min="789" max="1024" width="11.42578125" style="61"/>
    <col min="1025" max="1025" width="10.85546875" style="61" bestFit="1" customWidth="1"/>
    <col min="1026" max="1026" width="11.28515625" style="61" customWidth="1"/>
    <col min="1027" max="1027" width="17.7109375" style="61" customWidth="1"/>
    <col min="1028" max="1028" width="5.7109375" style="61" customWidth="1"/>
    <col min="1029" max="1043" width="11.42578125" style="61"/>
    <col min="1044" max="1044" width="3" style="61" customWidth="1"/>
    <col min="1045" max="1280" width="11.42578125" style="61"/>
    <col min="1281" max="1281" width="10.85546875" style="61" bestFit="1" customWidth="1"/>
    <col min="1282" max="1282" width="11.28515625" style="61" customWidth="1"/>
    <col min="1283" max="1283" width="17.7109375" style="61" customWidth="1"/>
    <col min="1284" max="1284" width="5.7109375" style="61" customWidth="1"/>
    <col min="1285" max="1299" width="11.42578125" style="61"/>
    <col min="1300" max="1300" width="3" style="61" customWidth="1"/>
    <col min="1301" max="1536" width="11.42578125" style="61"/>
    <col min="1537" max="1537" width="10.85546875" style="61" bestFit="1" customWidth="1"/>
    <col min="1538" max="1538" width="11.28515625" style="61" customWidth="1"/>
    <col min="1539" max="1539" width="17.7109375" style="61" customWidth="1"/>
    <col min="1540" max="1540" width="5.7109375" style="61" customWidth="1"/>
    <col min="1541" max="1555" width="11.42578125" style="61"/>
    <col min="1556" max="1556" width="3" style="61" customWidth="1"/>
    <col min="1557" max="1792" width="11.42578125" style="61"/>
    <col min="1793" max="1793" width="10.85546875" style="61" bestFit="1" customWidth="1"/>
    <col min="1794" max="1794" width="11.28515625" style="61" customWidth="1"/>
    <col min="1795" max="1795" width="17.7109375" style="61" customWidth="1"/>
    <col min="1796" max="1796" width="5.7109375" style="61" customWidth="1"/>
    <col min="1797" max="1811" width="11.42578125" style="61"/>
    <col min="1812" max="1812" width="3" style="61" customWidth="1"/>
    <col min="1813" max="2048" width="11.42578125" style="61"/>
    <col min="2049" max="2049" width="10.85546875" style="61" bestFit="1" customWidth="1"/>
    <col min="2050" max="2050" width="11.28515625" style="61" customWidth="1"/>
    <col min="2051" max="2051" width="17.7109375" style="61" customWidth="1"/>
    <col min="2052" max="2052" width="5.7109375" style="61" customWidth="1"/>
    <col min="2053" max="2067" width="11.42578125" style="61"/>
    <col min="2068" max="2068" width="3" style="61" customWidth="1"/>
    <col min="2069" max="2304" width="11.42578125" style="61"/>
    <col min="2305" max="2305" width="10.85546875" style="61" bestFit="1" customWidth="1"/>
    <col min="2306" max="2306" width="11.28515625" style="61" customWidth="1"/>
    <col min="2307" max="2307" width="17.7109375" style="61" customWidth="1"/>
    <col min="2308" max="2308" width="5.7109375" style="61" customWidth="1"/>
    <col min="2309" max="2323" width="11.42578125" style="61"/>
    <col min="2324" max="2324" width="3" style="61" customWidth="1"/>
    <col min="2325" max="2560" width="11.42578125" style="61"/>
    <col min="2561" max="2561" width="10.85546875" style="61" bestFit="1" customWidth="1"/>
    <col min="2562" max="2562" width="11.28515625" style="61" customWidth="1"/>
    <col min="2563" max="2563" width="17.7109375" style="61" customWidth="1"/>
    <col min="2564" max="2564" width="5.7109375" style="61" customWidth="1"/>
    <col min="2565" max="2579" width="11.42578125" style="61"/>
    <col min="2580" max="2580" width="3" style="61" customWidth="1"/>
    <col min="2581" max="2816" width="11.42578125" style="61"/>
    <col min="2817" max="2817" width="10.85546875" style="61" bestFit="1" customWidth="1"/>
    <col min="2818" max="2818" width="11.28515625" style="61" customWidth="1"/>
    <col min="2819" max="2819" width="17.7109375" style="61" customWidth="1"/>
    <col min="2820" max="2820" width="5.7109375" style="61" customWidth="1"/>
    <col min="2821" max="2835" width="11.42578125" style="61"/>
    <col min="2836" max="2836" width="3" style="61" customWidth="1"/>
    <col min="2837" max="3072" width="11.42578125" style="61"/>
    <col min="3073" max="3073" width="10.85546875" style="61" bestFit="1" customWidth="1"/>
    <col min="3074" max="3074" width="11.28515625" style="61" customWidth="1"/>
    <col min="3075" max="3075" width="17.7109375" style="61" customWidth="1"/>
    <col min="3076" max="3076" width="5.7109375" style="61" customWidth="1"/>
    <col min="3077" max="3091" width="11.42578125" style="61"/>
    <col min="3092" max="3092" width="3" style="61" customWidth="1"/>
    <col min="3093" max="3328" width="11.42578125" style="61"/>
    <col min="3329" max="3329" width="10.85546875" style="61" bestFit="1" customWidth="1"/>
    <col min="3330" max="3330" width="11.28515625" style="61" customWidth="1"/>
    <col min="3331" max="3331" width="17.7109375" style="61" customWidth="1"/>
    <col min="3332" max="3332" width="5.7109375" style="61" customWidth="1"/>
    <col min="3333" max="3347" width="11.42578125" style="61"/>
    <col min="3348" max="3348" width="3" style="61" customWidth="1"/>
    <col min="3349" max="3584" width="11.42578125" style="61"/>
    <col min="3585" max="3585" width="10.85546875" style="61" bestFit="1" customWidth="1"/>
    <col min="3586" max="3586" width="11.28515625" style="61" customWidth="1"/>
    <col min="3587" max="3587" width="17.7109375" style="61" customWidth="1"/>
    <col min="3588" max="3588" width="5.7109375" style="61" customWidth="1"/>
    <col min="3589" max="3603" width="11.42578125" style="61"/>
    <col min="3604" max="3604" width="3" style="61" customWidth="1"/>
    <col min="3605" max="3840" width="11.42578125" style="61"/>
    <col min="3841" max="3841" width="10.85546875" style="61" bestFit="1" customWidth="1"/>
    <col min="3842" max="3842" width="11.28515625" style="61" customWidth="1"/>
    <col min="3843" max="3843" width="17.7109375" style="61" customWidth="1"/>
    <col min="3844" max="3844" width="5.7109375" style="61" customWidth="1"/>
    <col min="3845" max="3859" width="11.42578125" style="61"/>
    <col min="3860" max="3860" width="3" style="61" customWidth="1"/>
    <col min="3861" max="4096" width="11.42578125" style="61"/>
    <col min="4097" max="4097" width="10.85546875" style="61" bestFit="1" customWidth="1"/>
    <col min="4098" max="4098" width="11.28515625" style="61" customWidth="1"/>
    <col min="4099" max="4099" width="17.7109375" style="61" customWidth="1"/>
    <col min="4100" max="4100" width="5.7109375" style="61" customWidth="1"/>
    <col min="4101" max="4115" width="11.42578125" style="61"/>
    <col min="4116" max="4116" width="3" style="61" customWidth="1"/>
    <col min="4117" max="4352" width="11.42578125" style="61"/>
    <col min="4353" max="4353" width="10.85546875" style="61" bestFit="1" customWidth="1"/>
    <col min="4354" max="4354" width="11.28515625" style="61" customWidth="1"/>
    <col min="4355" max="4355" width="17.7109375" style="61" customWidth="1"/>
    <col min="4356" max="4356" width="5.7109375" style="61" customWidth="1"/>
    <col min="4357" max="4371" width="11.42578125" style="61"/>
    <col min="4372" max="4372" width="3" style="61" customWidth="1"/>
    <col min="4373" max="4608" width="11.42578125" style="61"/>
    <col min="4609" max="4609" width="10.85546875" style="61" bestFit="1" customWidth="1"/>
    <col min="4610" max="4610" width="11.28515625" style="61" customWidth="1"/>
    <col min="4611" max="4611" width="17.7109375" style="61" customWidth="1"/>
    <col min="4612" max="4612" width="5.7109375" style="61" customWidth="1"/>
    <col min="4613" max="4627" width="11.42578125" style="61"/>
    <col min="4628" max="4628" width="3" style="61" customWidth="1"/>
    <col min="4629" max="4864" width="11.42578125" style="61"/>
    <col min="4865" max="4865" width="10.85546875" style="61" bestFit="1" customWidth="1"/>
    <col min="4866" max="4866" width="11.28515625" style="61" customWidth="1"/>
    <col min="4867" max="4867" width="17.7109375" style="61" customWidth="1"/>
    <col min="4868" max="4868" width="5.7109375" style="61" customWidth="1"/>
    <col min="4869" max="4883" width="11.42578125" style="61"/>
    <col min="4884" max="4884" width="3" style="61" customWidth="1"/>
    <col min="4885" max="5120" width="11.42578125" style="61"/>
    <col min="5121" max="5121" width="10.85546875" style="61" bestFit="1" customWidth="1"/>
    <col min="5122" max="5122" width="11.28515625" style="61" customWidth="1"/>
    <col min="5123" max="5123" width="17.7109375" style="61" customWidth="1"/>
    <col min="5124" max="5124" width="5.7109375" style="61" customWidth="1"/>
    <col min="5125" max="5139" width="11.42578125" style="61"/>
    <col min="5140" max="5140" width="3" style="61" customWidth="1"/>
    <col min="5141" max="5376" width="11.42578125" style="61"/>
    <col min="5377" max="5377" width="10.85546875" style="61" bestFit="1" customWidth="1"/>
    <col min="5378" max="5378" width="11.28515625" style="61" customWidth="1"/>
    <col min="5379" max="5379" width="17.7109375" style="61" customWidth="1"/>
    <col min="5380" max="5380" width="5.7109375" style="61" customWidth="1"/>
    <col min="5381" max="5395" width="11.42578125" style="61"/>
    <col min="5396" max="5396" width="3" style="61" customWidth="1"/>
    <col min="5397" max="5632" width="11.42578125" style="61"/>
    <col min="5633" max="5633" width="10.85546875" style="61" bestFit="1" customWidth="1"/>
    <col min="5634" max="5634" width="11.28515625" style="61" customWidth="1"/>
    <col min="5635" max="5635" width="17.7109375" style="61" customWidth="1"/>
    <col min="5636" max="5636" width="5.7109375" style="61" customWidth="1"/>
    <col min="5637" max="5651" width="11.42578125" style="61"/>
    <col min="5652" max="5652" width="3" style="61" customWidth="1"/>
    <col min="5653" max="5888" width="11.42578125" style="61"/>
    <col min="5889" max="5889" width="10.85546875" style="61" bestFit="1" customWidth="1"/>
    <col min="5890" max="5890" width="11.28515625" style="61" customWidth="1"/>
    <col min="5891" max="5891" width="17.7109375" style="61" customWidth="1"/>
    <col min="5892" max="5892" width="5.7109375" style="61" customWidth="1"/>
    <col min="5893" max="5907" width="11.42578125" style="61"/>
    <col min="5908" max="5908" width="3" style="61" customWidth="1"/>
    <col min="5909" max="6144" width="11.42578125" style="61"/>
    <col min="6145" max="6145" width="10.85546875" style="61" bestFit="1" customWidth="1"/>
    <col min="6146" max="6146" width="11.28515625" style="61" customWidth="1"/>
    <col min="6147" max="6147" width="17.7109375" style="61" customWidth="1"/>
    <col min="6148" max="6148" width="5.7109375" style="61" customWidth="1"/>
    <col min="6149" max="6163" width="11.42578125" style="61"/>
    <col min="6164" max="6164" width="3" style="61" customWidth="1"/>
    <col min="6165" max="6400" width="11.42578125" style="61"/>
    <col min="6401" max="6401" width="10.85546875" style="61" bestFit="1" customWidth="1"/>
    <col min="6402" max="6402" width="11.28515625" style="61" customWidth="1"/>
    <col min="6403" max="6403" width="17.7109375" style="61" customWidth="1"/>
    <col min="6404" max="6404" width="5.7109375" style="61" customWidth="1"/>
    <col min="6405" max="6419" width="11.42578125" style="61"/>
    <col min="6420" max="6420" width="3" style="61" customWidth="1"/>
    <col min="6421" max="6656" width="11.42578125" style="61"/>
    <col min="6657" max="6657" width="10.85546875" style="61" bestFit="1" customWidth="1"/>
    <col min="6658" max="6658" width="11.28515625" style="61" customWidth="1"/>
    <col min="6659" max="6659" width="17.7109375" style="61" customWidth="1"/>
    <col min="6660" max="6660" width="5.7109375" style="61" customWidth="1"/>
    <col min="6661" max="6675" width="11.42578125" style="61"/>
    <col min="6676" max="6676" width="3" style="61" customWidth="1"/>
    <col min="6677" max="6912" width="11.42578125" style="61"/>
    <col min="6913" max="6913" width="10.85546875" style="61" bestFit="1" customWidth="1"/>
    <col min="6914" max="6914" width="11.28515625" style="61" customWidth="1"/>
    <col min="6915" max="6915" width="17.7109375" style="61" customWidth="1"/>
    <col min="6916" max="6916" width="5.7109375" style="61" customWidth="1"/>
    <col min="6917" max="6931" width="11.42578125" style="61"/>
    <col min="6932" max="6932" width="3" style="61" customWidth="1"/>
    <col min="6933" max="7168" width="11.42578125" style="61"/>
    <col min="7169" max="7169" width="10.85546875" style="61" bestFit="1" customWidth="1"/>
    <col min="7170" max="7170" width="11.28515625" style="61" customWidth="1"/>
    <col min="7171" max="7171" width="17.7109375" style="61" customWidth="1"/>
    <col min="7172" max="7172" width="5.7109375" style="61" customWidth="1"/>
    <col min="7173" max="7187" width="11.42578125" style="61"/>
    <col min="7188" max="7188" width="3" style="61" customWidth="1"/>
    <col min="7189" max="7424" width="11.42578125" style="61"/>
    <col min="7425" max="7425" width="10.85546875" style="61" bestFit="1" customWidth="1"/>
    <col min="7426" max="7426" width="11.28515625" style="61" customWidth="1"/>
    <col min="7427" max="7427" width="17.7109375" style="61" customWidth="1"/>
    <col min="7428" max="7428" width="5.7109375" style="61" customWidth="1"/>
    <col min="7429" max="7443" width="11.42578125" style="61"/>
    <col min="7444" max="7444" width="3" style="61" customWidth="1"/>
    <col min="7445" max="7680" width="11.42578125" style="61"/>
    <col min="7681" max="7681" width="10.85546875" style="61" bestFit="1" customWidth="1"/>
    <col min="7682" max="7682" width="11.28515625" style="61" customWidth="1"/>
    <col min="7683" max="7683" width="17.7109375" style="61" customWidth="1"/>
    <col min="7684" max="7684" width="5.7109375" style="61" customWidth="1"/>
    <col min="7685" max="7699" width="11.42578125" style="61"/>
    <col min="7700" max="7700" width="3" style="61" customWidth="1"/>
    <col min="7701" max="7936" width="11.42578125" style="61"/>
    <col min="7937" max="7937" width="10.85546875" style="61" bestFit="1" customWidth="1"/>
    <col min="7938" max="7938" width="11.28515625" style="61" customWidth="1"/>
    <col min="7939" max="7939" width="17.7109375" style="61" customWidth="1"/>
    <col min="7940" max="7940" width="5.7109375" style="61" customWidth="1"/>
    <col min="7941" max="7955" width="11.42578125" style="61"/>
    <col min="7956" max="7956" width="3" style="61" customWidth="1"/>
    <col min="7957" max="8192" width="11.42578125" style="61"/>
    <col min="8193" max="8193" width="10.85546875" style="61" bestFit="1" customWidth="1"/>
    <col min="8194" max="8194" width="11.28515625" style="61" customWidth="1"/>
    <col min="8195" max="8195" width="17.7109375" style="61" customWidth="1"/>
    <col min="8196" max="8196" width="5.7109375" style="61" customWidth="1"/>
    <col min="8197" max="8211" width="11.42578125" style="61"/>
    <col min="8212" max="8212" width="3" style="61" customWidth="1"/>
    <col min="8213" max="8448" width="11.42578125" style="61"/>
    <col min="8449" max="8449" width="10.85546875" style="61" bestFit="1" customWidth="1"/>
    <col min="8450" max="8450" width="11.28515625" style="61" customWidth="1"/>
    <col min="8451" max="8451" width="17.7109375" style="61" customWidth="1"/>
    <col min="8452" max="8452" width="5.7109375" style="61" customWidth="1"/>
    <col min="8453" max="8467" width="11.42578125" style="61"/>
    <col min="8468" max="8468" width="3" style="61" customWidth="1"/>
    <col min="8469" max="8704" width="11.42578125" style="61"/>
    <col min="8705" max="8705" width="10.85546875" style="61" bestFit="1" customWidth="1"/>
    <col min="8706" max="8706" width="11.28515625" style="61" customWidth="1"/>
    <col min="8707" max="8707" width="17.7109375" style="61" customWidth="1"/>
    <col min="8708" max="8708" width="5.7109375" style="61" customWidth="1"/>
    <col min="8709" max="8723" width="11.42578125" style="61"/>
    <col min="8724" max="8724" width="3" style="61" customWidth="1"/>
    <col min="8725" max="8960" width="11.42578125" style="61"/>
    <col min="8961" max="8961" width="10.85546875" style="61" bestFit="1" customWidth="1"/>
    <col min="8962" max="8962" width="11.28515625" style="61" customWidth="1"/>
    <col min="8963" max="8963" width="17.7109375" style="61" customWidth="1"/>
    <col min="8964" max="8964" width="5.7109375" style="61" customWidth="1"/>
    <col min="8965" max="8979" width="11.42578125" style="61"/>
    <col min="8980" max="8980" width="3" style="61" customWidth="1"/>
    <col min="8981" max="9216" width="11.42578125" style="61"/>
    <col min="9217" max="9217" width="10.85546875" style="61" bestFit="1" customWidth="1"/>
    <col min="9218" max="9218" width="11.28515625" style="61" customWidth="1"/>
    <col min="9219" max="9219" width="17.7109375" style="61" customWidth="1"/>
    <col min="9220" max="9220" width="5.7109375" style="61" customWidth="1"/>
    <col min="9221" max="9235" width="11.42578125" style="61"/>
    <col min="9236" max="9236" width="3" style="61" customWidth="1"/>
    <col min="9237" max="9472" width="11.42578125" style="61"/>
    <col min="9473" max="9473" width="10.85546875" style="61" bestFit="1" customWidth="1"/>
    <col min="9474" max="9474" width="11.28515625" style="61" customWidth="1"/>
    <col min="9475" max="9475" width="17.7109375" style="61" customWidth="1"/>
    <col min="9476" max="9476" width="5.7109375" style="61" customWidth="1"/>
    <col min="9477" max="9491" width="11.42578125" style="61"/>
    <col min="9492" max="9492" width="3" style="61" customWidth="1"/>
    <col min="9493" max="9728" width="11.42578125" style="61"/>
    <col min="9729" max="9729" width="10.85546875" style="61" bestFit="1" customWidth="1"/>
    <col min="9730" max="9730" width="11.28515625" style="61" customWidth="1"/>
    <col min="9731" max="9731" width="17.7109375" style="61" customWidth="1"/>
    <col min="9732" max="9732" width="5.7109375" style="61" customWidth="1"/>
    <col min="9733" max="9747" width="11.42578125" style="61"/>
    <col min="9748" max="9748" width="3" style="61" customWidth="1"/>
    <col min="9749" max="9984" width="11.42578125" style="61"/>
    <col min="9985" max="9985" width="10.85546875" style="61" bestFit="1" customWidth="1"/>
    <col min="9986" max="9986" width="11.28515625" style="61" customWidth="1"/>
    <col min="9987" max="9987" width="17.7109375" style="61" customWidth="1"/>
    <col min="9988" max="9988" width="5.7109375" style="61" customWidth="1"/>
    <col min="9989" max="10003" width="11.42578125" style="61"/>
    <col min="10004" max="10004" width="3" style="61" customWidth="1"/>
    <col min="10005" max="10240" width="11.42578125" style="61"/>
    <col min="10241" max="10241" width="10.85546875" style="61" bestFit="1" customWidth="1"/>
    <col min="10242" max="10242" width="11.28515625" style="61" customWidth="1"/>
    <col min="10243" max="10243" width="17.7109375" style="61" customWidth="1"/>
    <col min="10244" max="10244" width="5.7109375" style="61" customWidth="1"/>
    <col min="10245" max="10259" width="11.42578125" style="61"/>
    <col min="10260" max="10260" width="3" style="61" customWidth="1"/>
    <col min="10261" max="10496" width="11.42578125" style="61"/>
    <col min="10497" max="10497" width="10.85546875" style="61" bestFit="1" customWidth="1"/>
    <col min="10498" max="10498" width="11.28515625" style="61" customWidth="1"/>
    <col min="10499" max="10499" width="17.7109375" style="61" customWidth="1"/>
    <col min="10500" max="10500" width="5.7109375" style="61" customWidth="1"/>
    <col min="10501" max="10515" width="11.42578125" style="61"/>
    <col min="10516" max="10516" width="3" style="61" customWidth="1"/>
    <col min="10517" max="10752" width="11.42578125" style="61"/>
    <col min="10753" max="10753" width="10.85546875" style="61" bestFit="1" customWidth="1"/>
    <col min="10754" max="10754" width="11.28515625" style="61" customWidth="1"/>
    <col min="10755" max="10755" width="17.7109375" style="61" customWidth="1"/>
    <col min="10756" max="10756" width="5.7109375" style="61" customWidth="1"/>
    <col min="10757" max="10771" width="11.42578125" style="61"/>
    <col min="10772" max="10772" width="3" style="61" customWidth="1"/>
    <col min="10773" max="11008" width="11.42578125" style="61"/>
    <col min="11009" max="11009" width="10.85546875" style="61" bestFit="1" customWidth="1"/>
    <col min="11010" max="11010" width="11.28515625" style="61" customWidth="1"/>
    <col min="11011" max="11011" width="17.7109375" style="61" customWidth="1"/>
    <col min="11012" max="11012" width="5.7109375" style="61" customWidth="1"/>
    <col min="11013" max="11027" width="11.42578125" style="61"/>
    <col min="11028" max="11028" width="3" style="61" customWidth="1"/>
    <col min="11029" max="11264" width="11.42578125" style="61"/>
    <col min="11265" max="11265" width="10.85546875" style="61" bestFit="1" customWidth="1"/>
    <col min="11266" max="11266" width="11.28515625" style="61" customWidth="1"/>
    <col min="11267" max="11267" width="17.7109375" style="61" customWidth="1"/>
    <col min="11268" max="11268" width="5.7109375" style="61" customWidth="1"/>
    <col min="11269" max="11283" width="11.42578125" style="61"/>
    <col min="11284" max="11284" width="3" style="61" customWidth="1"/>
    <col min="11285" max="11520" width="11.42578125" style="61"/>
    <col min="11521" max="11521" width="10.85546875" style="61" bestFit="1" customWidth="1"/>
    <col min="11522" max="11522" width="11.28515625" style="61" customWidth="1"/>
    <col min="11523" max="11523" width="17.7109375" style="61" customWidth="1"/>
    <col min="11524" max="11524" width="5.7109375" style="61" customWidth="1"/>
    <col min="11525" max="11539" width="11.42578125" style="61"/>
    <col min="11540" max="11540" width="3" style="61" customWidth="1"/>
    <col min="11541" max="11776" width="11.42578125" style="61"/>
    <col min="11777" max="11777" width="10.85546875" style="61" bestFit="1" customWidth="1"/>
    <col min="11778" max="11778" width="11.28515625" style="61" customWidth="1"/>
    <col min="11779" max="11779" width="17.7109375" style="61" customWidth="1"/>
    <col min="11780" max="11780" width="5.7109375" style="61" customWidth="1"/>
    <col min="11781" max="11795" width="11.42578125" style="61"/>
    <col min="11796" max="11796" width="3" style="61" customWidth="1"/>
    <col min="11797" max="12032" width="11.42578125" style="61"/>
    <col min="12033" max="12033" width="10.85546875" style="61" bestFit="1" customWidth="1"/>
    <col min="12034" max="12034" width="11.28515625" style="61" customWidth="1"/>
    <col min="12035" max="12035" width="17.7109375" style="61" customWidth="1"/>
    <col min="12036" max="12036" width="5.7109375" style="61" customWidth="1"/>
    <col min="12037" max="12051" width="11.42578125" style="61"/>
    <col min="12052" max="12052" width="3" style="61" customWidth="1"/>
    <col min="12053" max="12288" width="11.42578125" style="61"/>
    <col min="12289" max="12289" width="10.85546875" style="61" bestFit="1" customWidth="1"/>
    <col min="12290" max="12290" width="11.28515625" style="61" customWidth="1"/>
    <col min="12291" max="12291" width="17.7109375" style="61" customWidth="1"/>
    <col min="12292" max="12292" width="5.7109375" style="61" customWidth="1"/>
    <col min="12293" max="12307" width="11.42578125" style="61"/>
    <col min="12308" max="12308" width="3" style="61" customWidth="1"/>
    <col min="12309" max="12544" width="11.42578125" style="61"/>
    <col min="12545" max="12545" width="10.85546875" style="61" bestFit="1" customWidth="1"/>
    <col min="12546" max="12546" width="11.28515625" style="61" customWidth="1"/>
    <col min="12547" max="12547" width="17.7109375" style="61" customWidth="1"/>
    <col min="12548" max="12548" width="5.7109375" style="61" customWidth="1"/>
    <col min="12549" max="12563" width="11.42578125" style="61"/>
    <col min="12564" max="12564" width="3" style="61" customWidth="1"/>
    <col min="12565" max="12800" width="11.42578125" style="61"/>
    <col min="12801" max="12801" width="10.85546875" style="61" bestFit="1" customWidth="1"/>
    <col min="12802" max="12802" width="11.28515625" style="61" customWidth="1"/>
    <col min="12803" max="12803" width="17.7109375" style="61" customWidth="1"/>
    <col min="12804" max="12804" width="5.7109375" style="61" customWidth="1"/>
    <col min="12805" max="12819" width="11.42578125" style="61"/>
    <col min="12820" max="12820" width="3" style="61" customWidth="1"/>
    <col min="12821" max="13056" width="11.42578125" style="61"/>
    <col min="13057" max="13057" width="10.85546875" style="61" bestFit="1" customWidth="1"/>
    <col min="13058" max="13058" width="11.28515625" style="61" customWidth="1"/>
    <col min="13059" max="13059" width="17.7109375" style="61" customWidth="1"/>
    <col min="13060" max="13060" width="5.7109375" style="61" customWidth="1"/>
    <col min="13061" max="13075" width="11.42578125" style="61"/>
    <col min="13076" max="13076" width="3" style="61" customWidth="1"/>
    <col min="13077" max="13312" width="11.42578125" style="61"/>
    <col min="13313" max="13313" width="10.85546875" style="61" bestFit="1" customWidth="1"/>
    <col min="13314" max="13314" width="11.28515625" style="61" customWidth="1"/>
    <col min="13315" max="13315" width="17.7109375" style="61" customWidth="1"/>
    <col min="13316" max="13316" width="5.7109375" style="61" customWidth="1"/>
    <col min="13317" max="13331" width="11.42578125" style="61"/>
    <col min="13332" max="13332" width="3" style="61" customWidth="1"/>
    <col min="13333" max="13568" width="11.42578125" style="61"/>
    <col min="13569" max="13569" width="10.85546875" style="61" bestFit="1" customWidth="1"/>
    <col min="13570" max="13570" width="11.28515625" style="61" customWidth="1"/>
    <col min="13571" max="13571" width="17.7109375" style="61" customWidth="1"/>
    <col min="13572" max="13572" width="5.7109375" style="61" customWidth="1"/>
    <col min="13573" max="13587" width="11.42578125" style="61"/>
    <col min="13588" max="13588" width="3" style="61" customWidth="1"/>
    <col min="13589" max="13824" width="11.42578125" style="61"/>
    <col min="13825" max="13825" width="10.85546875" style="61" bestFit="1" customWidth="1"/>
    <col min="13826" max="13826" width="11.28515625" style="61" customWidth="1"/>
    <col min="13827" max="13827" width="17.7109375" style="61" customWidth="1"/>
    <col min="13828" max="13828" width="5.7109375" style="61" customWidth="1"/>
    <col min="13829" max="13843" width="11.42578125" style="61"/>
    <col min="13844" max="13844" width="3" style="61" customWidth="1"/>
    <col min="13845" max="14080" width="11.42578125" style="61"/>
    <col min="14081" max="14081" width="10.85546875" style="61" bestFit="1" customWidth="1"/>
    <col min="14082" max="14082" width="11.28515625" style="61" customWidth="1"/>
    <col min="14083" max="14083" width="17.7109375" style="61" customWidth="1"/>
    <col min="14084" max="14084" width="5.7109375" style="61" customWidth="1"/>
    <col min="14085" max="14099" width="11.42578125" style="61"/>
    <col min="14100" max="14100" width="3" style="61" customWidth="1"/>
    <col min="14101" max="14336" width="11.42578125" style="61"/>
    <col min="14337" max="14337" width="10.85546875" style="61" bestFit="1" customWidth="1"/>
    <col min="14338" max="14338" width="11.28515625" style="61" customWidth="1"/>
    <col min="14339" max="14339" width="17.7109375" style="61" customWidth="1"/>
    <col min="14340" max="14340" width="5.7109375" style="61" customWidth="1"/>
    <col min="14341" max="14355" width="11.42578125" style="61"/>
    <col min="14356" max="14356" width="3" style="61" customWidth="1"/>
    <col min="14357" max="14592" width="11.42578125" style="61"/>
    <col min="14593" max="14593" width="10.85546875" style="61" bestFit="1" customWidth="1"/>
    <col min="14594" max="14594" width="11.28515625" style="61" customWidth="1"/>
    <col min="14595" max="14595" width="17.7109375" style="61" customWidth="1"/>
    <col min="14596" max="14596" width="5.7109375" style="61" customWidth="1"/>
    <col min="14597" max="14611" width="11.42578125" style="61"/>
    <col min="14612" max="14612" width="3" style="61" customWidth="1"/>
    <col min="14613" max="14848" width="11.42578125" style="61"/>
    <col min="14849" max="14849" width="10.85546875" style="61" bestFit="1" customWidth="1"/>
    <col min="14850" max="14850" width="11.28515625" style="61" customWidth="1"/>
    <col min="14851" max="14851" width="17.7109375" style="61" customWidth="1"/>
    <col min="14852" max="14852" width="5.7109375" style="61" customWidth="1"/>
    <col min="14853" max="14867" width="11.42578125" style="61"/>
    <col min="14868" max="14868" width="3" style="61" customWidth="1"/>
    <col min="14869" max="15104" width="11.42578125" style="61"/>
    <col min="15105" max="15105" width="10.85546875" style="61" bestFit="1" customWidth="1"/>
    <col min="15106" max="15106" width="11.28515625" style="61" customWidth="1"/>
    <col min="15107" max="15107" width="17.7109375" style="61" customWidth="1"/>
    <col min="15108" max="15108" width="5.7109375" style="61" customWidth="1"/>
    <col min="15109" max="15123" width="11.42578125" style="61"/>
    <col min="15124" max="15124" width="3" style="61" customWidth="1"/>
    <col min="15125" max="15360" width="11.42578125" style="61"/>
    <col min="15361" max="15361" width="10.85546875" style="61" bestFit="1" customWidth="1"/>
    <col min="15362" max="15362" width="11.28515625" style="61" customWidth="1"/>
    <col min="15363" max="15363" width="17.7109375" style="61" customWidth="1"/>
    <col min="15364" max="15364" width="5.7109375" style="61" customWidth="1"/>
    <col min="15365" max="15379" width="11.42578125" style="61"/>
    <col min="15380" max="15380" width="3" style="61" customWidth="1"/>
    <col min="15381" max="15616" width="11.42578125" style="61"/>
    <col min="15617" max="15617" width="10.85546875" style="61" bestFit="1" customWidth="1"/>
    <col min="15618" max="15618" width="11.28515625" style="61" customWidth="1"/>
    <col min="15619" max="15619" width="17.7109375" style="61" customWidth="1"/>
    <col min="15620" max="15620" width="5.7109375" style="61" customWidth="1"/>
    <col min="15621" max="15635" width="11.42578125" style="61"/>
    <col min="15636" max="15636" width="3" style="61" customWidth="1"/>
    <col min="15637" max="15872" width="11.42578125" style="61"/>
    <col min="15873" max="15873" width="10.85546875" style="61" bestFit="1" customWidth="1"/>
    <col min="15874" max="15874" width="11.28515625" style="61" customWidth="1"/>
    <col min="15875" max="15875" width="17.7109375" style="61" customWidth="1"/>
    <col min="15876" max="15876" width="5.7109375" style="61" customWidth="1"/>
    <col min="15877" max="15891" width="11.42578125" style="61"/>
    <col min="15892" max="15892" width="3" style="61" customWidth="1"/>
    <col min="15893" max="16128" width="11.42578125" style="61"/>
    <col min="16129" max="16129" width="10.85546875" style="61" bestFit="1" customWidth="1"/>
    <col min="16130" max="16130" width="11.28515625" style="61" customWidth="1"/>
    <col min="16131" max="16131" width="17.7109375" style="61" customWidth="1"/>
    <col min="16132" max="16132" width="5.7109375" style="61" customWidth="1"/>
    <col min="16133" max="16147" width="11.42578125" style="61"/>
    <col min="16148" max="16148" width="3" style="61" customWidth="1"/>
    <col min="16149" max="16384" width="11.42578125" style="61"/>
  </cols>
  <sheetData>
    <row r="1" spans="1:20" ht="27.75" customHeight="1" thickBot="1" x14ac:dyDescent="0.25">
      <c r="A1" s="124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60"/>
    </row>
    <row r="2" spans="1:20" s="66" customFormat="1" ht="14.1" customHeight="1" thickBot="1" x14ac:dyDescent="0.3">
      <c r="A2" s="62" t="s">
        <v>45</v>
      </c>
      <c r="B2" s="63" t="s">
        <v>46</v>
      </c>
      <c r="C2" s="62" t="s">
        <v>47</v>
      </c>
      <c r="D2" s="127" t="s">
        <v>48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1:20" ht="14.1" customHeight="1" x14ac:dyDescent="0.2">
      <c r="A3" s="67">
        <v>0</v>
      </c>
      <c r="B3" s="68">
        <v>121</v>
      </c>
      <c r="C3" s="69" t="s">
        <v>93</v>
      </c>
      <c r="D3" s="127"/>
      <c r="S3" s="60"/>
      <c r="T3" s="60"/>
    </row>
    <row r="4" spans="1:20" ht="14.1" customHeight="1" x14ac:dyDescent="0.2">
      <c r="A4" s="74">
        <v>11</v>
      </c>
      <c r="B4" s="75">
        <v>116.23</v>
      </c>
      <c r="C4" s="76" t="s">
        <v>57</v>
      </c>
      <c r="D4" s="127"/>
      <c r="S4" s="60"/>
      <c r="T4" s="60"/>
    </row>
    <row r="5" spans="1:20" ht="14.1" customHeight="1" x14ac:dyDescent="0.2">
      <c r="A5" s="70">
        <v>29</v>
      </c>
      <c r="B5" s="71">
        <v>112.14</v>
      </c>
      <c r="C5" s="73"/>
      <c r="D5" s="127"/>
      <c r="S5" s="60"/>
      <c r="T5" s="60"/>
    </row>
    <row r="6" spans="1:20" ht="14.1" customHeight="1" x14ac:dyDescent="0.2">
      <c r="A6" s="70">
        <v>49</v>
      </c>
      <c r="B6" s="71">
        <v>110.93</v>
      </c>
      <c r="C6" s="72"/>
      <c r="D6" s="127"/>
      <c r="S6" s="60"/>
      <c r="T6" s="60"/>
    </row>
    <row r="7" spans="1:20" ht="14.1" customHeight="1" x14ac:dyDescent="0.2">
      <c r="A7" s="70">
        <v>69</v>
      </c>
      <c r="B7" s="71">
        <v>108.51</v>
      </c>
      <c r="C7" s="72"/>
      <c r="D7" s="127"/>
      <c r="S7" s="60"/>
      <c r="T7" s="60"/>
    </row>
    <row r="8" spans="1:20" ht="14.1" customHeight="1" x14ac:dyDescent="0.2">
      <c r="A8" s="70">
        <v>89</v>
      </c>
      <c r="B8" s="71">
        <v>107.61</v>
      </c>
      <c r="C8" s="72"/>
      <c r="D8" s="127"/>
      <c r="S8" s="60"/>
      <c r="T8" s="60"/>
    </row>
    <row r="9" spans="1:20" ht="14.1" customHeight="1" x14ac:dyDescent="0.2">
      <c r="A9" s="70">
        <v>101</v>
      </c>
      <c r="B9" s="71">
        <v>106.35</v>
      </c>
      <c r="C9" s="72"/>
      <c r="D9" s="127"/>
      <c r="S9" s="60"/>
      <c r="T9" s="60"/>
    </row>
    <row r="10" spans="1:20" ht="14.1" customHeight="1" x14ac:dyDescent="0.2">
      <c r="A10" s="70">
        <v>113</v>
      </c>
      <c r="B10" s="71">
        <v>105.28</v>
      </c>
      <c r="C10" s="72"/>
      <c r="D10" s="127"/>
      <c r="S10" s="60"/>
      <c r="T10" s="60"/>
    </row>
    <row r="11" spans="1:20" ht="14.1" customHeight="1" x14ac:dyDescent="0.2">
      <c r="A11" s="70">
        <v>125</v>
      </c>
      <c r="B11" s="71">
        <v>102.95</v>
      </c>
      <c r="C11" s="72"/>
      <c r="D11" s="127"/>
      <c r="S11" s="60"/>
      <c r="T11" s="60"/>
    </row>
    <row r="12" spans="1:20" ht="14.1" customHeight="1" x14ac:dyDescent="0.2">
      <c r="A12" s="70">
        <v>137</v>
      </c>
      <c r="B12" s="71">
        <v>103.31</v>
      </c>
      <c r="C12" s="72"/>
      <c r="D12" s="127"/>
      <c r="S12" s="60"/>
      <c r="T12" s="60"/>
    </row>
    <row r="13" spans="1:20" ht="14.1" customHeight="1" x14ac:dyDescent="0.2">
      <c r="A13" s="70">
        <v>150</v>
      </c>
      <c r="B13" s="71">
        <v>103.55</v>
      </c>
      <c r="C13" s="72"/>
      <c r="D13" s="127"/>
      <c r="S13" s="60"/>
      <c r="T13" s="60"/>
    </row>
    <row r="14" spans="1:20" ht="14.1" customHeight="1" x14ac:dyDescent="0.2">
      <c r="A14" s="70">
        <v>163</v>
      </c>
      <c r="B14" s="71">
        <v>103.76</v>
      </c>
      <c r="C14" s="72"/>
      <c r="D14" s="127"/>
      <c r="S14" s="60"/>
      <c r="T14" s="60"/>
    </row>
    <row r="15" spans="1:20" ht="14.1" customHeight="1" x14ac:dyDescent="0.2">
      <c r="A15" s="77">
        <v>176</v>
      </c>
      <c r="B15" s="78">
        <v>103.9</v>
      </c>
      <c r="C15" s="72"/>
      <c r="D15" s="127"/>
      <c r="S15" s="60"/>
      <c r="T15" s="60"/>
    </row>
    <row r="16" spans="1:20" ht="14.1" customHeight="1" x14ac:dyDescent="0.2">
      <c r="A16" s="77">
        <v>189</v>
      </c>
      <c r="B16" s="78">
        <v>104.48</v>
      </c>
      <c r="C16" s="79"/>
      <c r="D16" s="127"/>
      <c r="S16" s="60"/>
      <c r="T16" s="60"/>
    </row>
    <row r="17" spans="1:20" ht="14.1" customHeight="1" x14ac:dyDescent="0.2">
      <c r="A17" s="77">
        <v>202</v>
      </c>
      <c r="B17" s="78">
        <v>104.67</v>
      </c>
      <c r="C17" s="79"/>
      <c r="D17" s="127"/>
      <c r="S17" s="60"/>
      <c r="T17" s="60"/>
    </row>
    <row r="18" spans="1:20" ht="14.1" customHeight="1" x14ac:dyDescent="0.2">
      <c r="A18" s="77">
        <v>216</v>
      </c>
      <c r="B18" s="78">
        <v>104.69</v>
      </c>
      <c r="C18" s="79"/>
      <c r="D18" s="127"/>
      <c r="S18" s="60"/>
      <c r="T18" s="60"/>
    </row>
    <row r="19" spans="1:20" ht="14.1" customHeight="1" x14ac:dyDescent="0.2">
      <c r="A19" s="77">
        <v>230</v>
      </c>
      <c r="B19" s="78">
        <v>105.13</v>
      </c>
      <c r="C19" s="79"/>
      <c r="D19" s="127"/>
      <c r="S19" s="60"/>
      <c r="T19" s="60"/>
    </row>
    <row r="20" spans="1:20" ht="14.1" customHeight="1" x14ac:dyDescent="0.2">
      <c r="A20" s="77">
        <v>245</v>
      </c>
      <c r="B20" s="78">
        <v>105.32</v>
      </c>
      <c r="C20" s="79"/>
      <c r="D20" s="127"/>
      <c r="S20" s="60"/>
      <c r="T20" s="60"/>
    </row>
    <row r="21" spans="1:20" ht="14.1" customHeight="1" x14ac:dyDescent="0.2">
      <c r="A21" s="77">
        <v>260</v>
      </c>
      <c r="B21" s="78">
        <v>105.49</v>
      </c>
      <c r="C21" s="79"/>
      <c r="D21" s="127"/>
      <c r="S21" s="60"/>
      <c r="T21" s="60"/>
    </row>
    <row r="22" spans="1:20" ht="14.1" customHeight="1" x14ac:dyDescent="0.2">
      <c r="A22" s="77">
        <v>275</v>
      </c>
      <c r="B22" s="78">
        <v>105.93</v>
      </c>
      <c r="C22" s="72"/>
      <c r="D22" s="127"/>
      <c r="S22" s="60"/>
      <c r="T22" s="60"/>
    </row>
    <row r="23" spans="1:20" ht="14.1" customHeight="1" x14ac:dyDescent="0.2">
      <c r="A23" s="77">
        <v>290</v>
      </c>
      <c r="B23" s="78">
        <v>106.72</v>
      </c>
      <c r="C23" s="79"/>
      <c r="D23" s="127"/>
      <c r="S23" s="60"/>
      <c r="T23" s="60"/>
    </row>
    <row r="24" spans="1:20" ht="14.1" customHeight="1" x14ac:dyDescent="0.2">
      <c r="A24" s="77">
        <v>305</v>
      </c>
      <c r="B24" s="78">
        <v>107.88</v>
      </c>
      <c r="C24" s="79"/>
      <c r="D24" s="127"/>
      <c r="S24" s="60"/>
      <c r="T24" s="60"/>
    </row>
    <row r="25" spans="1:20" ht="14.1" customHeight="1" x14ac:dyDescent="0.2">
      <c r="A25" s="77">
        <v>320</v>
      </c>
      <c r="B25" s="78">
        <v>110.64</v>
      </c>
      <c r="C25" s="79"/>
      <c r="D25" s="127"/>
      <c r="S25" s="60"/>
      <c r="T25" s="60"/>
    </row>
    <row r="26" spans="1:20" ht="14.1" customHeight="1" x14ac:dyDescent="0.2">
      <c r="A26" s="80">
        <v>328.59</v>
      </c>
      <c r="B26" s="81">
        <v>116.23</v>
      </c>
      <c r="C26" s="76" t="s">
        <v>59</v>
      </c>
      <c r="D26" s="127"/>
      <c r="S26" s="60"/>
      <c r="T26" s="60"/>
    </row>
    <row r="27" spans="1:20" ht="14.1" customHeight="1" x14ac:dyDescent="0.2">
      <c r="A27" s="77">
        <v>334</v>
      </c>
      <c r="B27" s="78">
        <v>120.223</v>
      </c>
      <c r="C27" s="113"/>
      <c r="D27" s="127"/>
      <c r="S27" s="60"/>
      <c r="T27" s="60"/>
    </row>
    <row r="28" spans="1:20" ht="14.1" customHeight="1" x14ac:dyDescent="0.2">
      <c r="A28" s="70">
        <v>340</v>
      </c>
      <c r="B28" s="71">
        <v>123.65</v>
      </c>
      <c r="C28" s="72"/>
      <c r="D28" s="127"/>
      <c r="S28" s="60"/>
      <c r="T28" s="60"/>
    </row>
    <row r="29" spans="1:20" ht="14.1" customHeight="1" x14ac:dyDescent="0.2">
      <c r="A29" s="83"/>
      <c r="B29" s="84"/>
      <c r="C29" s="79"/>
      <c r="D29" s="127"/>
      <c r="S29" s="60"/>
      <c r="T29" s="60"/>
    </row>
    <row r="30" spans="1:20" ht="14.1" customHeight="1" x14ac:dyDescent="0.2">
      <c r="A30" s="77"/>
      <c r="B30" s="78"/>
      <c r="C30" s="79"/>
      <c r="D30" s="127"/>
      <c r="S30" s="60"/>
      <c r="T30" s="60"/>
    </row>
    <row r="31" spans="1:20" ht="14.1" customHeight="1" x14ac:dyDescent="0.2">
      <c r="A31" s="77"/>
      <c r="B31" s="78"/>
      <c r="C31" s="85"/>
      <c r="D31" s="127"/>
      <c r="S31" s="60"/>
      <c r="T31" s="60"/>
    </row>
    <row r="32" spans="1:20" ht="14.1" customHeight="1" x14ac:dyDescent="0.2">
      <c r="A32" s="77"/>
      <c r="B32" s="78"/>
      <c r="C32" s="72"/>
      <c r="D32" s="127"/>
      <c r="S32" s="60"/>
      <c r="T32" s="60"/>
    </row>
    <row r="33" spans="1:20" ht="14.1" customHeight="1" x14ac:dyDescent="0.2">
      <c r="A33" s="86"/>
      <c r="B33" s="87"/>
      <c r="C33" s="88"/>
      <c r="D33" s="127"/>
      <c r="S33" s="60"/>
      <c r="T33" s="60"/>
    </row>
    <row r="34" spans="1:20" ht="14.1" customHeight="1" x14ac:dyDescent="0.2">
      <c r="A34" s="86"/>
      <c r="B34" s="87"/>
      <c r="C34" s="89"/>
      <c r="D34" s="127"/>
      <c r="S34" s="60"/>
      <c r="T34" s="60"/>
    </row>
    <row r="35" spans="1:20" ht="14.1" customHeight="1" x14ac:dyDescent="0.2">
      <c r="A35" s="86"/>
      <c r="B35" s="87"/>
      <c r="C35" s="89"/>
      <c r="D35" s="127"/>
      <c r="S35" s="60"/>
      <c r="T35" s="60"/>
    </row>
    <row r="36" spans="1:20" ht="14.1" customHeight="1" thickBot="1" x14ac:dyDescent="0.25">
      <c r="A36" s="86"/>
      <c r="B36" s="87"/>
      <c r="C36" s="89"/>
      <c r="D36" s="128"/>
      <c r="S36" s="60"/>
      <c r="T36" s="60"/>
    </row>
    <row r="37" spans="1:20" ht="15" customHeight="1" x14ac:dyDescent="0.2">
      <c r="A37" s="90">
        <v>11</v>
      </c>
      <c r="B37" s="91">
        <v>116.23</v>
      </c>
      <c r="C37" s="92" t="s">
        <v>57</v>
      </c>
      <c r="D37" s="129" t="s">
        <v>58</v>
      </c>
      <c r="S37" s="60"/>
      <c r="T37" s="60"/>
    </row>
    <row r="38" spans="1:20" ht="15" customHeight="1" thickBot="1" x14ac:dyDescent="0.25">
      <c r="A38" s="93">
        <v>328.59</v>
      </c>
      <c r="B38" s="94">
        <v>116.23</v>
      </c>
      <c r="C38" s="95" t="s">
        <v>59</v>
      </c>
      <c r="D38" s="130"/>
      <c r="S38" s="60"/>
      <c r="T38" s="60"/>
    </row>
    <row r="39" spans="1:20" ht="15" customHeight="1" x14ac:dyDescent="0.2">
      <c r="A39" s="96">
        <v>20</v>
      </c>
      <c r="B39" s="97">
        <v>119.99</v>
      </c>
      <c r="C39" s="92" t="s">
        <v>60</v>
      </c>
      <c r="D39" s="130"/>
      <c r="S39" s="60"/>
      <c r="T39" s="60"/>
    </row>
    <row r="40" spans="1:20" ht="15" customHeight="1" thickBot="1" x14ac:dyDescent="0.25">
      <c r="A40" s="98">
        <v>20</v>
      </c>
      <c r="B40" s="94">
        <v>107.99</v>
      </c>
      <c r="C40" s="99" t="s">
        <v>60</v>
      </c>
      <c r="D40" s="130"/>
      <c r="S40" s="60"/>
      <c r="T40" s="60"/>
    </row>
    <row r="41" spans="1:20" ht="15" customHeight="1" x14ac:dyDescent="0.2">
      <c r="A41" s="96">
        <v>25</v>
      </c>
      <c r="B41" s="91">
        <v>120.29</v>
      </c>
      <c r="C41" s="95" t="s">
        <v>61</v>
      </c>
      <c r="D41" s="130"/>
      <c r="S41" s="60"/>
      <c r="T41" s="60"/>
    </row>
    <row r="42" spans="1:20" ht="15" customHeight="1" thickBot="1" x14ac:dyDescent="0.25">
      <c r="A42" s="98">
        <v>25</v>
      </c>
      <c r="B42" s="94">
        <v>118.79</v>
      </c>
      <c r="C42" s="95" t="s">
        <v>61</v>
      </c>
      <c r="D42" s="130"/>
      <c r="S42" s="60"/>
      <c r="T42" s="60"/>
    </row>
    <row r="43" spans="1:20" ht="15" customHeight="1" x14ac:dyDescent="0.2">
      <c r="A43" s="96">
        <v>0</v>
      </c>
      <c r="B43" s="91">
        <v>0</v>
      </c>
      <c r="C43" s="92" t="s">
        <v>62</v>
      </c>
      <c r="D43" s="130"/>
      <c r="S43" s="60"/>
      <c r="T43" s="60"/>
    </row>
    <row r="44" spans="1:20" ht="15" customHeight="1" thickBot="1" x14ac:dyDescent="0.25">
      <c r="A44" s="98">
        <v>0</v>
      </c>
      <c r="B44" s="94">
        <v>0</v>
      </c>
      <c r="C44" s="99" t="s">
        <v>63</v>
      </c>
      <c r="D44" s="130"/>
      <c r="S44" s="60"/>
      <c r="T44" s="60"/>
    </row>
    <row r="45" spans="1:20" ht="14.1" customHeight="1" x14ac:dyDescent="0.2">
      <c r="A45" s="100" t="s">
        <v>64</v>
      </c>
      <c r="B45" s="101" t="s">
        <v>94</v>
      </c>
      <c r="C45" s="102"/>
      <c r="D45" s="130"/>
      <c r="S45" s="60"/>
      <c r="T45" s="60"/>
    </row>
    <row r="46" spans="1:20" ht="14.1" customHeight="1" x14ac:dyDescent="0.2">
      <c r="A46" s="103" t="s">
        <v>66</v>
      </c>
      <c r="B46" s="104" t="s">
        <v>91</v>
      </c>
      <c r="C46" s="105"/>
      <c r="D46" s="130"/>
      <c r="S46" s="60"/>
      <c r="T46" s="60"/>
    </row>
    <row r="47" spans="1:20" ht="14.1" customHeight="1" x14ac:dyDescent="0.2">
      <c r="A47" s="132" t="s">
        <v>95</v>
      </c>
      <c r="B47" s="133"/>
      <c r="C47" s="134"/>
      <c r="D47" s="130"/>
      <c r="S47" s="60"/>
      <c r="T47" s="60"/>
    </row>
    <row r="48" spans="1:20" ht="14.1" customHeight="1" thickBot="1" x14ac:dyDescent="0.25">
      <c r="A48" s="135" t="s">
        <v>80</v>
      </c>
      <c r="B48" s="136"/>
      <c r="C48" s="137"/>
      <c r="D48" s="131"/>
      <c r="S48" s="60"/>
      <c r="T48" s="60"/>
    </row>
    <row r="49" spans="1:20" x14ac:dyDescent="0.2">
      <c r="A49" s="123" t="s">
        <v>70</v>
      </c>
      <c r="B49" s="123"/>
      <c r="C49" s="123"/>
      <c r="D49" s="123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2" spans="1:20" x14ac:dyDescent="0.2">
      <c r="B52" s="106"/>
      <c r="C52" s="106"/>
    </row>
    <row r="53" spans="1:20" x14ac:dyDescent="0.2">
      <c r="A53" s="107"/>
      <c r="B53" s="107"/>
      <c r="C53" s="107"/>
    </row>
    <row r="54" spans="1:20" x14ac:dyDescent="0.2">
      <c r="A54" s="107"/>
      <c r="B54" s="107"/>
      <c r="C54" s="107"/>
    </row>
    <row r="55" spans="1:20" x14ac:dyDescent="0.2">
      <c r="A55" s="108"/>
      <c r="B55" s="108"/>
      <c r="C55" s="108"/>
    </row>
  </sheetData>
  <mergeCells count="6">
    <mergeCell ref="A49:D49"/>
    <mergeCell ref="A1:S1"/>
    <mergeCell ref="D2:D36"/>
    <mergeCell ref="D37:D48"/>
    <mergeCell ref="A47:C47"/>
    <mergeCell ref="A48:C48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Header>&amp;CInformacion confidencial de hidrologia - IDEAM</oddHeader>
    <oddFooter>&amp;CPreparado por el area operativa No. 03 - sede Villavo.RAHG - &amp;D&amp;RPágina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0.85546875" style="61" bestFit="1" customWidth="1"/>
    <col min="2" max="2" width="11.28515625" style="61" customWidth="1"/>
    <col min="3" max="3" width="17.7109375" style="61" customWidth="1"/>
    <col min="4" max="4" width="5.7109375" style="61" customWidth="1"/>
    <col min="5" max="19" width="11.42578125" style="61"/>
    <col min="20" max="20" width="3" style="61" customWidth="1"/>
    <col min="21" max="256" width="11.42578125" style="61"/>
    <col min="257" max="257" width="10.85546875" style="61" bestFit="1" customWidth="1"/>
    <col min="258" max="258" width="11.28515625" style="61" customWidth="1"/>
    <col min="259" max="259" width="17.7109375" style="61" customWidth="1"/>
    <col min="260" max="260" width="5.7109375" style="61" customWidth="1"/>
    <col min="261" max="275" width="11.42578125" style="61"/>
    <col min="276" max="276" width="3" style="61" customWidth="1"/>
    <col min="277" max="512" width="11.42578125" style="61"/>
    <col min="513" max="513" width="10.85546875" style="61" bestFit="1" customWidth="1"/>
    <col min="514" max="514" width="11.28515625" style="61" customWidth="1"/>
    <col min="515" max="515" width="17.7109375" style="61" customWidth="1"/>
    <col min="516" max="516" width="5.7109375" style="61" customWidth="1"/>
    <col min="517" max="531" width="11.42578125" style="61"/>
    <col min="532" max="532" width="3" style="61" customWidth="1"/>
    <col min="533" max="768" width="11.42578125" style="61"/>
    <col min="769" max="769" width="10.85546875" style="61" bestFit="1" customWidth="1"/>
    <col min="770" max="770" width="11.28515625" style="61" customWidth="1"/>
    <col min="771" max="771" width="17.7109375" style="61" customWidth="1"/>
    <col min="772" max="772" width="5.7109375" style="61" customWidth="1"/>
    <col min="773" max="787" width="11.42578125" style="61"/>
    <col min="788" max="788" width="3" style="61" customWidth="1"/>
    <col min="789" max="1024" width="11.42578125" style="61"/>
    <col min="1025" max="1025" width="10.85546875" style="61" bestFit="1" customWidth="1"/>
    <col min="1026" max="1026" width="11.28515625" style="61" customWidth="1"/>
    <col min="1027" max="1027" width="17.7109375" style="61" customWidth="1"/>
    <col min="1028" max="1028" width="5.7109375" style="61" customWidth="1"/>
    <col min="1029" max="1043" width="11.42578125" style="61"/>
    <col min="1044" max="1044" width="3" style="61" customWidth="1"/>
    <col min="1045" max="1280" width="11.42578125" style="61"/>
    <col min="1281" max="1281" width="10.85546875" style="61" bestFit="1" customWidth="1"/>
    <col min="1282" max="1282" width="11.28515625" style="61" customWidth="1"/>
    <col min="1283" max="1283" width="17.7109375" style="61" customWidth="1"/>
    <col min="1284" max="1284" width="5.7109375" style="61" customWidth="1"/>
    <col min="1285" max="1299" width="11.42578125" style="61"/>
    <col min="1300" max="1300" width="3" style="61" customWidth="1"/>
    <col min="1301" max="1536" width="11.42578125" style="61"/>
    <col min="1537" max="1537" width="10.85546875" style="61" bestFit="1" customWidth="1"/>
    <col min="1538" max="1538" width="11.28515625" style="61" customWidth="1"/>
    <col min="1539" max="1539" width="17.7109375" style="61" customWidth="1"/>
    <col min="1540" max="1540" width="5.7109375" style="61" customWidth="1"/>
    <col min="1541" max="1555" width="11.42578125" style="61"/>
    <col min="1556" max="1556" width="3" style="61" customWidth="1"/>
    <col min="1557" max="1792" width="11.42578125" style="61"/>
    <col min="1793" max="1793" width="10.85546875" style="61" bestFit="1" customWidth="1"/>
    <col min="1794" max="1794" width="11.28515625" style="61" customWidth="1"/>
    <col min="1795" max="1795" width="17.7109375" style="61" customWidth="1"/>
    <col min="1796" max="1796" width="5.7109375" style="61" customWidth="1"/>
    <col min="1797" max="1811" width="11.42578125" style="61"/>
    <col min="1812" max="1812" width="3" style="61" customWidth="1"/>
    <col min="1813" max="2048" width="11.42578125" style="61"/>
    <col min="2049" max="2049" width="10.85546875" style="61" bestFit="1" customWidth="1"/>
    <col min="2050" max="2050" width="11.28515625" style="61" customWidth="1"/>
    <col min="2051" max="2051" width="17.7109375" style="61" customWidth="1"/>
    <col min="2052" max="2052" width="5.7109375" style="61" customWidth="1"/>
    <col min="2053" max="2067" width="11.42578125" style="61"/>
    <col min="2068" max="2068" width="3" style="61" customWidth="1"/>
    <col min="2069" max="2304" width="11.42578125" style="61"/>
    <col min="2305" max="2305" width="10.85546875" style="61" bestFit="1" customWidth="1"/>
    <col min="2306" max="2306" width="11.28515625" style="61" customWidth="1"/>
    <col min="2307" max="2307" width="17.7109375" style="61" customWidth="1"/>
    <col min="2308" max="2308" width="5.7109375" style="61" customWidth="1"/>
    <col min="2309" max="2323" width="11.42578125" style="61"/>
    <col min="2324" max="2324" width="3" style="61" customWidth="1"/>
    <col min="2325" max="2560" width="11.42578125" style="61"/>
    <col min="2561" max="2561" width="10.85546875" style="61" bestFit="1" customWidth="1"/>
    <col min="2562" max="2562" width="11.28515625" style="61" customWidth="1"/>
    <col min="2563" max="2563" width="17.7109375" style="61" customWidth="1"/>
    <col min="2564" max="2564" width="5.7109375" style="61" customWidth="1"/>
    <col min="2565" max="2579" width="11.42578125" style="61"/>
    <col min="2580" max="2580" width="3" style="61" customWidth="1"/>
    <col min="2581" max="2816" width="11.42578125" style="61"/>
    <col min="2817" max="2817" width="10.85546875" style="61" bestFit="1" customWidth="1"/>
    <col min="2818" max="2818" width="11.28515625" style="61" customWidth="1"/>
    <col min="2819" max="2819" width="17.7109375" style="61" customWidth="1"/>
    <col min="2820" max="2820" width="5.7109375" style="61" customWidth="1"/>
    <col min="2821" max="2835" width="11.42578125" style="61"/>
    <col min="2836" max="2836" width="3" style="61" customWidth="1"/>
    <col min="2837" max="3072" width="11.42578125" style="61"/>
    <col min="3073" max="3073" width="10.85546875" style="61" bestFit="1" customWidth="1"/>
    <col min="3074" max="3074" width="11.28515625" style="61" customWidth="1"/>
    <col min="3075" max="3075" width="17.7109375" style="61" customWidth="1"/>
    <col min="3076" max="3076" width="5.7109375" style="61" customWidth="1"/>
    <col min="3077" max="3091" width="11.42578125" style="61"/>
    <col min="3092" max="3092" width="3" style="61" customWidth="1"/>
    <col min="3093" max="3328" width="11.42578125" style="61"/>
    <col min="3329" max="3329" width="10.85546875" style="61" bestFit="1" customWidth="1"/>
    <col min="3330" max="3330" width="11.28515625" style="61" customWidth="1"/>
    <col min="3331" max="3331" width="17.7109375" style="61" customWidth="1"/>
    <col min="3332" max="3332" width="5.7109375" style="61" customWidth="1"/>
    <col min="3333" max="3347" width="11.42578125" style="61"/>
    <col min="3348" max="3348" width="3" style="61" customWidth="1"/>
    <col min="3349" max="3584" width="11.42578125" style="61"/>
    <col min="3585" max="3585" width="10.85546875" style="61" bestFit="1" customWidth="1"/>
    <col min="3586" max="3586" width="11.28515625" style="61" customWidth="1"/>
    <col min="3587" max="3587" width="17.7109375" style="61" customWidth="1"/>
    <col min="3588" max="3588" width="5.7109375" style="61" customWidth="1"/>
    <col min="3589" max="3603" width="11.42578125" style="61"/>
    <col min="3604" max="3604" width="3" style="61" customWidth="1"/>
    <col min="3605" max="3840" width="11.42578125" style="61"/>
    <col min="3841" max="3841" width="10.85546875" style="61" bestFit="1" customWidth="1"/>
    <col min="3842" max="3842" width="11.28515625" style="61" customWidth="1"/>
    <col min="3843" max="3843" width="17.7109375" style="61" customWidth="1"/>
    <col min="3844" max="3844" width="5.7109375" style="61" customWidth="1"/>
    <col min="3845" max="3859" width="11.42578125" style="61"/>
    <col min="3860" max="3860" width="3" style="61" customWidth="1"/>
    <col min="3861" max="4096" width="11.42578125" style="61"/>
    <col min="4097" max="4097" width="10.85546875" style="61" bestFit="1" customWidth="1"/>
    <col min="4098" max="4098" width="11.28515625" style="61" customWidth="1"/>
    <col min="4099" max="4099" width="17.7109375" style="61" customWidth="1"/>
    <col min="4100" max="4100" width="5.7109375" style="61" customWidth="1"/>
    <col min="4101" max="4115" width="11.42578125" style="61"/>
    <col min="4116" max="4116" width="3" style="61" customWidth="1"/>
    <col min="4117" max="4352" width="11.42578125" style="61"/>
    <col min="4353" max="4353" width="10.85546875" style="61" bestFit="1" customWidth="1"/>
    <col min="4354" max="4354" width="11.28515625" style="61" customWidth="1"/>
    <col min="4355" max="4355" width="17.7109375" style="61" customWidth="1"/>
    <col min="4356" max="4356" width="5.7109375" style="61" customWidth="1"/>
    <col min="4357" max="4371" width="11.42578125" style="61"/>
    <col min="4372" max="4372" width="3" style="61" customWidth="1"/>
    <col min="4373" max="4608" width="11.42578125" style="61"/>
    <col min="4609" max="4609" width="10.85546875" style="61" bestFit="1" customWidth="1"/>
    <col min="4610" max="4610" width="11.28515625" style="61" customWidth="1"/>
    <col min="4611" max="4611" width="17.7109375" style="61" customWidth="1"/>
    <col min="4612" max="4612" width="5.7109375" style="61" customWidth="1"/>
    <col min="4613" max="4627" width="11.42578125" style="61"/>
    <col min="4628" max="4628" width="3" style="61" customWidth="1"/>
    <col min="4629" max="4864" width="11.42578125" style="61"/>
    <col min="4865" max="4865" width="10.85546875" style="61" bestFit="1" customWidth="1"/>
    <col min="4866" max="4866" width="11.28515625" style="61" customWidth="1"/>
    <col min="4867" max="4867" width="17.7109375" style="61" customWidth="1"/>
    <col min="4868" max="4868" width="5.7109375" style="61" customWidth="1"/>
    <col min="4869" max="4883" width="11.42578125" style="61"/>
    <col min="4884" max="4884" width="3" style="61" customWidth="1"/>
    <col min="4885" max="5120" width="11.42578125" style="61"/>
    <col min="5121" max="5121" width="10.85546875" style="61" bestFit="1" customWidth="1"/>
    <col min="5122" max="5122" width="11.28515625" style="61" customWidth="1"/>
    <col min="5123" max="5123" width="17.7109375" style="61" customWidth="1"/>
    <col min="5124" max="5124" width="5.7109375" style="61" customWidth="1"/>
    <col min="5125" max="5139" width="11.42578125" style="61"/>
    <col min="5140" max="5140" width="3" style="61" customWidth="1"/>
    <col min="5141" max="5376" width="11.42578125" style="61"/>
    <col min="5377" max="5377" width="10.85546875" style="61" bestFit="1" customWidth="1"/>
    <col min="5378" max="5378" width="11.28515625" style="61" customWidth="1"/>
    <col min="5379" max="5379" width="17.7109375" style="61" customWidth="1"/>
    <col min="5380" max="5380" width="5.7109375" style="61" customWidth="1"/>
    <col min="5381" max="5395" width="11.42578125" style="61"/>
    <col min="5396" max="5396" width="3" style="61" customWidth="1"/>
    <col min="5397" max="5632" width="11.42578125" style="61"/>
    <col min="5633" max="5633" width="10.85546875" style="61" bestFit="1" customWidth="1"/>
    <col min="5634" max="5634" width="11.28515625" style="61" customWidth="1"/>
    <col min="5635" max="5635" width="17.7109375" style="61" customWidth="1"/>
    <col min="5636" max="5636" width="5.7109375" style="61" customWidth="1"/>
    <col min="5637" max="5651" width="11.42578125" style="61"/>
    <col min="5652" max="5652" width="3" style="61" customWidth="1"/>
    <col min="5653" max="5888" width="11.42578125" style="61"/>
    <col min="5889" max="5889" width="10.85546875" style="61" bestFit="1" customWidth="1"/>
    <col min="5890" max="5890" width="11.28515625" style="61" customWidth="1"/>
    <col min="5891" max="5891" width="17.7109375" style="61" customWidth="1"/>
    <col min="5892" max="5892" width="5.7109375" style="61" customWidth="1"/>
    <col min="5893" max="5907" width="11.42578125" style="61"/>
    <col min="5908" max="5908" width="3" style="61" customWidth="1"/>
    <col min="5909" max="6144" width="11.42578125" style="61"/>
    <col min="6145" max="6145" width="10.85546875" style="61" bestFit="1" customWidth="1"/>
    <col min="6146" max="6146" width="11.28515625" style="61" customWidth="1"/>
    <col min="6147" max="6147" width="17.7109375" style="61" customWidth="1"/>
    <col min="6148" max="6148" width="5.7109375" style="61" customWidth="1"/>
    <col min="6149" max="6163" width="11.42578125" style="61"/>
    <col min="6164" max="6164" width="3" style="61" customWidth="1"/>
    <col min="6165" max="6400" width="11.42578125" style="61"/>
    <col min="6401" max="6401" width="10.85546875" style="61" bestFit="1" customWidth="1"/>
    <col min="6402" max="6402" width="11.28515625" style="61" customWidth="1"/>
    <col min="6403" max="6403" width="17.7109375" style="61" customWidth="1"/>
    <col min="6404" max="6404" width="5.7109375" style="61" customWidth="1"/>
    <col min="6405" max="6419" width="11.42578125" style="61"/>
    <col min="6420" max="6420" width="3" style="61" customWidth="1"/>
    <col min="6421" max="6656" width="11.42578125" style="61"/>
    <col min="6657" max="6657" width="10.85546875" style="61" bestFit="1" customWidth="1"/>
    <col min="6658" max="6658" width="11.28515625" style="61" customWidth="1"/>
    <col min="6659" max="6659" width="17.7109375" style="61" customWidth="1"/>
    <col min="6660" max="6660" width="5.7109375" style="61" customWidth="1"/>
    <col min="6661" max="6675" width="11.42578125" style="61"/>
    <col min="6676" max="6676" width="3" style="61" customWidth="1"/>
    <col min="6677" max="6912" width="11.42578125" style="61"/>
    <col min="6913" max="6913" width="10.85546875" style="61" bestFit="1" customWidth="1"/>
    <col min="6914" max="6914" width="11.28515625" style="61" customWidth="1"/>
    <col min="6915" max="6915" width="17.7109375" style="61" customWidth="1"/>
    <col min="6916" max="6916" width="5.7109375" style="61" customWidth="1"/>
    <col min="6917" max="6931" width="11.42578125" style="61"/>
    <col min="6932" max="6932" width="3" style="61" customWidth="1"/>
    <col min="6933" max="7168" width="11.42578125" style="61"/>
    <col min="7169" max="7169" width="10.85546875" style="61" bestFit="1" customWidth="1"/>
    <col min="7170" max="7170" width="11.28515625" style="61" customWidth="1"/>
    <col min="7171" max="7171" width="17.7109375" style="61" customWidth="1"/>
    <col min="7172" max="7172" width="5.7109375" style="61" customWidth="1"/>
    <col min="7173" max="7187" width="11.42578125" style="61"/>
    <col min="7188" max="7188" width="3" style="61" customWidth="1"/>
    <col min="7189" max="7424" width="11.42578125" style="61"/>
    <col min="7425" max="7425" width="10.85546875" style="61" bestFit="1" customWidth="1"/>
    <col min="7426" max="7426" width="11.28515625" style="61" customWidth="1"/>
    <col min="7427" max="7427" width="17.7109375" style="61" customWidth="1"/>
    <col min="7428" max="7428" width="5.7109375" style="61" customWidth="1"/>
    <col min="7429" max="7443" width="11.42578125" style="61"/>
    <col min="7444" max="7444" width="3" style="61" customWidth="1"/>
    <col min="7445" max="7680" width="11.42578125" style="61"/>
    <col min="7681" max="7681" width="10.85546875" style="61" bestFit="1" customWidth="1"/>
    <col min="7682" max="7682" width="11.28515625" style="61" customWidth="1"/>
    <col min="7683" max="7683" width="17.7109375" style="61" customWidth="1"/>
    <col min="7684" max="7684" width="5.7109375" style="61" customWidth="1"/>
    <col min="7685" max="7699" width="11.42578125" style="61"/>
    <col min="7700" max="7700" width="3" style="61" customWidth="1"/>
    <col min="7701" max="7936" width="11.42578125" style="61"/>
    <col min="7937" max="7937" width="10.85546875" style="61" bestFit="1" customWidth="1"/>
    <col min="7938" max="7938" width="11.28515625" style="61" customWidth="1"/>
    <col min="7939" max="7939" width="17.7109375" style="61" customWidth="1"/>
    <col min="7940" max="7940" width="5.7109375" style="61" customWidth="1"/>
    <col min="7941" max="7955" width="11.42578125" style="61"/>
    <col min="7956" max="7956" width="3" style="61" customWidth="1"/>
    <col min="7957" max="8192" width="11.42578125" style="61"/>
    <col min="8193" max="8193" width="10.85546875" style="61" bestFit="1" customWidth="1"/>
    <col min="8194" max="8194" width="11.28515625" style="61" customWidth="1"/>
    <col min="8195" max="8195" width="17.7109375" style="61" customWidth="1"/>
    <col min="8196" max="8196" width="5.7109375" style="61" customWidth="1"/>
    <col min="8197" max="8211" width="11.42578125" style="61"/>
    <col min="8212" max="8212" width="3" style="61" customWidth="1"/>
    <col min="8213" max="8448" width="11.42578125" style="61"/>
    <col min="8449" max="8449" width="10.85546875" style="61" bestFit="1" customWidth="1"/>
    <col min="8450" max="8450" width="11.28515625" style="61" customWidth="1"/>
    <col min="8451" max="8451" width="17.7109375" style="61" customWidth="1"/>
    <col min="8452" max="8452" width="5.7109375" style="61" customWidth="1"/>
    <col min="8453" max="8467" width="11.42578125" style="61"/>
    <col min="8468" max="8468" width="3" style="61" customWidth="1"/>
    <col min="8469" max="8704" width="11.42578125" style="61"/>
    <col min="8705" max="8705" width="10.85546875" style="61" bestFit="1" customWidth="1"/>
    <col min="8706" max="8706" width="11.28515625" style="61" customWidth="1"/>
    <col min="8707" max="8707" width="17.7109375" style="61" customWidth="1"/>
    <col min="8708" max="8708" width="5.7109375" style="61" customWidth="1"/>
    <col min="8709" max="8723" width="11.42578125" style="61"/>
    <col min="8724" max="8724" width="3" style="61" customWidth="1"/>
    <col min="8725" max="8960" width="11.42578125" style="61"/>
    <col min="8961" max="8961" width="10.85546875" style="61" bestFit="1" customWidth="1"/>
    <col min="8962" max="8962" width="11.28515625" style="61" customWidth="1"/>
    <col min="8963" max="8963" width="17.7109375" style="61" customWidth="1"/>
    <col min="8964" max="8964" width="5.7109375" style="61" customWidth="1"/>
    <col min="8965" max="8979" width="11.42578125" style="61"/>
    <col min="8980" max="8980" width="3" style="61" customWidth="1"/>
    <col min="8981" max="9216" width="11.42578125" style="61"/>
    <col min="9217" max="9217" width="10.85546875" style="61" bestFit="1" customWidth="1"/>
    <col min="9218" max="9218" width="11.28515625" style="61" customWidth="1"/>
    <col min="9219" max="9219" width="17.7109375" style="61" customWidth="1"/>
    <col min="9220" max="9220" width="5.7109375" style="61" customWidth="1"/>
    <col min="9221" max="9235" width="11.42578125" style="61"/>
    <col min="9236" max="9236" width="3" style="61" customWidth="1"/>
    <col min="9237" max="9472" width="11.42578125" style="61"/>
    <col min="9473" max="9473" width="10.85546875" style="61" bestFit="1" customWidth="1"/>
    <col min="9474" max="9474" width="11.28515625" style="61" customWidth="1"/>
    <col min="9475" max="9475" width="17.7109375" style="61" customWidth="1"/>
    <col min="9476" max="9476" width="5.7109375" style="61" customWidth="1"/>
    <col min="9477" max="9491" width="11.42578125" style="61"/>
    <col min="9492" max="9492" width="3" style="61" customWidth="1"/>
    <col min="9493" max="9728" width="11.42578125" style="61"/>
    <col min="9729" max="9729" width="10.85546875" style="61" bestFit="1" customWidth="1"/>
    <col min="9730" max="9730" width="11.28515625" style="61" customWidth="1"/>
    <col min="9731" max="9731" width="17.7109375" style="61" customWidth="1"/>
    <col min="9732" max="9732" width="5.7109375" style="61" customWidth="1"/>
    <col min="9733" max="9747" width="11.42578125" style="61"/>
    <col min="9748" max="9748" width="3" style="61" customWidth="1"/>
    <col min="9749" max="9984" width="11.42578125" style="61"/>
    <col min="9985" max="9985" width="10.85546875" style="61" bestFit="1" customWidth="1"/>
    <col min="9986" max="9986" width="11.28515625" style="61" customWidth="1"/>
    <col min="9987" max="9987" width="17.7109375" style="61" customWidth="1"/>
    <col min="9988" max="9988" width="5.7109375" style="61" customWidth="1"/>
    <col min="9989" max="10003" width="11.42578125" style="61"/>
    <col min="10004" max="10004" width="3" style="61" customWidth="1"/>
    <col min="10005" max="10240" width="11.42578125" style="61"/>
    <col min="10241" max="10241" width="10.85546875" style="61" bestFit="1" customWidth="1"/>
    <col min="10242" max="10242" width="11.28515625" style="61" customWidth="1"/>
    <col min="10243" max="10243" width="17.7109375" style="61" customWidth="1"/>
    <col min="10244" max="10244" width="5.7109375" style="61" customWidth="1"/>
    <col min="10245" max="10259" width="11.42578125" style="61"/>
    <col min="10260" max="10260" width="3" style="61" customWidth="1"/>
    <col min="10261" max="10496" width="11.42578125" style="61"/>
    <col min="10497" max="10497" width="10.85546875" style="61" bestFit="1" customWidth="1"/>
    <col min="10498" max="10498" width="11.28515625" style="61" customWidth="1"/>
    <col min="10499" max="10499" width="17.7109375" style="61" customWidth="1"/>
    <col min="10500" max="10500" width="5.7109375" style="61" customWidth="1"/>
    <col min="10501" max="10515" width="11.42578125" style="61"/>
    <col min="10516" max="10516" width="3" style="61" customWidth="1"/>
    <col min="10517" max="10752" width="11.42578125" style="61"/>
    <col min="10753" max="10753" width="10.85546875" style="61" bestFit="1" customWidth="1"/>
    <col min="10754" max="10754" width="11.28515625" style="61" customWidth="1"/>
    <col min="10755" max="10755" width="17.7109375" style="61" customWidth="1"/>
    <col min="10756" max="10756" width="5.7109375" style="61" customWidth="1"/>
    <col min="10757" max="10771" width="11.42578125" style="61"/>
    <col min="10772" max="10772" width="3" style="61" customWidth="1"/>
    <col min="10773" max="11008" width="11.42578125" style="61"/>
    <col min="11009" max="11009" width="10.85546875" style="61" bestFit="1" customWidth="1"/>
    <col min="11010" max="11010" width="11.28515625" style="61" customWidth="1"/>
    <col min="11011" max="11011" width="17.7109375" style="61" customWidth="1"/>
    <col min="11012" max="11012" width="5.7109375" style="61" customWidth="1"/>
    <col min="11013" max="11027" width="11.42578125" style="61"/>
    <col min="11028" max="11028" width="3" style="61" customWidth="1"/>
    <col min="11029" max="11264" width="11.42578125" style="61"/>
    <col min="11265" max="11265" width="10.85546875" style="61" bestFit="1" customWidth="1"/>
    <col min="11266" max="11266" width="11.28515625" style="61" customWidth="1"/>
    <col min="11267" max="11267" width="17.7109375" style="61" customWidth="1"/>
    <col min="11268" max="11268" width="5.7109375" style="61" customWidth="1"/>
    <col min="11269" max="11283" width="11.42578125" style="61"/>
    <col min="11284" max="11284" width="3" style="61" customWidth="1"/>
    <col min="11285" max="11520" width="11.42578125" style="61"/>
    <col min="11521" max="11521" width="10.85546875" style="61" bestFit="1" customWidth="1"/>
    <col min="11522" max="11522" width="11.28515625" style="61" customWidth="1"/>
    <col min="11523" max="11523" width="17.7109375" style="61" customWidth="1"/>
    <col min="11524" max="11524" width="5.7109375" style="61" customWidth="1"/>
    <col min="11525" max="11539" width="11.42578125" style="61"/>
    <col min="11540" max="11540" width="3" style="61" customWidth="1"/>
    <col min="11541" max="11776" width="11.42578125" style="61"/>
    <col min="11777" max="11777" width="10.85546875" style="61" bestFit="1" customWidth="1"/>
    <col min="11778" max="11778" width="11.28515625" style="61" customWidth="1"/>
    <col min="11779" max="11779" width="17.7109375" style="61" customWidth="1"/>
    <col min="11780" max="11780" width="5.7109375" style="61" customWidth="1"/>
    <col min="11781" max="11795" width="11.42578125" style="61"/>
    <col min="11796" max="11796" width="3" style="61" customWidth="1"/>
    <col min="11797" max="12032" width="11.42578125" style="61"/>
    <col min="12033" max="12033" width="10.85546875" style="61" bestFit="1" customWidth="1"/>
    <col min="12034" max="12034" width="11.28515625" style="61" customWidth="1"/>
    <col min="12035" max="12035" width="17.7109375" style="61" customWidth="1"/>
    <col min="12036" max="12036" width="5.7109375" style="61" customWidth="1"/>
    <col min="12037" max="12051" width="11.42578125" style="61"/>
    <col min="12052" max="12052" width="3" style="61" customWidth="1"/>
    <col min="12053" max="12288" width="11.42578125" style="61"/>
    <col min="12289" max="12289" width="10.85546875" style="61" bestFit="1" customWidth="1"/>
    <col min="12290" max="12290" width="11.28515625" style="61" customWidth="1"/>
    <col min="12291" max="12291" width="17.7109375" style="61" customWidth="1"/>
    <col min="12292" max="12292" width="5.7109375" style="61" customWidth="1"/>
    <col min="12293" max="12307" width="11.42578125" style="61"/>
    <col min="12308" max="12308" width="3" style="61" customWidth="1"/>
    <col min="12309" max="12544" width="11.42578125" style="61"/>
    <col min="12545" max="12545" width="10.85546875" style="61" bestFit="1" customWidth="1"/>
    <col min="12546" max="12546" width="11.28515625" style="61" customWidth="1"/>
    <col min="12547" max="12547" width="17.7109375" style="61" customWidth="1"/>
    <col min="12548" max="12548" width="5.7109375" style="61" customWidth="1"/>
    <col min="12549" max="12563" width="11.42578125" style="61"/>
    <col min="12564" max="12564" width="3" style="61" customWidth="1"/>
    <col min="12565" max="12800" width="11.42578125" style="61"/>
    <col min="12801" max="12801" width="10.85546875" style="61" bestFit="1" customWidth="1"/>
    <col min="12802" max="12802" width="11.28515625" style="61" customWidth="1"/>
    <col min="12803" max="12803" width="17.7109375" style="61" customWidth="1"/>
    <col min="12804" max="12804" width="5.7109375" style="61" customWidth="1"/>
    <col min="12805" max="12819" width="11.42578125" style="61"/>
    <col min="12820" max="12820" width="3" style="61" customWidth="1"/>
    <col min="12821" max="13056" width="11.42578125" style="61"/>
    <col min="13057" max="13057" width="10.85546875" style="61" bestFit="1" customWidth="1"/>
    <col min="13058" max="13058" width="11.28515625" style="61" customWidth="1"/>
    <col min="13059" max="13059" width="17.7109375" style="61" customWidth="1"/>
    <col min="13060" max="13060" width="5.7109375" style="61" customWidth="1"/>
    <col min="13061" max="13075" width="11.42578125" style="61"/>
    <col min="13076" max="13076" width="3" style="61" customWidth="1"/>
    <col min="13077" max="13312" width="11.42578125" style="61"/>
    <col min="13313" max="13313" width="10.85546875" style="61" bestFit="1" customWidth="1"/>
    <col min="13314" max="13314" width="11.28515625" style="61" customWidth="1"/>
    <col min="13315" max="13315" width="17.7109375" style="61" customWidth="1"/>
    <col min="13316" max="13316" width="5.7109375" style="61" customWidth="1"/>
    <col min="13317" max="13331" width="11.42578125" style="61"/>
    <col min="13332" max="13332" width="3" style="61" customWidth="1"/>
    <col min="13333" max="13568" width="11.42578125" style="61"/>
    <col min="13569" max="13569" width="10.85546875" style="61" bestFit="1" customWidth="1"/>
    <col min="13570" max="13570" width="11.28515625" style="61" customWidth="1"/>
    <col min="13571" max="13571" width="17.7109375" style="61" customWidth="1"/>
    <col min="13572" max="13572" width="5.7109375" style="61" customWidth="1"/>
    <col min="13573" max="13587" width="11.42578125" style="61"/>
    <col min="13588" max="13588" width="3" style="61" customWidth="1"/>
    <col min="13589" max="13824" width="11.42578125" style="61"/>
    <col min="13825" max="13825" width="10.85546875" style="61" bestFit="1" customWidth="1"/>
    <col min="13826" max="13826" width="11.28515625" style="61" customWidth="1"/>
    <col min="13827" max="13827" width="17.7109375" style="61" customWidth="1"/>
    <col min="13828" max="13828" width="5.7109375" style="61" customWidth="1"/>
    <col min="13829" max="13843" width="11.42578125" style="61"/>
    <col min="13844" max="13844" width="3" style="61" customWidth="1"/>
    <col min="13845" max="14080" width="11.42578125" style="61"/>
    <col min="14081" max="14081" width="10.85546875" style="61" bestFit="1" customWidth="1"/>
    <col min="14082" max="14082" width="11.28515625" style="61" customWidth="1"/>
    <col min="14083" max="14083" width="17.7109375" style="61" customWidth="1"/>
    <col min="14084" max="14084" width="5.7109375" style="61" customWidth="1"/>
    <col min="14085" max="14099" width="11.42578125" style="61"/>
    <col min="14100" max="14100" width="3" style="61" customWidth="1"/>
    <col min="14101" max="14336" width="11.42578125" style="61"/>
    <col min="14337" max="14337" width="10.85546875" style="61" bestFit="1" customWidth="1"/>
    <col min="14338" max="14338" width="11.28515625" style="61" customWidth="1"/>
    <col min="14339" max="14339" width="17.7109375" style="61" customWidth="1"/>
    <col min="14340" max="14340" width="5.7109375" style="61" customWidth="1"/>
    <col min="14341" max="14355" width="11.42578125" style="61"/>
    <col min="14356" max="14356" width="3" style="61" customWidth="1"/>
    <col min="14357" max="14592" width="11.42578125" style="61"/>
    <col min="14593" max="14593" width="10.85546875" style="61" bestFit="1" customWidth="1"/>
    <col min="14594" max="14594" width="11.28515625" style="61" customWidth="1"/>
    <col min="14595" max="14595" width="17.7109375" style="61" customWidth="1"/>
    <col min="14596" max="14596" width="5.7109375" style="61" customWidth="1"/>
    <col min="14597" max="14611" width="11.42578125" style="61"/>
    <col min="14612" max="14612" width="3" style="61" customWidth="1"/>
    <col min="14613" max="14848" width="11.42578125" style="61"/>
    <col min="14849" max="14849" width="10.85546875" style="61" bestFit="1" customWidth="1"/>
    <col min="14850" max="14850" width="11.28515625" style="61" customWidth="1"/>
    <col min="14851" max="14851" width="17.7109375" style="61" customWidth="1"/>
    <col min="14852" max="14852" width="5.7109375" style="61" customWidth="1"/>
    <col min="14853" max="14867" width="11.42578125" style="61"/>
    <col min="14868" max="14868" width="3" style="61" customWidth="1"/>
    <col min="14869" max="15104" width="11.42578125" style="61"/>
    <col min="15105" max="15105" width="10.85546875" style="61" bestFit="1" customWidth="1"/>
    <col min="15106" max="15106" width="11.28515625" style="61" customWidth="1"/>
    <col min="15107" max="15107" width="17.7109375" style="61" customWidth="1"/>
    <col min="15108" max="15108" width="5.7109375" style="61" customWidth="1"/>
    <col min="15109" max="15123" width="11.42578125" style="61"/>
    <col min="15124" max="15124" width="3" style="61" customWidth="1"/>
    <col min="15125" max="15360" width="11.42578125" style="61"/>
    <col min="15361" max="15361" width="10.85546875" style="61" bestFit="1" customWidth="1"/>
    <col min="15362" max="15362" width="11.28515625" style="61" customWidth="1"/>
    <col min="15363" max="15363" width="17.7109375" style="61" customWidth="1"/>
    <col min="15364" max="15364" width="5.7109375" style="61" customWidth="1"/>
    <col min="15365" max="15379" width="11.42578125" style="61"/>
    <col min="15380" max="15380" width="3" style="61" customWidth="1"/>
    <col min="15381" max="15616" width="11.42578125" style="61"/>
    <col min="15617" max="15617" width="10.85546875" style="61" bestFit="1" customWidth="1"/>
    <col min="15618" max="15618" width="11.28515625" style="61" customWidth="1"/>
    <col min="15619" max="15619" width="17.7109375" style="61" customWidth="1"/>
    <col min="15620" max="15620" width="5.7109375" style="61" customWidth="1"/>
    <col min="15621" max="15635" width="11.42578125" style="61"/>
    <col min="15636" max="15636" width="3" style="61" customWidth="1"/>
    <col min="15637" max="15872" width="11.42578125" style="61"/>
    <col min="15873" max="15873" width="10.85546875" style="61" bestFit="1" customWidth="1"/>
    <col min="15874" max="15874" width="11.28515625" style="61" customWidth="1"/>
    <col min="15875" max="15875" width="17.7109375" style="61" customWidth="1"/>
    <col min="15876" max="15876" width="5.7109375" style="61" customWidth="1"/>
    <col min="15877" max="15891" width="11.42578125" style="61"/>
    <col min="15892" max="15892" width="3" style="61" customWidth="1"/>
    <col min="15893" max="16128" width="11.42578125" style="61"/>
    <col min="16129" max="16129" width="10.85546875" style="61" bestFit="1" customWidth="1"/>
    <col min="16130" max="16130" width="11.28515625" style="61" customWidth="1"/>
    <col min="16131" max="16131" width="17.7109375" style="61" customWidth="1"/>
    <col min="16132" max="16132" width="5.7109375" style="61" customWidth="1"/>
    <col min="16133" max="16147" width="11.42578125" style="61"/>
    <col min="16148" max="16148" width="3" style="61" customWidth="1"/>
    <col min="16149" max="16384" width="11.42578125" style="61"/>
  </cols>
  <sheetData>
    <row r="1" spans="1:20" ht="27.75" customHeight="1" thickBot="1" x14ac:dyDescent="0.25">
      <c r="A1" s="124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60"/>
    </row>
    <row r="2" spans="1:20" s="66" customFormat="1" ht="14.1" customHeight="1" thickBot="1" x14ac:dyDescent="0.3">
      <c r="A2" s="62" t="s">
        <v>45</v>
      </c>
      <c r="B2" s="63" t="s">
        <v>46</v>
      </c>
      <c r="C2" s="62" t="s">
        <v>47</v>
      </c>
      <c r="D2" s="127" t="s">
        <v>48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1:20" ht="14.1" customHeight="1" x14ac:dyDescent="0.2">
      <c r="A3" s="67">
        <v>0</v>
      </c>
      <c r="B3" s="68">
        <v>121</v>
      </c>
      <c r="C3" s="69" t="s">
        <v>93</v>
      </c>
      <c r="D3" s="127"/>
      <c r="S3" s="60"/>
      <c r="T3" s="60"/>
    </row>
    <row r="4" spans="1:20" ht="14.1" customHeight="1" x14ac:dyDescent="0.2">
      <c r="A4" s="70">
        <v>0</v>
      </c>
      <c r="B4" s="71">
        <v>117.642</v>
      </c>
      <c r="C4" s="72" t="s">
        <v>7</v>
      </c>
      <c r="D4" s="127"/>
      <c r="S4" s="60"/>
      <c r="T4" s="60"/>
    </row>
    <row r="5" spans="1:20" ht="14.1" customHeight="1" x14ac:dyDescent="0.2">
      <c r="A5" s="70">
        <v>0</v>
      </c>
      <c r="B5" s="71">
        <v>116.988</v>
      </c>
      <c r="C5" s="73" t="s">
        <v>96</v>
      </c>
      <c r="D5" s="127"/>
      <c r="S5" s="60"/>
      <c r="T5" s="60"/>
    </row>
    <row r="6" spans="1:20" ht="14.1" customHeight="1" x14ac:dyDescent="0.2">
      <c r="A6" s="74">
        <v>9.5</v>
      </c>
      <c r="B6" s="75">
        <v>116.789</v>
      </c>
      <c r="C6" s="76" t="s">
        <v>59</v>
      </c>
      <c r="D6" s="127"/>
      <c r="S6" s="60"/>
      <c r="T6" s="60"/>
    </row>
    <row r="7" spans="1:20" ht="14.1" customHeight="1" x14ac:dyDescent="0.2">
      <c r="A7" s="70">
        <v>21</v>
      </c>
      <c r="B7" s="71">
        <v>111.07899999999999</v>
      </c>
      <c r="C7" s="72"/>
      <c r="D7" s="127"/>
      <c r="S7" s="60"/>
      <c r="T7" s="60"/>
    </row>
    <row r="8" spans="1:20" ht="14.1" customHeight="1" x14ac:dyDescent="0.2">
      <c r="A8" s="70">
        <v>41</v>
      </c>
      <c r="B8" s="71">
        <v>110.959</v>
      </c>
      <c r="C8" s="72"/>
      <c r="D8" s="127"/>
      <c r="S8" s="60"/>
      <c r="T8" s="60"/>
    </row>
    <row r="9" spans="1:20" ht="14.1" customHeight="1" x14ac:dyDescent="0.2">
      <c r="A9" s="70">
        <v>61</v>
      </c>
      <c r="B9" s="71">
        <v>110.789</v>
      </c>
      <c r="C9" s="72"/>
      <c r="D9" s="127"/>
      <c r="S9" s="60"/>
      <c r="T9" s="60"/>
    </row>
    <row r="10" spans="1:20" ht="14.1" customHeight="1" x14ac:dyDescent="0.2">
      <c r="A10" s="70">
        <v>77</v>
      </c>
      <c r="B10" s="71">
        <v>108.449</v>
      </c>
      <c r="C10" s="72"/>
      <c r="D10" s="127"/>
      <c r="S10" s="60"/>
      <c r="T10" s="60"/>
    </row>
    <row r="11" spans="1:20" ht="14.1" customHeight="1" x14ac:dyDescent="0.2">
      <c r="A11" s="70">
        <v>90</v>
      </c>
      <c r="B11" s="71">
        <v>106.489</v>
      </c>
      <c r="C11" s="72"/>
      <c r="D11" s="127"/>
      <c r="S11" s="60"/>
      <c r="T11" s="60"/>
    </row>
    <row r="12" spans="1:20" ht="14.1" customHeight="1" x14ac:dyDescent="0.2">
      <c r="A12" s="70">
        <v>103</v>
      </c>
      <c r="B12" s="71">
        <v>104.649</v>
      </c>
      <c r="C12" s="72"/>
      <c r="D12" s="127"/>
      <c r="S12" s="60"/>
      <c r="T12" s="60"/>
    </row>
    <row r="13" spans="1:20" ht="14.1" customHeight="1" x14ac:dyDescent="0.2">
      <c r="A13" s="70">
        <v>116</v>
      </c>
      <c r="B13" s="71">
        <v>103.989</v>
      </c>
      <c r="C13" s="72"/>
      <c r="D13" s="127"/>
      <c r="S13" s="60"/>
      <c r="T13" s="60"/>
    </row>
    <row r="14" spans="1:20" ht="14.1" customHeight="1" x14ac:dyDescent="0.2">
      <c r="A14" s="70">
        <v>129</v>
      </c>
      <c r="B14" s="71">
        <v>103.249</v>
      </c>
      <c r="C14" s="72"/>
      <c r="D14" s="127"/>
      <c r="S14" s="60"/>
      <c r="T14" s="60"/>
    </row>
    <row r="15" spans="1:20" ht="14.1" customHeight="1" x14ac:dyDescent="0.2">
      <c r="A15" s="77">
        <v>144</v>
      </c>
      <c r="B15" s="78">
        <v>102.54900000000001</v>
      </c>
      <c r="C15" s="72"/>
      <c r="D15" s="127"/>
      <c r="S15" s="60"/>
      <c r="T15" s="60"/>
    </row>
    <row r="16" spans="1:20" ht="14.1" customHeight="1" x14ac:dyDescent="0.2">
      <c r="A16" s="77">
        <v>158</v>
      </c>
      <c r="B16" s="78">
        <v>102.489</v>
      </c>
      <c r="C16" s="79"/>
      <c r="D16" s="127"/>
      <c r="S16" s="60"/>
      <c r="T16" s="60"/>
    </row>
    <row r="17" spans="1:20" ht="14.1" customHeight="1" x14ac:dyDescent="0.2">
      <c r="A17" s="77">
        <v>172</v>
      </c>
      <c r="B17" s="78">
        <v>102.539</v>
      </c>
      <c r="C17" s="79"/>
      <c r="D17" s="127"/>
      <c r="S17" s="60"/>
      <c r="T17" s="60"/>
    </row>
    <row r="18" spans="1:20" ht="14.1" customHeight="1" x14ac:dyDescent="0.2">
      <c r="A18" s="77">
        <v>186</v>
      </c>
      <c r="B18" s="78">
        <v>102.599</v>
      </c>
      <c r="C18" s="79"/>
      <c r="D18" s="127"/>
      <c r="S18" s="60"/>
      <c r="T18" s="60"/>
    </row>
    <row r="19" spans="1:20" ht="14.1" customHeight="1" x14ac:dyDescent="0.2">
      <c r="A19" s="77">
        <v>200</v>
      </c>
      <c r="B19" s="78">
        <v>102.759</v>
      </c>
      <c r="C19" s="79"/>
      <c r="D19" s="127"/>
      <c r="S19" s="60"/>
      <c r="T19" s="60"/>
    </row>
    <row r="20" spans="1:20" ht="14.1" customHeight="1" x14ac:dyDescent="0.2">
      <c r="A20" s="77">
        <v>216</v>
      </c>
      <c r="B20" s="78">
        <v>103.009</v>
      </c>
      <c r="C20" s="79"/>
      <c r="D20" s="127"/>
      <c r="S20" s="60"/>
      <c r="T20" s="60"/>
    </row>
    <row r="21" spans="1:20" ht="14.1" customHeight="1" x14ac:dyDescent="0.2">
      <c r="A21" s="77">
        <v>234</v>
      </c>
      <c r="B21" s="78">
        <v>103.259</v>
      </c>
      <c r="C21" s="79"/>
      <c r="D21" s="127"/>
      <c r="S21" s="60"/>
      <c r="T21" s="60"/>
    </row>
    <row r="22" spans="1:20" ht="14.1" customHeight="1" x14ac:dyDescent="0.2">
      <c r="A22" s="77">
        <v>252</v>
      </c>
      <c r="B22" s="78">
        <v>103.71899999999999</v>
      </c>
      <c r="C22" s="72"/>
      <c r="D22" s="127"/>
      <c r="S22" s="60"/>
      <c r="T22" s="60"/>
    </row>
    <row r="23" spans="1:20" ht="14.1" customHeight="1" x14ac:dyDescent="0.2">
      <c r="A23" s="77">
        <v>269</v>
      </c>
      <c r="B23" s="78">
        <v>104.789</v>
      </c>
      <c r="C23" s="79"/>
      <c r="D23" s="127"/>
      <c r="S23" s="60"/>
      <c r="T23" s="60"/>
    </row>
    <row r="24" spans="1:20" ht="14.1" customHeight="1" x14ac:dyDescent="0.2">
      <c r="A24" s="77">
        <v>289</v>
      </c>
      <c r="B24" s="78">
        <v>105.85899999999999</v>
      </c>
      <c r="C24" s="79"/>
      <c r="D24" s="127"/>
      <c r="S24" s="60"/>
      <c r="T24" s="60"/>
    </row>
    <row r="25" spans="1:20" ht="14.1" customHeight="1" x14ac:dyDescent="0.2">
      <c r="A25" s="77">
        <v>309</v>
      </c>
      <c r="B25" s="78">
        <v>106.949</v>
      </c>
      <c r="C25" s="79"/>
      <c r="D25" s="127"/>
      <c r="S25" s="60"/>
      <c r="T25" s="60"/>
    </row>
    <row r="26" spans="1:20" ht="14.1" customHeight="1" x14ac:dyDescent="0.2">
      <c r="A26" s="77">
        <v>329</v>
      </c>
      <c r="B26" s="78">
        <v>109.249</v>
      </c>
      <c r="C26" s="72"/>
      <c r="D26" s="127"/>
      <c r="S26" s="60"/>
      <c r="T26" s="60"/>
    </row>
    <row r="27" spans="1:20" ht="14.1" customHeight="1" x14ac:dyDescent="0.2">
      <c r="A27" s="77">
        <v>336</v>
      </c>
      <c r="B27" s="78">
        <v>111.40900000000001</v>
      </c>
      <c r="C27" s="113"/>
      <c r="D27" s="127"/>
      <c r="S27" s="60"/>
      <c r="T27" s="60"/>
    </row>
    <row r="28" spans="1:20" ht="14.1" customHeight="1" x14ac:dyDescent="0.2">
      <c r="A28" s="74">
        <v>342</v>
      </c>
      <c r="B28" s="75">
        <v>116.789</v>
      </c>
      <c r="C28" s="76" t="s">
        <v>57</v>
      </c>
      <c r="D28" s="127"/>
      <c r="S28" s="60"/>
      <c r="T28" s="60"/>
    </row>
    <row r="29" spans="1:20" ht="14.1" customHeight="1" x14ac:dyDescent="0.2">
      <c r="A29" s="83">
        <v>349</v>
      </c>
      <c r="B29" s="84">
        <v>121.367</v>
      </c>
      <c r="C29" s="79"/>
      <c r="D29" s="127"/>
      <c r="S29" s="60"/>
      <c r="T29" s="60"/>
    </row>
    <row r="30" spans="1:20" ht="14.1" customHeight="1" x14ac:dyDescent="0.2">
      <c r="A30" s="77"/>
      <c r="B30" s="78"/>
      <c r="C30" s="79"/>
      <c r="D30" s="127"/>
      <c r="S30" s="60"/>
      <c r="T30" s="60"/>
    </row>
    <row r="31" spans="1:20" ht="14.1" customHeight="1" x14ac:dyDescent="0.2">
      <c r="A31" s="77"/>
      <c r="B31" s="78"/>
      <c r="C31" s="85"/>
      <c r="D31" s="127"/>
      <c r="S31" s="60"/>
      <c r="T31" s="60"/>
    </row>
    <row r="32" spans="1:20" ht="14.1" customHeight="1" x14ac:dyDescent="0.2">
      <c r="A32" s="77"/>
      <c r="B32" s="78"/>
      <c r="C32" s="72"/>
      <c r="D32" s="127"/>
      <c r="S32" s="60"/>
      <c r="T32" s="60"/>
    </row>
    <row r="33" spans="1:20" ht="14.1" customHeight="1" x14ac:dyDescent="0.2">
      <c r="A33" s="86"/>
      <c r="B33" s="87"/>
      <c r="C33" s="88"/>
      <c r="D33" s="127"/>
      <c r="S33" s="60"/>
      <c r="T33" s="60"/>
    </row>
    <row r="34" spans="1:20" ht="14.1" customHeight="1" x14ac:dyDescent="0.2">
      <c r="A34" s="86"/>
      <c r="B34" s="87"/>
      <c r="C34" s="89"/>
      <c r="D34" s="127"/>
      <c r="S34" s="60"/>
      <c r="T34" s="60"/>
    </row>
    <row r="35" spans="1:20" ht="14.1" customHeight="1" x14ac:dyDescent="0.2">
      <c r="A35" s="86"/>
      <c r="B35" s="87"/>
      <c r="C35" s="89"/>
      <c r="D35" s="127"/>
      <c r="S35" s="60"/>
      <c r="T35" s="60"/>
    </row>
    <row r="36" spans="1:20" ht="14.1" customHeight="1" thickBot="1" x14ac:dyDescent="0.25">
      <c r="A36" s="86"/>
      <c r="B36" s="87"/>
      <c r="C36" s="89"/>
      <c r="D36" s="128"/>
      <c r="S36" s="60"/>
      <c r="T36" s="60"/>
    </row>
    <row r="37" spans="1:20" ht="15" customHeight="1" x14ac:dyDescent="0.2">
      <c r="A37" s="90">
        <v>342</v>
      </c>
      <c r="B37" s="91">
        <v>116.789</v>
      </c>
      <c r="C37" s="92" t="s">
        <v>57</v>
      </c>
      <c r="D37" s="129" t="s">
        <v>58</v>
      </c>
      <c r="S37" s="60"/>
      <c r="T37" s="60"/>
    </row>
    <row r="38" spans="1:20" ht="15" customHeight="1" thickBot="1" x14ac:dyDescent="0.25">
      <c r="A38" s="93">
        <v>9.5</v>
      </c>
      <c r="B38" s="94">
        <v>116.789</v>
      </c>
      <c r="C38" s="95" t="s">
        <v>59</v>
      </c>
      <c r="D38" s="130"/>
      <c r="S38" s="60"/>
      <c r="T38" s="60"/>
    </row>
    <row r="39" spans="1:20" ht="15" customHeight="1" x14ac:dyDescent="0.2">
      <c r="A39" s="96">
        <v>15</v>
      </c>
      <c r="B39" s="97">
        <v>119.989</v>
      </c>
      <c r="C39" s="92" t="s">
        <v>60</v>
      </c>
      <c r="D39" s="130"/>
      <c r="S39" s="60"/>
      <c r="T39" s="60"/>
    </row>
    <row r="40" spans="1:20" ht="15" customHeight="1" thickBot="1" x14ac:dyDescent="0.25">
      <c r="A40" s="98">
        <v>15</v>
      </c>
      <c r="B40" s="94">
        <v>107.989</v>
      </c>
      <c r="C40" s="99" t="s">
        <v>60</v>
      </c>
      <c r="D40" s="130"/>
      <c r="S40" s="60"/>
      <c r="T40" s="60"/>
    </row>
    <row r="41" spans="1:20" ht="15" customHeight="1" x14ac:dyDescent="0.2">
      <c r="A41" s="96">
        <v>12</v>
      </c>
      <c r="B41" s="91">
        <v>120.187</v>
      </c>
      <c r="C41" s="95" t="s">
        <v>61</v>
      </c>
      <c r="D41" s="130"/>
      <c r="S41" s="60"/>
      <c r="T41" s="60"/>
    </row>
    <row r="42" spans="1:20" ht="15" customHeight="1" thickBot="1" x14ac:dyDescent="0.25">
      <c r="A42" s="98">
        <v>12</v>
      </c>
      <c r="B42" s="94">
        <v>118.687</v>
      </c>
      <c r="C42" s="95" t="s">
        <v>61</v>
      </c>
      <c r="D42" s="130"/>
      <c r="S42" s="60"/>
      <c r="T42" s="60"/>
    </row>
    <row r="43" spans="1:20" ht="15" customHeight="1" x14ac:dyDescent="0.2">
      <c r="A43" s="96">
        <v>0</v>
      </c>
      <c r="B43" s="91">
        <v>0</v>
      </c>
      <c r="C43" s="92" t="s">
        <v>62</v>
      </c>
      <c r="D43" s="130"/>
      <c r="S43" s="60"/>
      <c r="T43" s="60"/>
    </row>
    <row r="44" spans="1:20" ht="15" customHeight="1" thickBot="1" x14ac:dyDescent="0.25">
      <c r="A44" s="98">
        <v>0</v>
      </c>
      <c r="B44" s="94">
        <v>0</v>
      </c>
      <c r="C44" s="99" t="s">
        <v>63</v>
      </c>
      <c r="D44" s="130"/>
      <c r="S44" s="60"/>
      <c r="T44" s="60"/>
    </row>
    <row r="45" spans="1:20" ht="14.1" customHeight="1" x14ac:dyDescent="0.2">
      <c r="A45" s="100" t="s">
        <v>64</v>
      </c>
      <c r="B45" s="101" t="s">
        <v>97</v>
      </c>
      <c r="C45" s="102"/>
      <c r="D45" s="130"/>
      <c r="S45" s="60"/>
      <c r="T45" s="60"/>
    </row>
    <row r="46" spans="1:20" ht="14.1" customHeight="1" x14ac:dyDescent="0.2">
      <c r="A46" s="103" t="s">
        <v>66</v>
      </c>
      <c r="B46" s="104" t="s">
        <v>98</v>
      </c>
      <c r="C46" s="105"/>
      <c r="D46" s="130"/>
      <c r="S46" s="60"/>
      <c r="T46" s="60"/>
    </row>
    <row r="47" spans="1:20" ht="14.1" customHeight="1" x14ac:dyDescent="0.2">
      <c r="A47" s="132" t="s">
        <v>99</v>
      </c>
      <c r="B47" s="133"/>
      <c r="C47" s="134"/>
      <c r="D47" s="130"/>
      <c r="S47" s="60"/>
      <c r="T47" s="60"/>
    </row>
    <row r="48" spans="1:20" ht="14.1" customHeight="1" thickBot="1" x14ac:dyDescent="0.25">
      <c r="A48" s="135" t="s">
        <v>80</v>
      </c>
      <c r="B48" s="136"/>
      <c r="C48" s="137"/>
      <c r="D48" s="131"/>
      <c r="S48" s="60"/>
      <c r="T48" s="60"/>
    </row>
    <row r="49" spans="1:20" x14ac:dyDescent="0.2">
      <c r="A49" s="123" t="s">
        <v>70</v>
      </c>
      <c r="B49" s="123"/>
      <c r="C49" s="123"/>
      <c r="D49" s="123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2" spans="1:20" x14ac:dyDescent="0.2">
      <c r="B52" s="106"/>
      <c r="C52" s="106"/>
    </row>
    <row r="53" spans="1:20" x14ac:dyDescent="0.2">
      <c r="A53" s="107"/>
      <c r="B53" s="107"/>
      <c r="C53" s="107"/>
    </row>
    <row r="54" spans="1:20" x14ac:dyDescent="0.2">
      <c r="A54" s="107"/>
      <c r="B54" s="107"/>
      <c r="C54" s="107"/>
    </row>
    <row r="55" spans="1:20" x14ac:dyDescent="0.2">
      <c r="A55" s="108"/>
      <c r="B55" s="108"/>
      <c r="C55" s="108"/>
    </row>
  </sheetData>
  <mergeCells count="6">
    <mergeCell ref="A49:D49"/>
    <mergeCell ref="A1:S1"/>
    <mergeCell ref="D2:D36"/>
    <mergeCell ref="D37:D48"/>
    <mergeCell ref="A47:C47"/>
    <mergeCell ref="A48:C48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60" orientation="landscape" horizontalDpi="1200" verticalDpi="1200" r:id="rId1"/>
  <headerFooter alignWithMargins="0">
    <oddHeader>&amp;CInformacion confidencial de hidrologia - IDEAM</oddHeader>
    <oddFooter>&amp;CPreparado por el area operativa No. 03 - sede Villavo.RAHG - &amp;D&amp;RPágina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11</vt:i4>
      </vt:variant>
    </vt:vector>
  </HeadingPairs>
  <TitlesOfParts>
    <vt:vector size="26" baseType="lpstr">
      <vt:lpstr>3215701.Mapiripana.010307</vt:lpstr>
      <vt:lpstr>3215701.Mapiripana.201107</vt:lpstr>
      <vt:lpstr>3215701.Mapiripana.060408</vt:lpstr>
      <vt:lpstr>3215701.Mapiripana.271108</vt:lpstr>
      <vt:lpstr>3215701.Mapiripana.091109</vt:lpstr>
      <vt:lpstr>3215701.Mapiripana.120610</vt:lpstr>
      <vt:lpstr>3215701.Mapiripana.210810</vt:lpstr>
      <vt:lpstr>3215701.Mapiripana.180812</vt:lpstr>
      <vt:lpstr>3215701.Mapiripana.100713</vt:lpstr>
      <vt:lpstr>3215701.Mapiripana.20130925</vt:lpstr>
      <vt:lpstr>3215701.Mapiripana.20150703</vt:lpstr>
      <vt:lpstr>32157010_MAPIRIPANA_20160526</vt:lpstr>
      <vt:lpstr>32157010_MAPIRIPANA_20160904</vt:lpstr>
      <vt:lpstr>32157010_MAPIRIPANA_20170617-CO</vt:lpstr>
      <vt:lpstr>32157010_MAPIRIPANA_20171020</vt:lpstr>
      <vt:lpstr>'3215701.Mapiripana.010307'!Área_de_impresión</vt:lpstr>
      <vt:lpstr>'3215701.Mapiripana.060408'!Área_de_impresión</vt:lpstr>
      <vt:lpstr>'3215701.Mapiripana.091109'!Área_de_impresión</vt:lpstr>
      <vt:lpstr>'3215701.Mapiripana.100713'!Área_de_impresión</vt:lpstr>
      <vt:lpstr>'3215701.Mapiripana.120610'!Área_de_impresión</vt:lpstr>
      <vt:lpstr>'3215701.Mapiripana.180812'!Área_de_impresión</vt:lpstr>
      <vt:lpstr>'3215701.Mapiripana.201107'!Área_de_impresión</vt:lpstr>
      <vt:lpstr>'3215701.Mapiripana.20130925'!Área_de_impresión</vt:lpstr>
      <vt:lpstr>'3215701.Mapiripana.20150703'!Área_de_impresión</vt:lpstr>
      <vt:lpstr>'3215701.Mapiripana.210810'!Área_de_impresión</vt:lpstr>
      <vt:lpstr>'3215701.Mapiripana.271108'!Área_de_impresión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Lorena Pineda Castano</dc:creator>
  <cp:lastModifiedBy>Luis Gabriel Rodriguez Hernandez</cp:lastModifiedBy>
  <dcterms:created xsi:type="dcterms:W3CDTF">2016-09-02T15:18:28Z</dcterms:created>
  <dcterms:modified xsi:type="dcterms:W3CDTF">2019-04-05T20:31:43Z</dcterms:modified>
</cp:coreProperties>
</file>