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730" windowHeight="10035" tabRatio="675" firstSheet="1" activeTab="4"/>
  </bookViews>
  <sheets>
    <sheet name="34.3215704.Top.20150705" sheetId="2" r:id="rId1"/>
    <sheet name="34.3215704.Top.20151018" sheetId="3" r:id="rId2"/>
    <sheet name="32157040_P.NUEVO_20160527" sheetId="1" r:id="rId3"/>
    <sheet name="32157040_P.NUEVO_20161203 " sheetId="4" r:id="rId4"/>
    <sheet name="32157040_P.NUEVO_20170616" sheetId="5" r:id="rId5"/>
  </sheets>
  <calcPr calcId="144525"/>
</workbook>
</file>

<file path=xl/calcChain.xml><?xml version="1.0" encoding="utf-8"?>
<calcChain xmlns="http://schemas.openxmlformats.org/spreadsheetml/2006/main">
  <c r="B53" i="5" l="1"/>
  <c r="B51" i="5"/>
  <c r="B45" i="5"/>
  <c r="AA13" i="5"/>
  <c r="AF4" i="5" s="1"/>
  <c r="AA14" i="5"/>
  <c r="B7" i="5" s="1"/>
  <c r="AA15" i="5"/>
  <c r="B8" i="5" s="1"/>
  <c r="AA16" i="5"/>
  <c r="AA17" i="5"/>
  <c r="AF8" i="5" s="1"/>
  <c r="AA18" i="5"/>
  <c r="B11" i="5" s="1"/>
  <c r="AA19" i="5"/>
  <c r="B12" i="5" s="1"/>
  <c r="AA20" i="5"/>
  <c r="AA21" i="5"/>
  <c r="AF12" i="5" s="1"/>
  <c r="AA22" i="5"/>
  <c r="B15" i="5" s="1"/>
  <c r="AA23" i="5"/>
  <c r="B16" i="5" s="1"/>
  <c r="AA24" i="5"/>
  <c r="AA25" i="5"/>
  <c r="AF16" i="5" s="1"/>
  <c r="AA26" i="5"/>
  <c r="B19" i="5" s="1"/>
  <c r="AA27" i="5"/>
  <c r="B20" i="5" s="1"/>
  <c r="AA28" i="5"/>
  <c r="AA29" i="5"/>
  <c r="AF20" i="5" s="1"/>
  <c r="AA30" i="5"/>
  <c r="B23" i="5" s="1"/>
  <c r="AA31" i="5"/>
  <c r="B24" i="5" s="1"/>
  <c r="AA32" i="5"/>
  <c r="AA12" i="5"/>
  <c r="B27" i="5"/>
  <c r="A27" i="5"/>
  <c r="B26" i="5"/>
  <c r="A26" i="5"/>
  <c r="B5" i="5"/>
  <c r="B6" i="5"/>
  <c r="B9" i="5"/>
  <c r="B10" i="5"/>
  <c r="B13" i="5"/>
  <c r="B14" i="5"/>
  <c r="B17" i="5"/>
  <c r="B18" i="5"/>
  <c r="B21" i="5"/>
  <c r="B22" i="5"/>
  <c r="B25" i="5"/>
  <c r="B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B3" i="5"/>
  <c r="A4" i="5"/>
  <c r="A3" i="5"/>
  <c r="AF7" i="5"/>
  <c r="AF11" i="5"/>
  <c r="AF15" i="5"/>
  <c r="AF19" i="5"/>
  <c r="AF23" i="5"/>
  <c r="AF3" i="5"/>
  <c r="AA35" i="5"/>
  <c r="AA34" i="5"/>
  <c r="AA33" i="5"/>
  <c r="X32" i="5"/>
  <c r="V3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12" i="5"/>
  <c r="AF22" i="5" l="1"/>
  <c r="AF18" i="5"/>
  <c r="AF14" i="5"/>
  <c r="AF10" i="5"/>
  <c r="AF6" i="5"/>
  <c r="AF21" i="5"/>
  <c r="AF17" i="5"/>
  <c r="AF13" i="5"/>
  <c r="AF9" i="5"/>
  <c r="AF5" i="5"/>
  <c r="C59" i="5"/>
  <c r="C58" i="5"/>
  <c r="E56" i="5"/>
  <c r="B49" i="5"/>
  <c r="B47" i="5"/>
  <c r="AA4" i="5"/>
  <c r="AA5" i="5" l="1"/>
  <c r="AA6" i="5"/>
  <c r="B2" i="5"/>
  <c r="E56" i="4"/>
  <c r="B32" i="4"/>
  <c r="A32" i="4"/>
  <c r="B31" i="4"/>
  <c r="A31" i="4"/>
  <c r="B30" i="4"/>
  <c r="A30" i="4"/>
  <c r="B29" i="4"/>
  <c r="A29" i="4"/>
  <c r="A25" i="4"/>
  <c r="B25" i="4"/>
  <c r="A26" i="4"/>
  <c r="B26" i="4"/>
  <c r="A27" i="4"/>
  <c r="B27" i="4"/>
  <c r="A28" i="4"/>
  <c r="B28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B6" i="4"/>
  <c r="A6" i="4"/>
  <c r="B5" i="4"/>
  <c r="B4" i="4"/>
  <c r="B3" i="4"/>
  <c r="A5" i="4"/>
  <c r="A4" i="4"/>
  <c r="A3" i="4"/>
  <c r="AA40" i="4"/>
  <c r="AA39" i="4"/>
  <c r="AA38" i="4"/>
  <c r="AA37" i="4"/>
  <c r="AA36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V34" i="4"/>
  <c r="V35" i="4"/>
  <c r="V29" i="4"/>
  <c r="V30" i="4"/>
  <c r="V31" i="4"/>
  <c r="V32" i="4"/>
  <c r="V33" i="4"/>
  <c r="V27" i="4"/>
  <c r="V28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X13" i="4"/>
  <c r="V13" i="4"/>
  <c r="C59" i="4"/>
  <c r="C58" i="4"/>
  <c r="B49" i="4"/>
  <c r="B47" i="4"/>
  <c r="AA4" i="4"/>
  <c r="AA6" i="4" s="1"/>
  <c r="AA10" i="5" l="1"/>
  <c r="AA11" i="5"/>
  <c r="AA8" i="5"/>
  <c r="AA7" i="5"/>
  <c r="AA9" i="5"/>
  <c r="AA7" i="4"/>
  <c r="AA11" i="4"/>
  <c r="AA12" i="4" s="1"/>
  <c r="B2" i="4"/>
  <c r="AA9" i="4"/>
  <c r="AA10" i="4" s="1"/>
  <c r="AA8" i="4"/>
  <c r="AA5" i="4"/>
  <c r="C55" i="1"/>
  <c r="C54" i="1"/>
  <c r="B47" i="1"/>
  <c r="B45" i="1"/>
  <c r="B43" i="1"/>
  <c r="X32" i="1"/>
  <c r="V32" i="1"/>
  <c r="A27" i="1" s="1"/>
  <c r="X31" i="1"/>
  <c r="V31" i="1"/>
  <c r="X30" i="1"/>
  <c r="V30" i="1"/>
  <c r="A25" i="1" s="1"/>
  <c r="X29" i="1"/>
  <c r="V29" i="1"/>
  <c r="X28" i="1"/>
  <c r="V28" i="1"/>
  <c r="A23" i="1" s="1"/>
  <c r="A28" i="1"/>
  <c r="X27" i="1"/>
  <c r="V27" i="1"/>
  <c r="X26" i="1"/>
  <c r="V26" i="1"/>
  <c r="A21" i="1" s="1"/>
  <c r="A26" i="1"/>
  <c r="X25" i="1"/>
  <c r="V25" i="1"/>
  <c r="X24" i="1"/>
  <c r="V24" i="1"/>
  <c r="A24" i="1"/>
  <c r="X23" i="1"/>
  <c r="V23" i="1"/>
  <c r="X22" i="1"/>
  <c r="V22" i="1"/>
  <c r="A22" i="1"/>
  <c r="X21" i="1"/>
  <c r="V21" i="1"/>
  <c r="X20" i="1"/>
  <c r="V20" i="1"/>
  <c r="A20" i="1"/>
  <c r="X19" i="1"/>
  <c r="V19" i="1"/>
  <c r="A19" i="1"/>
  <c r="X18" i="1"/>
  <c r="V18" i="1"/>
  <c r="A18" i="1"/>
  <c r="X17" i="1"/>
  <c r="V17" i="1"/>
  <c r="A17" i="1"/>
  <c r="X16" i="1"/>
  <c r="V16" i="1"/>
  <c r="A16" i="1"/>
  <c r="X15" i="1"/>
  <c r="V15" i="1"/>
  <c r="A10" i="1" s="1"/>
  <c r="A15" i="1"/>
  <c r="X14" i="1"/>
  <c r="V14" i="1"/>
  <c r="A14" i="1"/>
  <c r="X13" i="1"/>
  <c r="V13" i="1"/>
  <c r="A8" i="1" s="1"/>
  <c r="A13" i="1"/>
  <c r="X12" i="1"/>
  <c r="V12" i="1"/>
  <c r="A12" i="1"/>
  <c r="X11" i="1"/>
  <c r="V11" i="1"/>
  <c r="A6" i="1" s="1"/>
  <c r="A11" i="1"/>
  <c r="A9" i="1"/>
  <c r="A7" i="1"/>
  <c r="A5" i="1"/>
  <c r="AA4" i="1"/>
  <c r="B2" i="1" s="1"/>
  <c r="A4" i="1"/>
  <c r="A3" i="1"/>
  <c r="AA15" i="4" l="1"/>
  <c r="AF5" i="4" s="1"/>
  <c r="AA17" i="4"/>
  <c r="AF7" i="4" s="1"/>
  <c r="AA19" i="4"/>
  <c r="AF9" i="4" s="1"/>
  <c r="AA21" i="4"/>
  <c r="AF11" i="4" s="1"/>
  <c r="AA23" i="4"/>
  <c r="AF13" i="4" s="1"/>
  <c r="AA25" i="4"/>
  <c r="AF15" i="4" s="1"/>
  <c r="AA27" i="4"/>
  <c r="AF17" i="4" s="1"/>
  <c r="AA29" i="4"/>
  <c r="AF19" i="4" s="1"/>
  <c r="AA31" i="4"/>
  <c r="AF21" i="4" s="1"/>
  <c r="AA33" i="4"/>
  <c r="AF23" i="4" s="1"/>
  <c r="AA35" i="4"/>
  <c r="AF25" i="4" s="1"/>
  <c r="AA14" i="4"/>
  <c r="AF4" i="4" s="1"/>
  <c r="AA16" i="4"/>
  <c r="AF6" i="4" s="1"/>
  <c r="AA18" i="4"/>
  <c r="AF8" i="4" s="1"/>
  <c r="AA20" i="4"/>
  <c r="AF10" i="4" s="1"/>
  <c r="AA22" i="4"/>
  <c r="AF12" i="4" s="1"/>
  <c r="AA24" i="4"/>
  <c r="AF14" i="4" s="1"/>
  <c r="AA26" i="4"/>
  <c r="AF16" i="4" s="1"/>
  <c r="AA28" i="4"/>
  <c r="AF18" i="4" s="1"/>
  <c r="AA30" i="4"/>
  <c r="AF20" i="4" s="1"/>
  <c r="AA32" i="4"/>
  <c r="AF22" i="4" s="1"/>
  <c r="AA34" i="4"/>
  <c r="AF24" i="4" s="1"/>
  <c r="AA13" i="4"/>
  <c r="AF3" i="4" s="1"/>
  <c r="AA5" i="1"/>
  <c r="B3" i="1" s="1"/>
  <c r="AA6" i="1"/>
  <c r="AA9" i="1" l="1"/>
  <c r="AA10" i="1" s="1"/>
  <c r="AA8" i="1"/>
  <c r="AA7" i="1"/>
  <c r="B4" i="1"/>
  <c r="AA30" i="1" l="1"/>
  <c r="AA26" i="1"/>
  <c r="B5" i="1"/>
  <c r="AA33" i="1"/>
  <c r="AA34" i="1" s="1"/>
  <c r="B28" i="1" s="1"/>
  <c r="AA31" i="1"/>
  <c r="AA25" i="1"/>
  <c r="AA23" i="1"/>
  <c r="AA21" i="1"/>
  <c r="AA19" i="1"/>
  <c r="AA17" i="1"/>
  <c r="AA15" i="1"/>
  <c r="AA13" i="1"/>
  <c r="AA11" i="1"/>
  <c r="AA32" i="1"/>
  <c r="AA28" i="1"/>
  <c r="AA29" i="1"/>
  <c r="AA27" i="1"/>
  <c r="AA24" i="1"/>
  <c r="AA22" i="1"/>
  <c r="AA20" i="1"/>
  <c r="AA18" i="1"/>
  <c r="AA16" i="1"/>
  <c r="AA14" i="1"/>
  <c r="AA12" i="1"/>
  <c r="B9" i="1" l="1"/>
  <c r="AF6" i="1"/>
  <c r="B17" i="1"/>
  <c r="AF14" i="1"/>
  <c r="B23" i="1"/>
  <c r="AF20" i="1"/>
  <c r="AF7" i="1"/>
  <c r="B10" i="1"/>
  <c r="AF15" i="1"/>
  <c r="B18" i="1"/>
  <c r="B11" i="1"/>
  <c r="AF8" i="1"/>
  <c r="B19" i="1"/>
  <c r="AF16" i="1"/>
  <c r="B27" i="1"/>
  <c r="AF24" i="1"/>
  <c r="B12" i="1"/>
  <c r="AF9" i="1"/>
  <c r="AF17" i="1"/>
  <c r="B20" i="1"/>
  <c r="B21" i="1"/>
  <c r="AF18" i="1"/>
  <c r="B13" i="1"/>
  <c r="AF10" i="1"/>
  <c r="AF19" i="1"/>
  <c r="B22" i="1"/>
  <c r="AF3" i="1"/>
  <c r="B6" i="1"/>
  <c r="AF11" i="1"/>
  <c r="B14" i="1"/>
  <c r="AF23" i="1"/>
  <c r="B26" i="1"/>
  <c r="B25" i="1"/>
  <c r="AF22" i="1"/>
  <c r="B7" i="1"/>
  <c r="AF4" i="1"/>
  <c r="B15" i="1"/>
  <c r="AF12" i="1"/>
  <c r="AF21" i="1"/>
  <c r="B24" i="1"/>
  <c r="AF5" i="1"/>
  <c r="B8" i="1"/>
  <c r="AF13" i="1"/>
  <c r="B16" i="1"/>
</calcChain>
</file>

<file path=xl/sharedStrings.xml><?xml version="1.0" encoding="utf-8"?>
<sst xmlns="http://schemas.openxmlformats.org/spreadsheetml/2006/main" count="183" uniqueCount="67">
  <si>
    <t>ABSCISADO</t>
  </si>
  <si>
    <t>COTA</t>
  </si>
  <si>
    <t>OBSERVACIÓN</t>
  </si>
  <si>
    <t>RESUMEN CARTERA CALCULADA</t>
  </si>
  <si>
    <t>PERFIL TRANSVERSAL - ESTACIÓN: 32157040_PUEBLO_NUEVO_GUAVIARE</t>
  </si>
  <si>
    <t>CARTERA DE NIVELACIÓN CALCULADA /32157040_PUEBLO_NUEVO_GUAVIARE</t>
  </si>
  <si>
    <t>AFORO LÍQUIDO</t>
  </si>
  <si>
    <t xml:space="preserve">S/ BM </t>
  </si>
  <si>
    <t>Distancia (m)</t>
  </si>
  <si>
    <t>Vista          Atrás (+)</t>
  </si>
  <si>
    <t>Vista Intermedia (-)</t>
  </si>
  <si>
    <t>Vista Adelante (-)</t>
  </si>
  <si>
    <t>Cota BM                  (m)</t>
  </si>
  <si>
    <t>OBSERVACIONES</t>
  </si>
  <si>
    <t>DIST. (m)</t>
  </si>
  <si>
    <t>PROF. (m)</t>
  </si>
  <si>
    <t>N.A.O.D</t>
  </si>
  <si>
    <t>S/12 m.</t>
  </si>
  <si>
    <t>S/11 m.</t>
  </si>
  <si>
    <t>S/10 m.</t>
  </si>
  <si>
    <t xml:space="preserve">N.A.O.I </t>
  </si>
  <si>
    <t>S/N.D.M.I</t>
  </si>
  <si>
    <t>DETALLES</t>
  </si>
  <si>
    <t>Mira 11 - 12 m</t>
  </si>
  <si>
    <t>Mira 10 - 11 m</t>
  </si>
  <si>
    <t>Mira 9 - 10 m</t>
  </si>
  <si>
    <t>Desbordamiento</t>
  </si>
  <si>
    <t xml:space="preserve">Cota cero (m) =  </t>
  </si>
  <si>
    <t xml:space="preserve">Cota cero Max (m) =  </t>
  </si>
  <si>
    <t>Cota BM (m) =</t>
  </si>
  <si>
    <t xml:space="preserve">Cota inundacion  =   </t>
  </si>
  <si>
    <t>Perfil Transversal  -  Estación Pueblo Nuevo  -  Corriente Guaviare  -  Código 32157040</t>
  </si>
  <si>
    <t>Abscisado</t>
  </si>
  <si>
    <t>Cota</t>
  </si>
  <si>
    <t>Observaciones</t>
  </si>
  <si>
    <t>Datos de Altura y Distancia de Cartera</t>
  </si>
  <si>
    <t>S/BM</t>
  </si>
  <si>
    <t>N.A.M.D.</t>
  </si>
  <si>
    <t>N.A.M.I.</t>
  </si>
  <si>
    <t>Detalles</t>
  </si>
  <si>
    <t>Cota "0"</t>
  </si>
  <si>
    <t>Maxímetro</t>
  </si>
  <si>
    <t>Desb. Marg. Izq</t>
  </si>
  <si>
    <t>Desb. Marg. Der.</t>
  </si>
  <si>
    <t xml:space="preserve">Lectura mira:      </t>
  </si>
  <si>
    <t>12,011 m</t>
  </si>
  <si>
    <t xml:space="preserve">Cota cero:           </t>
  </si>
  <si>
    <t>83,810 m</t>
  </si>
  <si>
    <t xml:space="preserve">Caudal:          </t>
  </si>
  <si>
    <t>Cota inundación: 0 m (LM: 0 m)</t>
  </si>
  <si>
    <t>Ver Procedimiento en hoja "procedimiento"</t>
  </si>
  <si>
    <t>N.D.M.I.</t>
  </si>
  <si>
    <t>5,59 m</t>
  </si>
  <si>
    <t>83,740 m</t>
  </si>
  <si>
    <t>Cota inundación: 95,902 m (LM: 12,162 m)</t>
  </si>
  <si>
    <t>S/PISO BM</t>
  </si>
  <si>
    <t xml:space="preserve">S/Piso  </t>
  </si>
  <si>
    <t>S/11</t>
  </si>
  <si>
    <t>S/Piso</t>
  </si>
  <si>
    <t>S/10</t>
  </si>
  <si>
    <t>S/Pata Bco</t>
  </si>
  <si>
    <t>S/BCO</t>
  </si>
  <si>
    <t>N.D.M.I</t>
  </si>
  <si>
    <t>S/9 m.</t>
  </si>
  <si>
    <t>S/8 m.</t>
  </si>
  <si>
    <t>Mira 8 - 9 m</t>
  </si>
  <si>
    <t>Mira 7 - 8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</si>
</sst>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color theme="1"/>
      <name val="Arial Narrow"/>
      <family val="2"/>
    </font>
    <font>
      <sz val="14"/>
      <name val="Arial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3"/>
      <name val="Arial"/>
      <family val="2"/>
    </font>
    <font>
      <sz val="10"/>
      <name val="Arial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</font>
    <font>
      <sz val="10"/>
      <color theme="1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135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1" fillId="0" borderId="0" xfId="1"/>
    <xf numFmtId="2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7" fillId="0" borderId="1" xfId="1" applyFont="1" applyBorder="1"/>
    <xf numFmtId="0" fontId="4" fillId="0" borderId="0" xfId="1" applyFont="1" applyAlignment="1">
      <alignment horizontal="center"/>
    </xf>
    <xf numFmtId="0" fontId="8" fillId="0" borderId="0" xfId="1" applyFont="1"/>
    <xf numFmtId="4" fontId="7" fillId="0" borderId="1" xfId="1" applyNumberFormat="1" applyFont="1" applyFill="1" applyBorder="1" applyAlignment="1">
      <alignment horizontal="center" wrapText="1"/>
    </xf>
    <xf numFmtId="2" fontId="7" fillId="0" borderId="1" xfId="1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4" fontId="8" fillId="0" borderId="1" xfId="1" applyNumberFormat="1" applyFont="1" applyBorder="1"/>
    <xf numFmtId="164" fontId="8" fillId="0" borderId="1" xfId="1" applyNumberFormat="1" applyFont="1" applyFill="1" applyBorder="1"/>
    <xf numFmtId="0" fontId="5" fillId="0" borderId="1" xfId="1" applyFont="1" applyFill="1" applyBorder="1"/>
    <xf numFmtId="0" fontId="2" fillId="0" borderId="0" xfId="1" applyFont="1"/>
    <xf numFmtId="4" fontId="8" fillId="0" borderId="1" xfId="1" applyNumberFormat="1" applyFont="1" applyFill="1" applyBorder="1"/>
    <xf numFmtId="164" fontId="5" fillId="3" borderId="1" xfId="1" applyNumberFormat="1" applyFont="1" applyFill="1" applyBorder="1"/>
    <xf numFmtId="0" fontId="5" fillId="0" borderId="1" xfId="1" applyFont="1" applyBorder="1"/>
    <xf numFmtId="0" fontId="7" fillId="0" borderId="1" xfId="1" applyFont="1" applyFill="1" applyBorder="1"/>
    <xf numFmtId="164" fontId="8" fillId="0" borderId="1" xfId="1" applyNumberFormat="1" applyFont="1" applyBorder="1"/>
    <xf numFmtId="4" fontId="8" fillId="0" borderId="0" xfId="1" applyNumberFormat="1" applyFont="1"/>
    <xf numFmtId="0" fontId="0" fillId="0" borderId="1" xfId="0" applyFill="1" applyBorder="1"/>
    <xf numFmtId="4" fontId="8" fillId="4" borderId="1" xfId="1" applyNumberFormat="1" applyFont="1" applyFill="1" applyBorder="1"/>
    <xf numFmtId="164" fontId="8" fillId="4" borderId="1" xfId="1" applyNumberFormat="1" applyFont="1" applyFill="1" applyBorder="1"/>
    <xf numFmtId="0" fontId="0" fillId="0" borderId="1" xfId="0" applyBorder="1"/>
    <xf numFmtId="0" fontId="5" fillId="0" borderId="1" xfId="1" applyFont="1" applyFill="1" applyBorder="1" applyAlignment="1">
      <alignment vertical="center"/>
    </xf>
    <xf numFmtId="4" fontId="8" fillId="0" borderId="1" xfId="1" applyNumberFormat="1" applyFont="1" applyFill="1" applyBorder="1" applyAlignment="1">
      <alignment wrapText="1"/>
    </xf>
    <xf numFmtId="2" fontId="8" fillId="0" borderId="1" xfId="1" applyNumberFormat="1" applyFont="1" applyBorder="1"/>
    <xf numFmtId="2" fontId="8" fillId="0" borderId="1" xfId="1" applyNumberFormat="1" applyFont="1" applyFill="1" applyBorder="1"/>
    <xf numFmtId="0" fontId="1" fillId="0" borderId="1" xfId="1" applyBorder="1"/>
    <xf numFmtId="0" fontId="9" fillId="0" borderId="1" xfId="1" applyFont="1" applyBorder="1"/>
    <xf numFmtId="4" fontId="8" fillId="0" borderId="0" xfId="1" applyNumberFormat="1" applyFont="1" applyFill="1" applyBorder="1" applyAlignment="1">
      <alignment wrapText="1"/>
    </xf>
    <xf numFmtId="2" fontId="8" fillId="0" borderId="0" xfId="1" applyNumberFormat="1" applyFont="1" applyBorder="1"/>
    <xf numFmtId="164" fontId="8" fillId="0" borderId="0" xfId="1" applyNumberFormat="1" applyFont="1" applyFill="1" applyBorder="1"/>
    <xf numFmtId="0" fontId="8" fillId="0" borderId="0" xfId="1" applyFont="1" applyBorder="1"/>
    <xf numFmtId="0" fontId="3" fillId="0" borderId="0" xfId="1" applyFont="1" applyFill="1" applyBorder="1" applyAlignment="1">
      <alignment vertical="center" textRotation="255"/>
    </xf>
    <xf numFmtId="0" fontId="0" fillId="0" borderId="0" xfId="1" applyFont="1"/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1" fillId="0" borderId="1" xfId="1" applyNumberFormat="1" applyBorder="1"/>
    <xf numFmtId="2" fontId="11" fillId="2" borderId="1" xfId="1" applyNumberFormat="1" applyFont="1" applyFill="1" applyBorder="1" applyAlignment="1">
      <alignment horizontal="center"/>
    </xf>
    <xf numFmtId="164" fontId="11" fillId="2" borderId="1" xfId="1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2" fontId="11" fillId="0" borderId="1" xfId="1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>
      <alignment horizontal="center"/>
    </xf>
    <xf numFmtId="2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2" fontId="11" fillId="0" borderId="1" xfId="1" applyNumberFormat="1" applyFont="1" applyFill="1" applyBorder="1" applyAlignment="1">
      <alignment horizontal="left"/>
    </xf>
    <xf numFmtId="165" fontId="11" fillId="0" borderId="1" xfId="1" applyNumberFormat="1" applyFont="1" applyFill="1" applyBorder="1" applyAlignment="1">
      <alignment horizontal="center"/>
    </xf>
    <xf numFmtId="2" fontId="13" fillId="0" borderId="1" xfId="1" applyNumberFormat="1" applyFont="1" applyFill="1" applyBorder="1" applyAlignment="1">
      <alignment horizontal="left"/>
    </xf>
    <xf numFmtId="4" fontId="11" fillId="0" borderId="1" xfId="1" applyNumberFormat="1" applyFont="1" applyFill="1" applyBorder="1" applyAlignment="1">
      <alignment horizontal="center"/>
    </xf>
    <xf numFmtId="2" fontId="11" fillId="0" borderId="1" xfId="1" applyNumberFormat="1" applyFont="1" applyFill="1" applyBorder="1" applyAlignment="1">
      <alignment horizontal="left"/>
    </xf>
    <xf numFmtId="0" fontId="14" fillId="0" borderId="0" xfId="2"/>
    <xf numFmtId="0" fontId="16" fillId="0" borderId="9" xfId="2" applyFont="1" applyBorder="1" applyAlignment="1">
      <alignment horizontal="center" vertical="center"/>
    </xf>
    <xf numFmtId="165" fontId="16" fillId="0" borderId="9" xfId="2" applyNumberFormat="1" applyFont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7" fillId="5" borderId="0" xfId="2" applyFont="1" applyFill="1" applyAlignment="1">
      <alignment vertical="center"/>
    </xf>
    <xf numFmtId="0" fontId="14" fillId="0" borderId="0" xfId="2" applyAlignment="1">
      <alignment vertical="center"/>
    </xf>
    <xf numFmtId="2" fontId="18" fillId="0" borderId="11" xfId="2" applyNumberFormat="1" applyFont="1" applyFill="1" applyBorder="1" applyAlignment="1">
      <alignment horizontal="center" vertical="center"/>
    </xf>
    <xf numFmtId="165" fontId="18" fillId="0" borderId="12" xfId="2" applyNumberFormat="1" applyFont="1" applyBorder="1" applyAlignment="1">
      <alignment horizontal="center" vertical="center"/>
    </xf>
    <xf numFmtId="0" fontId="18" fillId="0" borderId="13" xfId="2" applyFont="1" applyFill="1" applyBorder="1" applyAlignment="1">
      <alignment horizontal="right" vertical="center"/>
    </xf>
    <xf numFmtId="0" fontId="14" fillId="5" borderId="0" xfId="2" applyFill="1"/>
    <xf numFmtId="2" fontId="16" fillId="2" borderId="11" xfId="2" applyNumberFormat="1" applyFont="1" applyFill="1" applyBorder="1" applyAlignment="1">
      <alignment horizontal="center" vertical="center"/>
    </xf>
    <xf numFmtId="165" fontId="16" fillId="2" borderId="11" xfId="2" applyNumberFormat="1" applyFont="1" applyFill="1" applyBorder="1" applyAlignment="1">
      <alignment horizontal="center" vertical="center"/>
    </xf>
    <xf numFmtId="0" fontId="16" fillId="2" borderId="11" xfId="2" applyFont="1" applyFill="1" applyBorder="1" applyAlignment="1">
      <alignment horizontal="right" vertical="center"/>
    </xf>
    <xf numFmtId="165" fontId="18" fillId="0" borderId="13" xfId="2" applyNumberFormat="1" applyFont="1" applyBorder="1" applyAlignment="1">
      <alignment horizontal="center" vertical="center"/>
    </xf>
    <xf numFmtId="0" fontId="18" fillId="0" borderId="11" xfId="2" applyFont="1" applyFill="1" applyBorder="1" applyAlignment="1">
      <alignment horizontal="right" vertical="center"/>
    </xf>
    <xf numFmtId="165" fontId="18" fillId="0" borderId="11" xfId="2" applyNumberFormat="1" applyFont="1" applyFill="1" applyBorder="1" applyAlignment="1">
      <alignment horizontal="center" vertical="center"/>
    </xf>
    <xf numFmtId="165" fontId="18" fillId="0" borderId="15" xfId="2" applyNumberFormat="1" applyFont="1" applyFill="1" applyBorder="1" applyAlignment="1">
      <alignment horizontal="center" vertical="center"/>
    </xf>
    <xf numFmtId="165" fontId="18" fillId="0" borderId="8" xfId="2" applyNumberFormat="1" applyFont="1" applyFill="1" applyBorder="1" applyAlignment="1">
      <alignment horizontal="center" vertical="center"/>
    </xf>
    <xf numFmtId="2" fontId="18" fillId="0" borderId="15" xfId="2" applyNumberFormat="1" applyFont="1" applyFill="1" applyBorder="1" applyAlignment="1">
      <alignment horizontal="center" vertical="center"/>
    </xf>
    <xf numFmtId="2" fontId="18" fillId="5" borderId="16" xfId="2" applyNumberFormat="1" applyFont="1" applyFill="1" applyBorder="1" applyAlignment="1">
      <alignment horizontal="center" vertical="center"/>
    </xf>
    <xf numFmtId="165" fontId="18" fillId="5" borderId="16" xfId="2" applyNumberFormat="1" applyFont="1" applyFill="1" applyBorder="1" applyAlignment="1">
      <alignment horizontal="center" vertical="center"/>
    </xf>
    <xf numFmtId="0" fontId="18" fillId="5" borderId="16" xfId="2" applyFont="1" applyFill="1" applyBorder="1" applyAlignment="1">
      <alignment horizontal="right" vertical="center"/>
    </xf>
    <xf numFmtId="2" fontId="18" fillId="5" borderId="17" xfId="2" applyNumberFormat="1" applyFont="1" applyFill="1" applyBorder="1" applyAlignment="1">
      <alignment horizontal="center" vertical="center"/>
    </xf>
    <xf numFmtId="165" fontId="18" fillId="5" borderId="17" xfId="2" applyNumberFormat="1" applyFont="1" applyFill="1" applyBorder="1" applyAlignment="1">
      <alignment horizontal="center" vertical="center"/>
    </xf>
    <xf numFmtId="0" fontId="18" fillId="5" borderId="18" xfId="2" applyFont="1" applyFill="1" applyBorder="1" applyAlignment="1">
      <alignment horizontal="right" vertical="center"/>
    </xf>
    <xf numFmtId="2" fontId="18" fillId="5" borderId="18" xfId="2" applyNumberFormat="1" applyFont="1" applyFill="1" applyBorder="1" applyAlignment="1">
      <alignment horizontal="center" vertical="center"/>
    </xf>
    <xf numFmtId="165" fontId="18" fillId="5" borderId="18" xfId="2" applyNumberFormat="1" applyFont="1" applyFill="1" applyBorder="1" applyAlignment="1">
      <alignment horizontal="center" vertical="center"/>
    </xf>
    <xf numFmtId="2" fontId="18" fillId="0" borderId="16" xfId="2" applyNumberFormat="1" applyFont="1" applyFill="1" applyBorder="1" applyAlignment="1">
      <alignment horizontal="center" vertical="center"/>
    </xf>
    <xf numFmtId="165" fontId="18" fillId="0" borderId="16" xfId="2" applyNumberFormat="1" applyFont="1" applyFill="1" applyBorder="1" applyAlignment="1">
      <alignment horizontal="center" vertical="center"/>
    </xf>
    <xf numFmtId="0" fontId="18" fillId="0" borderId="16" xfId="2" applyFont="1" applyFill="1" applyBorder="1" applyAlignment="1">
      <alignment horizontal="right" vertical="center"/>
    </xf>
    <xf numFmtId="2" fontId="18" fillId="0" borderId="17" xfId="2" applyNumberFormat="1" applyFont="1" applyFill="1" applyBorder="1" applyAlignment="1">
      <alignment horizontal="center" vertical="center"/>
    </xf>
    <xf numFmtId="165" fontId="18" fillId="0" borderId="18" xfId="2" applyNumberFormat="1" applyFont="1" applyFill="1" applyBorder="1" applyAlignment="1">
      <alignment horizontal="center" vertical="center"/>
    </xf>
    <xf numFmtId="0" fontId="18" fillId="0" borderId="18" xfId="2" applyFont="1" applyFill="1" applyBorder="1" applyAlignment="1">
      <alignment horizontal="right" vertical="center"/>
    </xf>
    <xf numFmtId="165" fontId="18" fillId="5" borderId="19" xfId="2" applyNumberFormat="1" applyFont="1" applyFill="1" applyBorder="1" applyAlignment="1">
      <alignment horizontal="center" vertical="center"/>
    </xf>
    <xf numFmtId="0" fontId="18" fillId="5" borderId="20" xfId="2" applyFont="1" applyFill="1" applyBorder="1" applyAlignment="1">
      <alignment horizontal="right" vertical="center"/>
    </xf>
    <xf numFmtId="2" fontId="18" fillId="5" borderId="21" xfId="2" applyNumberFormat="1" applyFont="1" applyFill="1" applyBorder="1" applyAlignment="1">
      <alignment horizontal="center" vertical="center"/>
    </xf>
    <xf numFmtId="0" fontId="18" fillId="5" borderId="21" xfId="2" applyFont="1" applyFill="1" applyBorder="1" applyAlignment="1">
      <alignment horizontal="right" vertical="center"/>
    </xf>
    <xf numFmtId="2" fontId="18" fillId="5" borderId="22" xfId="2" applyNumberFormat="1" applyFont="1" applyFill="1" applyBorder="1" applyAlignment="1">
      <alignment vertical="center"/>
    </xf>
    <xf numFmtId="2" fontId="18" fillId="5" borderId="23" xfId="2" applyNumberFormat="1" applyFont="1" applyFill="1" applyBorder="1" applyAlignment="1">
      <alignment vertical="center"/>
    </xf>
    <xf numFmtId="2" fontId="18" fillId="5" borderId="19" xfId="2" applyNumberFormat="1" applyFont="1" applyFill="1" applyBorder="1" applyAlignment="1">
      <alignment vertical="center"/>
    </xf>
    <xf numFmtId="2" fontId="18" fillId="5" borderId="24" xfId="2" applyNumberFormat="1" applyFont="1" applyFill="1" applyBorder="1" applyAlignment="1">
      <alignment vertical="center"/>
    </xf>
    <xf numFmtId="2" fontId="18" fillId="5" borderId="0" xfId="2" applyNumberFormat="1" applyFont="1" applyFill="1" applyBorder="1" applyAlignment="1">
      <alignment vertical="center"/>
    </xf>
    <xf numFmtId="2" fontId="18" fillId="5" borderId="20" xfId="2" applyNumberFormat="1" applyFont="1" applyFill="1" applyBorder="1" applyAlignment="1">
      <alignment vertical="center"/>
    </xf>
    <xf numFmtId="0" fontId="19" fillId="5" borderId="0" xfId="2" applyFont="1" applyFill="1"/>
    <xf numFmtId="2" fontId="11" fillId="0" borderId="1" xfId="1" applyNumberFormat="1" applyFont="1" applyFill="1" applyBorder="1" applyAlignment="1">
      <alignment horizontal="left"/>
    </xf>
    <xf numFmtId="4" fontId="8" fillId="6" borderId="1" xfId="1" applyNumberFormat="1" applyFont="1" applyFill="1" applyBorder="1"/>
    <xf numFmtId="164" fontId="8" fillId="6" borderId="1" xfId="1" applyNumberFormat="1" applyFont="1" applyFill="1" applyBorder="1"/>
    <xf numFmtId="2" fontId="6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9" fillId="0" borderId="0" xfId="1" applyFont="1" applyBorder="1"/>
    <xf numFmtId="165" fontId="0" fillId="0" borderId="0" xfId="0" applyNumberFormat="1"/>
    <xf numFmtId="0" fontId="15" fillId="0" borderId="7" xfId="2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 textRotation="90"/>
    </xf>
    <xf numFmtId="0" fontId="2" fillId="0" borderId="14" xfId="2" applyFont="1" applyFill="1" applyBorder="1" applyAlignment="1">
      <alignment horizontal="center" vertical="center" textRotation="90"/>
    </xf>
    <xf numFmtId="0" fontId="2" fillId="0" borderId="16" xfId="2" applyFont="1" applyFill="1" applyBorder="1" applyAlignment="1">
      <alignment horizontal="center" vertical="center" textRotation="90" wrapText="1"/>
    </xf>
    <xf numFmtId="0" fontId="2" fillId="0" borderId="17" xfId="2" applyFont="1" applyFill="1" applyBorder="1" applyAlignment="1">
      <alignment horizontal="center" vertical="center" textRotation="90" wrapText="1"/>
    </xf>
    <xf numFmtId="0" fontId="2" fillId="0" borderId="18" xfId="2" applyFont="1" applyFill="1" applyBorder="1" applyAlignment="1">
      <alignment horizontal="center" vertical="center" textRotation="90" wrapText="1"/>
    </xf>
    <xf numFmtId="2" fontId="18" fillId="5" borderId="25" xfId="2" applyNumberFormat="1" applyFont="1" applyFill="1" applyBorder="1" applyAlignment="1">
      <alignment horizontal="left" vertical="center"/>
    </xf>
    <xf numFmtId="2" fontId="18" fillId="5" borderId="26" xfId="2" applyNumberFormat="1" applyFont="1" applyFill="1" applyBorder="1" applyAlignment="1">
      <alignment horizontal="left" vertical="center"/>
    </xf>
    <xf numFmtId="2" fontId="18" fillId="5" borderId="21" xfId="2" applyNumberFormat="1" applyFont="1" applyFill="1" applyBorder="1" applyAlignment="1">
      <alignment horizontal="left" vertic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164" fontId="7" fillId="0" borderId="5" xfId="1" applyNumberFormat="1" applyFont="1" applyFill="1" applyBorder="1" applyAlignment="1">
      <alignment horizontal="center" vertical="center" wrapText="1"/>
    </xf>
    <xf numFmtId="164" fontId="7" fillId="0" borderId="6" xfId="1" applyNumberFormat="1" applyFont="1" applyFill="1" applyBorder="1" applyAlignment="1">
      <alignment horizontal="center" vertical="center" wrapText="1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2" fontId="11" fillId="0" borderId="1" xfId="1" applyNumberFormat="1" applyFont="1" applyFill="1" applyBorder="1" applyAlignment="1">
      <alignment horizontal="left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textRotation="255" wrapText="1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textRotation="255"/>
    </xf>
    <xf numFmtId="0" fontId="3" fillId="0" borderId="4" xfId="1" applyFont="1" applyFill="1" applyBorder="1" applyAlignment="1">
      <alignment horizontal="center" vertical="center" textRotation="255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Pueblo Nuevo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32157040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JEspitia.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20150705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6845659151447088"/>
          <c:y val="0.67866657693429355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73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'34.3215704.Top.20150705'!$A$3:$A$34</c:f>
              <c:numCache>
                <c:formatCode>0.00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24</c:v>
                </c:pt>
                <c:pt idx="3">
                  <c:v>35</c:v>
                </c:pt>
                <c:pt idx="4">
                  <c:v>50</c:v>
                </c:pt>
                <c:pt idx="5">
                  <c:v>64</c:v>
                </c:pt>
                <c:pt idx="6">
                  <c:v>76</c:v>
                </c:pt>
                <c:pt idx="7">
                  <c:v>86</c:v>
                </c:pt>
                <c:pt idx="8">
                  <c:v>96</c:v>
                </c:pt>
                <c:pt idx="9">
                  <c:v>106</c:v>
                </c:pt>
                <c:pt idx="10">
                  <c:v>116</c:v>
                </c:pt>
                <c:pt idx="11">
                  <c:v>126</c:v>
                </c:pt>
                <c:pt idx="12">
                  <c:v>136</c:v>
                </c:pt>
                <c:pt idx="13">
                  <c:v>146</c:v>
                </c:pt>
                <c:pt idx="14">
                  <c:v>159</c:v>
                </c:pt>
                <c:pt idx="15">
                  <c:v>172</c:v>
                </c:pt>
                <c:pt idx="16">
                  <c:v>185</c:v>
                </c:pt>
                <c:pt idx="17">
                  <c:v>200</c:v>
                </c:pt>
                <c:pt idx="18">
                  <c:v>215</c:v>
                </c:pt>
                <c:pt idx="19">
                  <c:v>230</c:v>
                </c:pt>
                <c:pt idx="20">
                  <c:v>246</c:v>
                </c:pt>
                <c:pt idx="21">
                  <c:v>263</c:v>
                </c:pt>
                <c:pt idx="22">
                  <c:v>280</c:v>
                </c:pt>
                <c:pt idx="23">
                  <c:v>295</c:v>
                </c:pt>
                <c:pt idx="24">
                  <c:v>305</c:v>
                </c:pt>
              </c:numCache>
            </c:numRef>
          </c:xVal>
          <c:yVal>
            <c:numRef>
              <c:f>'34.3215704.Top.20150705'!$B$3:$B$34</c:f>
              <c:numCache>
                <c:formatCode>0.000</c:formatCode>
                <c:ptCount val="32"/>
                <c:pt idx="0">
                  <c:v>100</c:v>
                </c:pt>
                <c:pt idx="1">
                  <c:v>95.820999999999998</c:v>
                </c:pt>
                <c:pt idx="2">
                  <c:v>90.320999999999998</c:v>
                </c:pt>
                <c:pt idx="3">
                  <c:v>85.691000000000003</c:v>
                </c:pt>
                <c:pt idx="4">
                  <c:v>83.141000000000005</c:v>
                </c:pt>
                <c:pt idx="5">
                  <c:v>80.501000000000005</c:v>
                </c:pt>
                <c:pt idx="6">
                  <c:v>77.521000000000001</c:v>
                </c:pt>
                <c:pt idx="7">
                  <c:v>74.551000000000002</c:v>
                </c:pt>
                <c:pt idx="8">
                  <c:v>74.180999999999997</c:v>
                </c:pt>
                <c:pt idx="9">
                  <c:v>73.471000000000004</c:v>
                </c:pt>
                <c:pt idx="10">
                  <c:v>73.760999999999996</c:v>
                </c:pt>
                <c:pt idx="11">
                  <c:v>73.840999999999994</c:v>
                </c:pt>
                <c:pt idx="12">
                  <c:v>74.671000000000006</c:v>
                </c:pt>
                <c:pt idx="13">
                  <c:v>75.620999999999995</c:v>
                </c:pt>
                <c:pt idx="14">
                  <c:v>76.501000000000005</c:v>
                </c:pt>
                <c:pt idx="15">
                  <c:v>76.971000000000004</c:v>
                </c:pt>
                <c:pt idx="16">
                  <c:v>78.721000000000004</c:v>
                </c:pt>
                <c:pt idx="17">
                  <c:v>79.650999999999996</c:v>
                </c:pt>
                <c:pt idx="18">
                  <c:v>80.751000000000005</c:v>
                </c:pt>
                <c:pt idx="19">
                  <c:v>80.820999999999998</c:v>
                </c:pt>
                <c:pt idx="20">
                  <c:v>82.120999999999995</c:v>
                </c:pt>
                <c:pt idx="21">
                  <c:v>83.430999999999997</c:v>
                </c:pt>
                <c:pt idx="22">
                  <c:v>84.971000000000004</c:v>
                </c:pt>
                <c:pt idx="23">
                  <c:v>91.120999999999995</c:v>
                </c:pt>
                <c:pt idx="24">
                  <c:v>95.820999999999998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'34.3215704.Top.20150705'!$A$39:$A$40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'34.3215704.Top.20150705'!$B$39:$B$40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'34.3215704.Top.20150705'!$A$37:$A$38</c:f>
              <c:numCache>
                <c:formatCode>0.00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xVal>
          <c:yVal>
            <c:numRef>
              <c:f>'34.3215704.Top.20150705'!$B$37:$B$38</c:f>
              <c:numCache>
                <c:formatCode>0.000</c:formatCode>
                <c:ptCount val="2"/>
                <c:pt idx="0">
                  <c:v>94.811999999999998</c:v>
                </c:pt>
                <c:pt idx="1">
                  <c:v>83.811999999999998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'34.3215704.Top.20150705'!$A$35:$A$36</c:f>
              <c:numCache>
                <c:formatCode>0.00</c:formatCode>
                <c:ptCount val="2"/>
                <c:pt idx="0">
                  <c:v>305</c:v>
                </c:pt>
                <c:pt idx="1">
                  <c:v>19</c:v>
                </c:pt>
              </c:numCache>
            </c:numRef>
          </c:xVal>
          <c:yVal>
            <c:numRef>
              <c:f>'34.3215704.Top.20150705'!$B$35:$B$36</c:f>
              <c:numCache>
                <c:formatCode>0.000</c:formatCode>
                <c:ptCount val="2"/>
                <c:pt idx="0">
                  <c:v>95.820999999999998</c:v>
                </c:pt>
                <c:pt idx="1">
                  <c:v>95.820999999999998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xVal>
            <c:numRef>
              <c:f>'34.3215704.Top.20150705'!$A$41:$A$42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'34.3215704.Top.20150705'!$B$41:$B$42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1696"/>
        <c:axId val="83280640"/>
      </c:scatterChart>
      <c:valAx>
        <c:axId val="83261696"/>
        <c:scaling>
          <c:orientation val="minMax"/>
          <c:max val="400"/>
          <c:min val="0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83770713653364"/>
              <c:y val="0.937608439970644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.00" sourceLinked="1"/>
        <c:majorTickMark val="out"/>
        <c:minorTickMark val="none"/>
        <c:tickLblPos val="nextTo"/>
        <c:crossAx val="83280640"/>
        <c:crossesAt val="89"/>
        <c:crossBetween val="midCat"/>
        <c:majorUnit val="40"/>
        <c:minorUnit val="6"/>
      </c:valAx>
      <c:valAx>
        <c:axId val="83280640"/>
        <c:scaling>
          <c:orientation val="minMax"/>
          <c:max val="102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5.4132122786286187E-2"/>
              <c:y val="3.555735020301949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.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3261696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78740157480314998" l="0" r="0" t="0.78740157480314998" header="0" footer="0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</a:t>
            </a:r>
            <a:r>
              <a:rPr lang="es-CO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Pueblo Nuevo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Guaviare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32157040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JPedroza.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CBernal.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20151018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Área Operativa N°03</a:t>
            </a:r>
          </a:p>
        </c:rich>
      </c:tx>
      <c:layout>
        <c:manualLayout>
          <c:xMode val="edge"/>
          <c:yMode val="edge"/>
          <c:x val="0.76845659151447088"/>
          <c:y val="0.67866657693429355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08146300914381E-2"/>
          <c:y val="1.9501625135427973E-2"/>
          <c:w val="0.95261845386533661"/>
          <c:h val="0.96749729144095342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'34.3215704.Top.20151018'!$A$3:$A$34</c:f>
              <c:numCache>
                <c:formatCode>0.00</c:formatCode>
                <c:ptCount val="32"/>
                <c:pt idx="0">
                  <c:v>0</c:v>
                </c:pt>
                <c:pt idx="1">
                  <c:v>27</c:v>
                </c:pt>
                <c:pt idx="2">
                  <c:v>32</c:v>
                </c:pt>
                <c:pt idx="3">
                  <c:v>45</c:v>
                </c:pt>
                <c:pt idx="4">
                  <c:v>58</c:v>
                </c:pt>
                <c:pt idx="5">
                  <c:v>71</c:v>
                </c:pt>
                <c:pt idx="6">
                  <c:v>84</c:v>
                </c:pt>
                <c:pt idx="7">
                  <c:v>97</c:v>
                </c:pt>
                <c:pt idx="8">
                  <c:v>110</c:v>
                </c:pt>
                <c:pt idx="9">
                  <c:v>123</c:v>
                </c:pt>
                <c:pt idx="10">
                  <c:v>136</c:v>
                </c:pt>
                <c:pt idx="11">
                  <c:v>149</c:v>
                </c:pt>
                <c:pt idx="12">
                  <c:v>162</c:v>
                </c:pt>
                <c:pt idx="13">
                  <c:v>175</c:v>
                </c:pt>
                <c:pt idx="14">
                  <c:v>188</c:v>
                </c:pt>
                <c:pt idx="15">
                  <c:v>201</c:v>
                </c:pt>
                <c:pt idx="16">
                  <c:v>214</c:v>
                </c:pt>
                <c:pt idx="17">
                  <c:v>227</c:v>
                </c:pt>
                <c:pt idx="18">
                  <c:v>240</c:v>
                </c:pt>
                <c:pt idx="19">
                  <c:v>253</c:v>
                </c:pt>
                <c:pt idx="20">
                  <c:v>266</c:v>
                </c:pt>
                <c:pt idx="21">
                  <c:v>279</c:v>
                </c:pt>
                <c:pt idx="22">
                  <c:v>292</c:v>
                </c:pt>
                <c:pt idx="23">
                  <c:v>302</c:v>
                </c:pt>
                <c:pt idx="24">
                  <c:v>310</c:v>
                </c:pt>
                <c:pt idx="25">
                  <c:v>330</c:v>
                </c:pt>
              </c:numCache>
            </c:numRef>
          </c:xVal>
          <c:yVal>
            <c:numRef>
              <c:f>'34.3215704.Top.20151018'!$B$3:$B$34</c:f>
              <c:numCache>
                <c:formatCode>0.000</c:formatCode>
                <c:ptCount val="32"/>
                <c:pt idx="0">
                  <c:v>100</c:v>
                </c:pt>
                <c:pt idx="1">
                  <c:v>89.326999999999998</c:v>
                </c:pt>
                <c:pt idx="2">
                  <c:v>87.216999999999999</c:v>
                </c:pt>
                <c:pt idx="3">
                  <c:v>83.936999999999998</c:v>
                </c:pt>
                <c:pt idx="4">
                  <c:v>81.576999999999998</c:v>
                </c:pt>
                <c:pt idx="5">
                  <c:v>80.397000000000006</c:v>
                </c:pt>
                <c:pt idx="6">
                  <c:v>75.917000000000002</c:v>
                </c:pt>
                <c:pt idx="7">
                  <c:v>75.177000000000007</c:v>
                </c:pt>
                <c:pt idx="8">
                  <c:v>75.137</c:v>
                </c:pt>
                <c:pt idx="9">
                  <c:v>75.147000000000006</c:v>
                </c:pt>
                <c:pt idx="10">
                  <c:v>75.227000000000004</c:v>
                </c:pt>
                <c:pt idx="11">
                  <c:v>75.326999999999998</c:v>
                </c:pt>
                <c:pt idx="12">
                  <c:v>76.156999999999996</c:v>
                </c:pt>
                <c:pt idx="13">
                  <c:v>77.186999999999998</c:v>
                </c:pt>
                <c:pt idx="14">
                  <c:v>76.897000000000006</c:v>
                </c:pt>
                <c:pt idx="15">
                  <c:v>78.927000000000007</c:v>
                </c:pt>
                <c:pt idx="16">
                  <c:v>79.777000000000001</c:v>
                </c:pt>
                <c:pt idx="17">
                  <c:v>79.727000000000004</c:v>
                </c:pt>
                <c:pt idx="18">
                  <c:v>79.917000000000002</c:v>
                </c:pt>
                <c:pt idx="19">
                  <c:v>80.147000000000006</c:v>
                </c:pt>
                <c:pt idx="20">
                  <c:v>81.076999999999998</c:v>
                </c:pt>
                <c:pt idx="21">
                  <c:v>83.576999999999998</c:v>
                </c:pt>
                <c:pt idx="22">
                  <c:v>89.326999999999998</c:v>
                </c:pt>
                <c:pt idx="23">
                  <c:v>93.230999999999995</c:v>
                </c:pt>
                <c:pt idx="24">
                  <c:v>95.902000000000001</c:v>
                </c:pt>
                <c:pt idx="25">
                  <c:v>95.899000000000001</c:v>
                </c:pt>
              </c:numCache>
            </c:numRef>
          </c:yVal>
          <c:smooth val="0"/>
        </c:ser>
        <c:ser>
          <c:idx val="4"/>
          <c:order val="1"/>
          <c:tx>
            <c:v>MAXIMETRO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'34.3215704.Top.20151018'!$A$39:$A$40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'34.3215704.Top.20151018'!$B$39:$B$40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'34.3215704.Top.20151018'!$A$37:$A$38</c:f>
              <c:numCache>
                <c:formatCode>0.00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xVal>
          <c:yVal>
            <c:numRef>
              <c:f>'34.3215704.Top.20151018'!$B$37:$B$38</c:f>
              <c:numCache>
                <c:formatCode>0.000</c:formatCode>
                <c:ptCount val="2"/>
                <c:pt idx="0">
                  <c:v>93.74</c:v>
                </c:pt>
                <c:pt idx="1">
                  <c:v>83.74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'34.3215704.Top.20151018'!$A$35:$A$36</c:f>
              <c:numCache>
                <c:formatCode>0.00</c:formatCode>
                <c:ptCount val="2"/>
                <c:pt idx="0">
                  <c:v>27</c:v>
                </c:pt>
                <c:pt idx="1">
                  <c:v>292</c:v>
                </c:pt>
              </c:numCache>
            </c:numRef>
          </c:xVal>
          <c:yVal>
            <c:numRef>
              <c:f>'34.3215704.Top.20151018'!$B$35:$B$36</c:f>
              <c:numCache>
                <c:formatCode>0.000</c:formatCode>
                <c:ptCount val="2"/>
                <c:pt idx="0">
                  <c:v>89.326999999999998</c:v>
                </c:pt>
                <c:pt idx="1">
                  <c:v>89.326999999999998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xVal>
            <c:numRef>
              <c:f>'34.3215704.Top.20151018'!$A$41:$A$42</c:f>
              <c:numCache>
                <c:formatCode>0.00</c:formatCode>
                <c:ptCount val="2"/>
                <c:pt idx="0">
                  <c:v>310</c:v>
                </c:pt>
                <c:pt idx="1">
                  <c:v>0</c:v>
                </c:pt>
              </c:numCache>
            </c:numRef>
          </c:xVal>
          <c:yVal>
            <c:numRef>
              <c:f>'34.3215704.Top.20151018'!$B$41:$B$42</c:f>
              <c:numCache>
                <c:formatCode>0.00</c:formatCode>
                <c:ptCount val="2"/>
                <c:pt idx="0" formatCode="0.000">
                  <c:v>95.902000000000001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7872"/>
        <c:axId val="80210176"/>
      </c:scatterChart>
      <c:valAx>
        <c:axId val="80207872"/>
        <c:scaling>
          <c:orientation val="minMax"/>
          <c:max val="400"/>
          <c:min val="0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83770713653364"/>
              <c:y val="0.9376084399706448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.00" sourceLinked="1"/>
        <c:majorTickMark val="out"/>
        <c:minorTickMark val="none"/>
        <c:tickLblPos val="nextTo"/>
        <c:crossAx val="80210176"/>
        <c:crossesAt val="89"/>
        <c:crossBetween val="midCat"/>
        <c:majorUnit val="40"/>
        <c:minorUnit val="6"/>
      </c:valAx>
      <c:valAx>
        <c:axId val="80210176"/>
        <c:scaling>
          <c:orientation val="minMax"/>
          <c:max val="102"/>
          <c:min val="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5.4132122786286187E-2"/>
              <c:y val="3.5557350203019499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.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0207872"/>
        <c:crossesAt val="0"/>
        <c:crossBetween val="midCat"/>
        <c:majorUnit val="2"/>
        <c:minorUnit val="0.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Footer>&amp;Z&amp;A&amp;CInformacion confidencial de hidrologia - IDEAM - &amp;F&amp;D &amp;P</c:oddFooter>
    </c:headerFooter>
    <c:pageMargins b="0.78740157480314998" l="0" r="0" t="0.78740157480314998" header="0" footer="0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'32157040_P.NUEVO_20160527'!$A$38:$A$39</c:f>
              <c:numCache>
                <c:formatCode>0.00</c:formatCode>
                <c:ptCount val="2"/>
                <c:pt idx="0">
                  <c:v>21</c:v>
                </c:pt>
                <c:pt idx="1">
                  <c:v>302.8</c:v>
                </c:pt>
              </c:numCache>
            </c:numRef>
          </c:xVal>
          <c:yVal>
            <c:numRef>
              <c:f>'32157040_P.NUEVO_20160527'!$B$38:$B$39</c:f>
              <c:numCache>
                <c:formatCode>#,##0.000</c:formatCode>
                <c:ptCount val="2"/>
                <c:pt idx="0">
                  <c:v>93.585000000000008</c:v>
                </c:pt>
                <c:pt idx="1">
                  <c:v>93.585000000000008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'32157040_P.NUEVO_20160527'!$A$40:$A$41</c:f>
              <c:numCache>
                <c:formatCode>0.00</c:formatCode>
                <c:ptCount val="2"/>
              </c:numCache>
            </c:numRef>
          </c:xVal>
          <c:yVal>
            <c:numRef>
              <c:f>'32157040_P.NUEVO_20160527'!$B$40:$B$41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'32157040_P.NUEVO_20160527'!$A$3:$A$37</c:f>
              <c:numCache>
                <c:formatCode>0.00</c:formatCode>
                <c:ptCount val="35"/>
                <c:pt idx="0">
                  <c:v>0</c:v>
                </c:pt>
                <c:pt idx="1">
                  <c:v>19</c:v>
                </c:pt>
                <c:pt idx="2">
                  <c:v>21</c:v>
                </c:pt>
                <c:pt idx="3">
                  <c:v>21</c:v>
                </c:pt>
                <c:pt idx="4">
                  <c:v>30</c:v>
                </c:pt>
                <c:pt idx="5">
                  <c:v>40</c:v>
                </c:pt>
                <c:pt idx="6">
                  <c:v>55</c:v>
                </c:pt>
                <c:pt idx="7">
                  <c:v>68</c:v>
                </c:pt>
                <c:pt idx="8">
                  <c:v>78</c:v>
                </c:pt>
                <c:pt idx="9">
                  <c:v>88</c:v>
                </c:pt>
                <c:pt idx="10">
                  <c:v>97</c:v>
                </c:pt>
                <c:pt idx="11">
                  <c:v>106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146</c:v>
                </c:pt>
                <c:pt idx="16">
                  <c:v>160</c:v>
                </c:pt>
                <c:pt idx="17">
                  <c:v>174</c:v>
                </c:pt>
                <c:pt idx="18">
                  <c:v>191</c:v>
                </c:pt>
                <c:pt idx="19">
                  <c:v>209</c:v>
                </c:pt>
                <c:pt idx="20">
                  <c:v>227</c:v>
                </c:pt>
                <c:pt idx="21">
                  <c:v>247</c:v>
                </c:pt>
                <c:pt idx="22">
                  <c:v>267</c:v>
                </c:pt>
                <c:pt idx="23">
                  <c:v>287</c:v>
                </c:pt>
                <c:pt idx="24">
                  <c:v>302.8</c:v>
                </c:pt>
                <c:pt idx="25">
                  <c:v>305</c:v>
                </c:pt>
              </c:numCache>
            </c:numRef>
          </c:xVal>
          <c:yVal>
            <c:numRef>
              <c:f>'32157040_P.NUEVO_20160527'!$B$3:$B$37</c:f>
              <c:numCache>
                <c:formatCode>#,##0.000</c:formatCode>
                <c:ptCount val="35"/>
                <c:pt idx="0">
                  <c:v>99.95</c:v>
                </c:pt>
                <c:pt idx="1">
                  <c:v>98.588999999999999</c:v>
                </c:pt>
                <c:pt idx="2">
                  <c:v>93.585000000000008</c:v>
                </c:pt>
                <c:pt idx="3">
                  <c:v>93.585000000000008</c:v>
                </c:pt>
                <c:pt idx="4">
                  <c:v>88.565000000000012</c:v>
                </c:pt>
                <c:pt idx="5">
                  <c:v>85.855000000000004</c:v>
                </c:pt>
                <c:pt idx="6">
                  <c:v>84.175000000000011</c:v>
                </c:pt>
                <c:pt idx="7">
                  <c:v>83.015000000000015</c:v>
                </c:pt>
                <c:pt idx="8">
                  <c:v>79.135000000000005</c:v>
                </c:pt>
                <c:pt idx="9">
                  <c:v>75.775000000000006</c:v>
                </c:pt>
                <c:pt idx="10">
                  <c:v>75.215000000000003</c:v>
                </c:pt>
                <c:pt idx="11">
                  <c:v>74.785000000000011</c:v>
                </c:pt>
                <c:pt idx="12">
                  <c:v>74.485000000000014</c:v>
                </c:pt>
                <c:pt idx="13">
                  <c:v>75.215000000000003</c:v>
                </c:pt>
                <c:pt idx="14">
                  <c:v>75.545000000000016</c:v>
                </c:pt>
                <c:pt idx="15">
                  <c:v>76.745000000000005</c:v>
                </c:pt>
                <c:pt idx="16">
                  <c:v>77.89500000000001</c:v>
                </c:pt>
                <c:pt idx="17">
                  <c:v>79.305000000000007</c:v>
                </c:pt>
                <c:pt idx="18">
                  <c:v>79.685000000000002</c:v>
                </c:pt>
                <c:pt idx="19">
                  <c:v>80.205000000000013</c:v>
                </c:pt>
                <c:pt idx="20">
                  <c:v>80.825000000000003</c:v>
                </c:pt>
                <c:pt idx="21">
                  <c:v>82.175000000000011</c:v>
                </c:pt>
                <c:pt idx="22">
                  <c:v>83.50500000000001</c:v>
                </c:pt>
                <c:pt idx="23">
                  <c:v>86.795000000000002</c:v>
                </c:pt>
                <c:pt idx="24">
                  <c:v>93.585000000000008</c:v>
                </c:pt>
                <c:pt idx="25">
                  <c:v>95.855000000000018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'32157040_P.NUEVO_20160527'!$A$40:$A$41</c:f>
              <c:numCache>
                <c:formatCode>0.00</c:formatCode>
                <c:ptCount val="2"/>
              </c:numCache>
            </c:numRef>
          </c:xVal>
          <c:yVal>
            <c:numRef>
              <c:f>'32157040_P.NUEVO_20160527'!$B$40:$B$41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'32157040_P.NUEVO_20160527'!$A$50:$A$51</c:f>
              <c:numCache>
                <c:formatCode>0.00</c:formatCode>
                <c:ptCount val="2"/>
                <c:pt idx="0">
                  <c:v>19</c:v>
                </c:pt>
                <c:pt idx="1">
                  <c:v>305</c:v>
                </c:pt>
              </c:numCache>
            </c:numRef>
          </c:xVal>
          <c:yVal>
            <c:numRef>
              <c:f>'32157040_P.NUEVO_20160527'!$B$50:$B$51</c:f>
              <c:numCache>
                <c:formatCode>#,##0.000</c:formatCode>
                <c:ptCount val="2"/>
                <c:pt idx="0">
                  <c:v>95.855000000000018</c:v>
                </c:pt>
                <c:pt idx="1">
                  <c:v>95.855000000000018</c:v>
                </c:pt>
              </c:numCache>
            </c:numRef>
          </c:yVal>
          <c:smooth val="1"/>
        </c:ser>
        <c:ser>
          <c:idx val="2"/>
          <c:order val="5"/>
          <c:tx>
            <c:v>mira 12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'32157040_P.NUEVO_20160527'!$A$42:$A$43</c:f>
              <c:numCache>
                <c:formatCode>0.00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xVal>
          <c:yVal>
            <c:numRef>
              <c:f>'32157040_P.NUEVO_20160527'!$B$42:$B$43</c:f>
              <c:numCache>
                <c:formatCode>#,##0.000</c:formatCode>
                <c:ptCount val="2"/>
                <c:pt idx="0">
                  <c:v>95.805999999999997</c:v>
                </c:pt>
                <c:pt idx="1">
                  <c:v>94.805999999999997</c:v>
                </c:pt>
              </c:numCache>
            </c:numRef>
          </c:yVal>
          <c:smooth val="1"/>
        </c:ser>
        <c:ser>
          <c:idx val="3"/>
          <c:order val="6"/>
          <c:tx>
            <c:v>mira 11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'32157040_P.NUEVO_20160527'!$A$44:$A$45</c:f>
              <c:numCache>
                <c:formatCode>0.00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xVal>
          <c:yVal>
            <c:numRef>
              <c:f>'32157040_P.NUEVO_20160527'!$B$44:$B$45</c:f>
              <c:numCache>
                <c:formatCode>#,##0.000</c:formatCode>
                <c:ptCount val="2"/>
                <c:pt idx="0">
                  <c:v>94.807000000000002</c:v>
                </c:pt>
                <c:pt idx="1">
                  <c:v>93.807000000000002</c:v>
                </c:pt>
              </c:numCache>
            </c:numRef>
          </c:yVal>
          <c:smooth val="1"/>
        </c:ser>
        <c:ser>
          <c:idx val="4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</c:dPt>
          <c:xVal>
            <c:numRef>
              <c:f>'32157040_P.NUEVO_20160527'!$A$46:$A$47</c:f>
              <c:numCache>
                <c:formatCode>0.00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xVal>
          <c:yVal>
            <c:numRef>
              <c:f>'32157040_P.NUEVO_20160527'!$B$46:$B$47</c:f>
              <c:numCache>
                <c:formatCode>#,##0.000</c:formatCode>
                <c:ptCount val="2"/>
                <c:pt idx="0">
                  <c:v>93.802999999999997</c:v>
                </c:pt>
                <c:pt idx="1">
                  <c:v>92.802999999999997</c:v>
                </c:pt>
              </c:numCache>
            </c:numRef>
          </c:yVal>
          <c:smooth val="1"/>
        </c:ser>
        <c:ser>
          <c:idx val="5"/>
          <c:order val="8"/>
          <c:tx>
            <c:v>mira 9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'32157040_P.NUEVO_20160527'!$A$48:$A$49</c:f>
              <c:numCache>
                <c:formatCode>0.00</c:formatCode>
                <c:ptCount val="2"/>
              </c:numCache>
            </c:numRef>
          </c:xVal>
          <c:yVal>
            <c:numRef>
              <c:f>'32157040_P.NUEVO_20160527'!$B$48:$B$49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9"/>
          <c:order val="9"/>
          <c:tx>
            <c:v>mira 8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'32157040_PUEBLO_NUEVO_GUAVIARE'!#¡REF!</c:f>
            </c:numRef>
          </c:xVal>
          <c:yVal>
            <c:numRef>
              <c:f>'32157040_PUEBLO_NUEVO_GUAVIARE'!#¡REF!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3312"/>
        <c:axId val="90495232"/>
      </c:scatterChart>
      <c:valAx>
        <c:axId val="90493312"/>
        <c:scaling>
          <c:orientation val="minMax"/>
          <c:max val="315"/>
          <c:min val="-5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0495232"/>
        <c:crosses val="autoZero"/>
        <c:crossBetween val="midCat"/>
        <c:majorUnit val="20"/>
      </c:valAx>
      <c:valAx>
        <c:axId val="90495232"/>
        <c:scaling>
          <c:orientation val="minMax"/>
          <c:max val="110"/>
          <c:min val="7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0493312"/>
        <c:crossesAt val="-25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'32157040_P.NUEVO_20161203 '!$A$42:$A$43</c:f>
              <c:numCache>
                <c:formatCode>0.00</c:formatCode>
                <c:ptCount val="2"/>
                <c:pt idx="0">
                  <c:v>27.3</c:v>
                </c:pt>
                <c:pt idx="1">
                  <c:v>356</c:v>
                </c:pt>
              </c:numCache>
            </c:numRef>
          </c:xVal>
          <c:yVal>
            <c:numRef>
              <c:f>'32157040_P.NUEVO_20161203 '!$B$42:$B$43</c:f>
              <c:numCache>
                <c:formatCode>#,##0.000</c:formatCode>
                <c:ptCount val="2"/>
                <c:pt idx="0">
                  <c:v>90.231999999999999</c:v>
                </c:pt>
                <c:pt idx="1">
                  <c:v>90.231999999999999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'32157040_P.NUEVO_20161203 '!$A$44:$A$45</c:f>
              <c:numCache>
                <c:formatCode>0.00</c:formatCode>
                <c:ptCount val="2"/>
              </c:numCache>
            </c:numRef>
          </c:xVal>
          <c:yVal>
            <c:numRef>
              <c:f>'32157040_P.NUEVO_20161203 '!$B$44:$B$45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'32157040_P.NUEVO_20161203 '!$A$3:$A$41</c:f>
              <c:numCache>
                <c:formatCode>0.00</c:formatCode>
                <c:ptCount val="39"/>
                <c:pt idx="0">
                  <c:v>0.3</c:v>
                </c:pt>
                <c:pt idx="1">
                  <c:v>25.3</c:v>
                </c:pt>
                <c:pt idx="2">
                  <c:v>26.3</c:v>
                </c:pt>
                <c:pt idx="3">
                  <c:v>27.3</c:v>
                </c:pt>
                <c:pt idx="4">
                  <c:v>27.3</c:v>
                </c:pt>
                <c:pt idx="5">
                  <c:v>41</c:v>
                </c:pt>
                <c:pt idx="6">
                  <c:v>56</c:v>
                </c:pt>
                <c:pt idx="7">
                  <c:v>71</c:v>
                </c:pt>
                <c:pt idx="8">
                  <c:v>86</c:v>
                </c:pt>
                <c:pt idx="9">
                  <c:v>101</c:v>
                </c:pt>
                <c:pt idx="10">
                  <c:v>116</c:v>
                </c:pt>
                <c:pt idx="11">
                  <c:v>131</c:v>
                </c:pt>
                <c:pt idx="12">
                  <c:v>146</c:v>
                </c:pt>
                <c:pt idx="13">
                  <c:v>161</c:v>
                </c:pt>
                <c:pt idx="14">
                  <c:v>176</c:v>
                </c:pt>
                <c:pt idx="15">
                  <c:v>191</c:v>
                </c:pt>
                <c:pt idx="16">
                  <c:v>206</c:v>
                </c:pt>
                <c:pt idx="17">
                  <c:v>221</c:v>
                </c:pt>
                <c:pt idx="18">
                  <c:v>236</c:v>
                </c:pt>
                <c:pt idx="19">
                  <c:v>251</c:v>
                </c:pt>
                <c:pt idx="20">
                  <c:v>266</c:v>
                </c:pt>
                <c:pt idx="21">
                  <c:v>281</c:v>
                </c:pt>
                <c:pt idx="22">
                  <c:v>296</c:v>
                </c:pt>
                <c:pt idx="23">
                  <c:v>311</c:v>
                </c:pt>
                <c:pt idx="24">
                  <c:v>326</c:v>
                </c:pt>
                <c:pt idx="25">
                  <c:v>341</c:v>
                </c:pt>
                <c:pt idx="26">
                  <c:v>356</c:v>
                </c:pt>
                <c:pt idx="27">
                  <c:v>359</c:v>
                </c:pt>
                <c:pt idx="28">
                  <c:v>364</c:v>
                </c:pt>
                <c:pt idx="29">
                  <c:v>369</c:v>
                </c:pt>
              </c:numCache>
            </c:numRef>
          </c:xVal>
          <c:yVal>
            <c:numRef>
              <c:f>'32157040_P.NUEVO_20161203 '!$B$3:$B$41</c:f>
              <c:numCache>
                <c:formatCode>#,##0.000</c:formatCode>
                <c:ptCount val="39"/>
                <c:pt idx="0">
                  <c:v>93.646999999999991</c:v>
                </c:pt>
                <c:pt idx="1">
                  <c:v>94.830999999999989</c:v>
                </c:pt>
                <c:pt idx="2">
                  <c:v>93.830999999999989</c:v>
                </c:pt>
                <c:pt idx="3">
                  <c:v>90.231999999999999</c:v>
                </c:pt>
                <c:pt idx="4">
                  <c:v>90.231999999999999</c:v>
                </c:pt>
                <c:pt idx="5">
                  <c:v>86.141999999999996</c:v>
                </c:pt>
                <c:pt idx="6">
                  <c:v>85.352000000000004</c:v>
                </c:pt>
                <c:pt idx="7">
                  <c:v>83.301999999999992</c:v>
                </c:pt>
                <c:pt idx="8">
                  <c:v>82.042000000000002</c:v>
                </c:pt>
                <c:pt idx="9">
                  <c:v>81.031999999999996</c:v>
                </c:pt>
                <c:pt idx="10">
                  <c:v>80.251999999999995</c:v>
                </c:pt>
                <c:pt idx="11">
                  <c:v>80.311999999999998</c:v>
                </c:pt>
                <c:pt idx="12">
                  <c:v>80.701999999999998</c:v>
                </c:pt>
                <c:pt idx="13">
                  <c:v>80.742000000000004</c:v>
                </c:pt>
                <c:pt idx="14">
                  <c:v>80.671999999999997</c:v>
                </c:pt>
                <c:pt idx="15">
                  <c:v>80.561999999999998</c:v>
                </c:pt>
                <c:pt idx="16">
                  <c:v>80.382000000000005</c:v>
                </c:pt>
                <c:pt idx="17">
                  <c:v>80.331999999999994</c:v>
                </c:pt>
                <c:pt idx="18">
                  <c:v>80.231999999999999</c:v>
                </c:pt>
                <c:pt idx="19">
                  <c:v>80.162000000000006</c:v>
                </c:pt>
                <c:pt idx="20">
                  <c:v>80.141999999999996</c:v>
                </c:pt>
                <c:pt idx="21">
                  <c:v>80.152000000000001</c:v>
                </c:pt>
                <c:pt idx="22">
                  <c:v>80.031999999999996</c:v>
                </c:pt>
                <c:pt idx="23">
                  <c:v>80.262</c:v>
                </c:pt>
                <c:pt idx="24">
                  <c:v>79.951999999999998</c:v>
                </c:pt>
                <c:pt idx="25">
                  <c:v>81.042000000000002</c:v>
                </c:pt>
                <c:pt idx="26">
                  <c:v>90.231999999999999</c:v>
                </c:pt>
                <c:pt idx="27">
                  <c:v>91.921999999999997</c:v>
                </c:pt>
                <c:pt idx="28">
                  <c:v>93.408000000000001</c:v>
                </c:pt>
                <c:pt idx="29">
                  <c:v>95.25500000000001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'32157040_P.NUEVO_20161203 '!$A$44:$A$45</c:f>
              <c:numCache>
                <c:formatCode>0.00</c:formatCode>
                <c:ptCount val="2"/>
              </c:numCache>
            </c:numRef>
          </c:xVal>
          <c:yVal>
            <c:numRef>
              <c:f>'32157040_P.NUEVO_20161203 '!$B$44:$B$45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'32157040_P.NUEVO_20161203 '!$A$54:$A$55</c:f>
              <c:numCache>
                <c:formatCode>0.00</c:formatCode>
                <c:ptCount val="2"/>
                <c:pt idx="0">
                  <c:v>25.3</c:v>
                </c:pt>
                <c:pt idx="1">
                  <c:v>369</c:v>
                </c:pt>
              </c:numCache>
            </c:numRef>
          </c:xVal>
          <c:yVal>
            <c:numRef>
              <c:f>'32157040_P.NUEVO_20161203 '!$B$54:$B$55</c:f>
              <c:numCache>
                <c:formatCode>#,##0.000</c:formatCode>
                <c:ptCount val="2"/>
                <c:pt idx="0">
                  <c:v>94.830999999999989</c:v>
                </c:pt>
                <c:pt idx="1">
                  <c:v>94.830999999999989</c:v>
                </c:pt>
              </c:numCache>
            </c:numRef>
          </c:yVal>
          <c:smooth val="1"/>
        </c:ser>
        <c:ser>
          <c:idx val="2"/>
          <c:order val="5"/>
          <c:tx>
            <c:v>mira 12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'32157040_P.NUEVO_20161203 '!$A$46:$A$47</c:f>
              <c:numCache>
                <c:formatCode>0.00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xVal>
          <c:yVal>
            <c:numRef>
              <c:f>'32157040_P.NUEVO_20161203 '!$B$46:$B$47</c:f>
              <c:numCache>
                <c:formatCode>#,##0.000</c:formatCode>
                <c:ptCount val="2"/>
                <c:pt idx="0">
                  <c:v>94.831000000000003</c:v>
                </c:pt>
                <c:pt idx="1">
                  <c:v>93.831000000000003</c:v>
                </c:pt>
              </c:numCache>
            </c:numRef>
          </c:yVal>
          <c:smooth val="1"/>
        </c:ser>
        <c:ser>
          <c:idx val="3"/>
          <c:order val="6"/>
          <c:tx>
            <c:v>mira 11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'32157040_P.NUEVO_20161203 '!$A$48:$A$49</c:f>
              <c:numCache>
                <c:formatCode>0.00</c:formatCode>
                <c:ptCount val="2"/>
                <c:pt idx="0">
                  <c:v>27.5</c:v>
                </c:pt>
                <c:pt idx="1">
                  <c:v>27.5</c:v>
                </c:pt>
              </c:numCache>
            </c:numRef>
          </c:xVal>
          <c:yVal>
            <c:numRef>
              <c:f>'32157040_P.NUEVO_20161203 '!$B$48:$B$49</c:f>
              <c:numCache>
                <c:formatCode>#,##0.000</c:formatCode>
                <c:ptCount val="2"/>
                <c:pt idx="0">
                  <c:v>93.831000000000003</c:v>
                </c:pt>
                <c:pt idx="1">
                  <c:v>92.831000000000003</c:v>
                </c:pt>
              </c:numCache>
            </c:numRef>
          </c:yVal>
          <c:smooth val="1"/>
        </c:ser>
        <c:ser>
          <c:idx val="4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</c:dPt>
          <c:xVal>
            <c:numRef>
              <c:f>'32157040_P.NUEVO_20161203 '!$A$50:$A$51</c:f>
              <c:numCache>
                <c:formatCode>0.00</c:formatCode>
                <c:ptCount val="2"/>
              </c:numCache>
            </c:numRef>
          </c:xVal>
          <c:yVal>
            <c:numRef>
              <c:f>'32157040_P.NUEVO_20161203 '!$B$50:$B$51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5"/>
          <c:order val="8"/>
          <c:tx>
            <c:v>mira 9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'32157040_P.NUEVO_20161203 '!$A$52:$A$53</c:f>
              <c:numCache>
                <c:formatCode>0.00</c:formatCode>
                <c:ptCount val="2"/>
              </c:numCache>
            </c:numRef>
          </c:xVal>
          <c:yVal>
            <c:numRef>
              <c:f>'32157040_P.NUEVO_20161203 '!$B$52:$B$53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9"/>
          <c:order val="9"/>
          <c:tx>
            <c:v>mira 8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'32157040_PUEBLO_NUEVO_GUAVIARE'!#¡REF!</c:f>
            </c:numRef>
          </c:xVal>
          <c:yVal>
            <c:numRef>
              <c:f>'32157040_PUEBLO_NUEVO_GUAVIARE'!#¡REF!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4768"/>
        <c:axId val="90555136"/>
      </c:scatterChart>
      <c:valAx>
        <c:axId val="90544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0555136"/>
        <c:crosses val="autoZero"/>
        <c:crossBetween val="midCat"/>
      </c:valAx>
      <c:valAx>
        <c:axId val="90555136"/>
        <c:scaling>
          <c:orientation val="minMax"/>
          <c:max val="110"/>
          <c:min val="7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0544768"/>
        <c:crossesAt val="-25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'32157040_P.NUEVO_20170616'!$A$42:$A$43</c:f>
              <c:numCache>
                <c:formatCode>0.00</c:formatCode>
                <c:ptCount val="2"/>
                <c:pt idx="0">
                  <c:v>21</c:v>
                </c:pt>
                <c:pt idx="1">
                  <c:v>331</c:v>
                </c:pt>
              </c:numCache>
            </c:numRef>
          </c:xVal>
          <c:yVal>
            <c:numRef>
              <c:f>'32157040_P.NUEVO_20170616'!$B$42:$B$43</c:f>
              <c:numCache>
                <c:formatCode>#,##0.000</c:formatCode>
                <c:ptCount val="2"/>
                <c:pt idx="0">
                  <c:v>91.422999999999988</c:v>
                </c:pt>
                <c:pt idx="1">
                  <c:v>91.422999999999988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'32157040_P.NUEVO_20170616'!$A$44:$A$45</c:f>
              <c:numCache>
                <c:formatCode>0.00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'32157040_P.NUEVO_20170616'!$B$44:$B$45</c:f>
              <c:numCache>
                <c:formatCode>#,##0.000</c:formatCode>
                <c:ptCount val="2"/>
                <c:pt idx="0">
                  <c:v>95.671000000000006</c:v>
                </c:pt>
                <c:pt idx="1">
                  <c:v>94.671000000000006</c:v>
                </c:pt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'32157040_P.NUEVO_20170616'!$A$3:$A$41</c:f>
              <c:numCache>
                <c:formatCode>0.00</c:formatCode>
                <c:ptCount val="39"/>
                <c:pt idx="0">
                  <c:v>17</c:v>
                </c:pt>
                <c:pt idx="1">
                  <c:v>23</c:v>
                </c:pt>
                <c:pt idx="2">
                  <c:v>23</c:v>
                </c:pt>
                <c:pt idx="3">
                  <c:v>30</c:v>
                </c:pt>
                <c:pt idx="4">
                  <c:v>44</c:v>
                </c:pt>
                <c:pt idx="5">
                  <c:v>59</c:v>
                </c:pt>
                <c:pt idx="6">
                  <c:v>73</c:v>
                </c:pt>
                <c:pt idx="7">
                  <c:v>87</c:v>
                </c:pt>
                <c:pt idx="8">
                  <c:v>101</c:v>
                </c:pt>
                <c:pt idx="9">
                  <c:v>116</c:v>
                </c:pt>
                <c:pt idx="10">
                  <c:v>131</c:v>
                </c:pt>
                <c:pt idx="11">
                  <c:v>146</c:v>
                </c:pt>
                <c:pt idx="12">
                  <c:v>161</c:v>
                </c:pt>
                <c:pt idx="13">
                  <c:v>176</c:v>
                </c:pt>
                <c:pt idx="14">
                  <c:v>191</c:v>
                </c:pt>
                <c:pt idx="15">
                  <c:v>209</c:v>
                </c:pt>
                <c:pt idx="16">
                  <c:v>227</c:v>
                </c:pt>
                <c:pt idx="17">
                  <c:v>245</c:v>
                </c:pt>
                <c:pt idx="18">
                  <c:v>263</c:v>
                </c:pt>
                <c:pt idx="19">
                  <c:v>281</c:v>
                </c:pt>
                <c:pt idx="20">
                  <c:v>301</c:v>
                </c:pt>
                <c:pt idx="21">
                  <c:v>321</c:v>
                </c:pt>
                <c:pt idx="22">
                  <c:v>331</c:v>
                </c:pt>
                <c:pt idx="23">
                  <c:v>338</c:v>
                </c:pt>
                <c:pt idx="24">
                  <c:v>341</c:v>
                </c:pt>
              </c:numCache>
            </c:numRef>
          </c:xVal>
          <c:yVal>
            <c:numRef>
              <c:f>'32157040_P.NUEVO_20170616'!$B$3:$B$41</c:f>
              <c:numCache>
                <c:formatCode>#,##0.000</c:formatCode>
                <c:ptCount val="39"/>
                <c:pt idx="0">
                  <c:v>99.417000000000002</c:v>
                </c:pt>
                <c:pt idx="1">
                  <c:v>91.422999999999988</c:v>
                </c:pt>
                <c:pt idx="2">
                  <c:v>91.422999999999988</c:v>
                </c:pt>
                <c:pt idx="3">
                  <c:v>85.222999999999985</c:v>
                </c:pt>
                <c:pt idx="4">
                  <c:v>83.142999999999986</c:v>
                </c:pt>
                <c:pt idx="5">
                  <c:v>81.302999999999983</c:v>
                </c:pt>
                <c:pt idx="6">
                  <c:v>81.12299999999999</c:v>
                </c:pt>
                <c:pt idx="7">
                  <c:v>80.792999999999992</c:v>
                </c:pt>
                <c:pt idx="8">
                  <c:v>80.522999999999982</c:v>
                </c:pt>
                <c:pt idx="9">
                  <c:v>80.362999999999985</c:v>
                </c:pt>
                <c:pt idx="10">
                  <c:v>80.452999999999989</c:v>
                </c:pt>
                <c:pt idx="11">
                  <c:v>80.62299999999999</c:v>
                </c:pt>
                <c:pt idx="12">
                  <c:v>80.222999999999985</c:v>
                </c:pt>
                <c:pt idx="13">
                  <c:v>79.882999999999981</c:v>
                </c:pt>
                <c:pt idx="14">
                  <c:v>79.322999999999993</c:v>
                </c:pt>
                <c:pt idx="15">
                  <c:v>79.672999999999988</c:v>
                </c:pt>
                <c:pt idx="16">
                  <c:v>79.822999999999993</c:v>
                </c:pt>
                <c:pt idx="17">
                  <c:v>81.922999999999988</c:v>
                </c:pt>
                <c:pt idx="18">
                  <c:v>81.412999999999982</c:v>
                </c:pt>
                <c:pt idx="19">
                  <c:v>81.222999999999985</c:v>
                </c:pt>
                <c:pt idx="20">
                  <c:v>83.272999999999982</c:v>
                </c:pt>
                <c:pt idx="21">
                  <c:v>85.572999999999993</c:v>
                </c:pt>
                <c:pt idx="22">
                  <c:v>91.422999999999988</c:v>
                </c:pt>
                <c:pt idx="23">
                  <c:v>95.397999999999996</c:v>
                </c:pt>
                <c:pt idx="24">
                  <c:v>95.762999999999991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</c:dPt>
          <c:xVal>
            <c:numRef>
              <c:f>'32157040_P.NUEVO_20170616'!$A$44:$A$45</c:f>
              <c:numCache>
                <c:formatCode>0.00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'32157040_P.NUEVO_20170616'!$B$44:$B$45</c:f>
              <c:numCache>
                <c:formatCode>#,##0.000</c:formatCode>
                <c:ptCount val="2"/>
                <c:pt idx="0">
                  <c:v>95.671000000000006</c:v>
                </c:pt>
                <c:pt idx="1">
                  <c:v>94.671000000000006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'32157040_P.NUEVO_20170616'!$A$54:$A$55</c:f>
              <c:numCache>
                <c:formatCode>0.00</c:formatCode>
                <c:ptCount val="2"/>
                <c:pt idx="0">
                  <c:v>20</c:v>
                </c:pt>
                <c:pt idx="1">
                  <c:v>341</c:v>
                </c:pt>
              </c:numCache>
            </c:numRef>
          </c:xVal>
          <c:yVal>
            <c:numRef>
              <c:f>'32157040_P.NUEVO_20170616'!$B$54:$B$55</c:f>
              <c:numCache>
                <c:formatCode>#,##0.000</c:formatCode>
                <c:ptCount val="2"/>
                <c:pt idx="0">
                  <c:v>95.762999999999991</c:v>
                </c:pt>
                <c:pt idx="1">
                  <c:v>95.762999999999991</c:v>
                </c:pt>
              </c:numCache>
            </c:numRef>
          </c:yVal>
          <c:smooth val="1"/>
        </c:ser>
        <c:ser>
          <c:idx val="2"/>
          <c:order val="5"/>
          <c:tx>
            <c:v>mira 12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'32157040_P.NUEVO_20170616'!$A$46:$A$47</c:f>
              <c:numCache>
                <c:formatCode>0.00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'32157040_P.NUEVO_20170616'!$B$46:$B$47</c:f>
              <c:numCache>
                <c:formatCode>#,##0.000</c:formatCode>
                <c:ptCount val="2"/>
                <c:pt idx="0">
                  <c:v>94.683999999999997</c:v>
                </c:pt>
                <c:pt idx="1">
                  <c:v>93.683999999999997</c:v>
                </c:pt>
              </c:numCache>
            </c:numRef>
          </c:yVal>
          <c:smooth val="1"/>
        </c:ser>
        <c:ser>
          <c:idx val="3"/>
          <c:order val="6"/>
          <c:tx>
            <c:v>mira 11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'32157040_P.NUEVO_20170616'!$A$48:$A$49</c:f>
              <c:numCache>
                <c:formatCode>0.00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xVal>
          <c:yVal>
            <c:numRef>
              <c:f>'32157040_P.NUEVO_20170616'!$B$48:$B$49</c:f>
              <c:numCache>
                <c:formatCode>#,##0.000</c:formatCode>
                <c:ptCount val="2"/>
                <c:pt idx="0">
                  <c:v>93.694000000000003</c:v>
                </c:pt>
                <c:pt idx="1">
                  <c:v>92.694000000000003</c:v>
                </c:pt>
              </c:numCache>
            </c:numRef>
          </c:yVal>
          <c:smooth val="1"/>
        </c:ser>
        <c:ser>
          <c:idx val="4"/>
          <c:order val="7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</c:dPt>
          <c:xVal>
            <c:numRef>
              <c:f>'32157040_P.NUEVO_20170616'!$A$50:$A$51</c:f>
              <c:numCache>
                <c:formatCode>0.00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xVal>
          <c:yVal>
            <c:numRef>
              <c:f>'32157040_P.NUEVO_20170616'!$B$50:$B$51</c:f>
              <c:numCache>
                <c:formatCode>#,##0.000</c:formatCode>
                <c:ptCount val="2"/>
                <c:pt idx="0">
                  <c:v>92.683999999999997</c:v>
                </c:pt>
                <c:pt idx="1">
                  <c:v>91.683999999999997</c:v>
                </c:pt>
              </c:numCache>
            </c:numRef>
          </c:yVal>
          <c:smooth val="1"/>
        </c:ser>
        <c:ser>
          <c:idx val="5"/>
          <c:order val="8"/>
          <c:tx>
            <c:v>mira 9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'32157040_P.NUEVO_20170616'!$A$52:$A$53</c:f>
              <c:numCache>
                <c:formatCode>0.00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xVal>
          <c:yVal>
            <c:numRef>
              <c:f>'32157040_P.NUEVO_20170616'!$B$52:$B$53</c:f>
              <c:numCache>
                <c:formatCode>#,##0.000</c:formatCode>
                <c:ptCount val="2"/>
                <c:pt idx="0">
                  <c:v>91.683999999999997</c:v>
                </c:pt>
                <c:pt idx="1">
                  <c:v>90.683999999999997</c:v>
                </c:pt>
              </c:numCache>
            </c:numRef>
          </c:yVal>
          <c:smooth val="1"/>
        </c:ser>
        <c:ser>
          <c:idx val="9"/>
          <c:order val="9"/>
          <c:tx>
            <c:v>mira 8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'32157040_PUEBLO_NUEVO_GUAVIARE'!#¡REF!</c:f>
            </c:numRef>
          </c:xVal>
          <c:yVal>
            <c:numRef>
              <c:f>'32157040_PUEBLO_NUEVO_GUAVIARE'!#¡REF!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5888"/>
        <c:axId val="90416256"/>
      </c:scatterChart>
      <c:valAx>
        <c:axId val="904058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0416256"/>
        <c:crosses val="autoZero"/>
        <c:crossBetween val="midCat"/>
      </c:valAx>
      <c:valAx>
        <c:axId val="90416256"/>
        <c:scaling>
          <c:orientation val="minMax"/>
          <c:max val="110"/>
          <c:min val="7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0405888"/>
        <c:crossesAt val="-25"/>
        <c:crossBetween val="midCat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20</xdr:col>
      <xdr:colOff>371475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610533</xdr:colOff>
      <xdr:row>42</xdr:row>
      <xdr:rowOff>132417</xdr:rowOff>
    </xdr:from>
    <xdr:to>
      <xdr:col>7</xdr:col>
      <xdr:colOff>33616</xdr:colOff>
      <xdr:row>44</xdr:row>
      <xdr:rowOff>56029</xdr:rowOff>
    </xdr:to>
    <xdr:sp macro="" textlink="">
      <xdr:nvSpPr>
        <xdr:cNvPr id="3" name="Text Box 56"/>
        <xdr:cNvSpPr txBox="1">
          <a:spLocks noChangeArrowheads="1"/>
        </xdr:cNvSpPr>
      </xdr:nvSpPr>
      <xdr:spPr bwMode="auto">
        <a:xfrm>
          <a:off x="3925233" y="7600017"/>
          <a:ext cx="1709083" cy="2665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Nota: Caida del Maxímetro</a:t>
          </a:r>
          <a:endParaRPr lang="es-CO" sz="1000"/>
        </a:p>
      </xdr:txBody>
    </xdr:sp>
    <xdr:clientData/>
  </xdr:twoCellAnchor>
  <xdr:twoCellAnchor>
    <xdr:from>
      <xdr:col>15</xdr:col>
      <xdr:colOff>717176</xdr:colOff>
      <xdr:row>8</xdr:row>
      <xdr:rowOff>22411</xdr:rowOff>
    </xdr:from>
    <xdr:to>
      <xdr:col>18</xdr:col>
      <xdr:colOff>313765</xdr:colOff>
      <xdr:row>9</xdr:row>
      <xdr:rowOff>152400</xdr:rowOff>
    </xdr:to>
    <xdr:sp macro="" textlink="">
      <xdr:nvSpPr>
        <xdr:cNvPr id="4" name="Text Box 24"/>
        <xdr:cNvSpPr txBox="1">
          <a:spLocks noChangeArrowheads="1"/>
        </xdr:cNvSpPr>
      </xdr:nvSpPr>
      <xdr:spPr bwMode="auto">
        <a:xfrm>
          <a:off x="12413876" y="1660711"/>
          <a:ext cx="1882589" cy="30143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</a:t>
          </a:r>
        </a:p>
      </xdr:txBody>
    </xdr:sp>
    <xdr:clientData/>
  </xdr:twoCellAnchor>
  <xdr:twoCellAnchor>
    <xdr:from>
      <xdr:col>10</xdr:col>
      <xdr:colOff>101787</xdr:colOff>
      <xdr:row>11</xdr:row>
      <xdr:rowOff>105334</xdr:rowOff>
    </xdr:from>
    <xdr:to>
      <xdr:col>11</xdr:col>
      <xdr:colOff>733612</xdr:colOff>
      <xdr:row>13</xdr:row>
      <xdr:rowOff>13446</xdr:rowOff>
    </xdr:to>
    <xdr:sp macro="" textlink="">
      <xdr:nvSpPr>
        <xdr:cNvPr id="5" name="Text Box 41"/>
        <xdr:cNvSpPr txBox="1">
          <a:spLocks noChangeArrowheads="1"/>
        </xdr:cNvSpPr>
      </xdr:nvSpPr>
      <xdr:spPr bwMode="auto">
        <a:xfrm>
          <a:off x="7988487" y="2257984"/>
          <a:ext cx="1393825" cy="2510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12,011 m</a:t>
          </a:r>
          <a:endParaRPr lang="es-CO" sz="1000"/>
        </a:p>
      </xdr:txBody>
    </xdr:sp>
    <xdr:clientData/>
  </xdr:twoCellAnchor>
  <xdr:twoCellAnchor>
    <xdr:from>
      <xdr:col>4</xdr:col>
      <xdr:colOff>543298</xdr:colOff>
      <xdr:row>30</xdr:row>
      <xdr:rowOff>103281</xdr:rowOff>
    </xdr:from>
    <xdr:to>
      <xdr:col>6</xdr:col>
      <xdr:colOff>209923</xdr:colOff>
      <xdr:row>31</xdr:row>
      <xdr:rowOff>163606</xdr:rowOff>
    </xdr:to>
    <xdr:sp macro="" textlink="">
      <xdr:nvSpPr>
        <xdr:cNvPr id="6" name="Text Box 56"/>
        <xdr:cNvSpPr txBox="1">
          <a:spLocks noChangeArrowheads="1"/>
        </xdr:cNvSpPr>
      </xdr:nvSpPr>
      <xdr:spPr bwMode="auto">
        <a:xfrm>
          <a:off x="3857998" y="5513481"/>
          <a:ext cx="1190625" cy="231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 sz="1000"/>
        </a:p>
      </xdr:txBody>
    </xdr:sp>
    <xdr:clientData/>
  </xdr:twoCellAnchor>
  <xdr:twoCellAnchor editAs="oneCell">
    <xdr:from>
      <xdr:col>17</xdr:col>
      <xdr:colOff>257175</xdr:colOff>
      <xdr:row>25</xdr:row>
      <xdr:rowOff>47625</xdr:rowOff>
    </xdr:from>
    <xdr:to>
      <xdr:col>19</xdr:col>
      <xdr:colOff>838200</xdr:colOff>
      <xdr:row>30</xdr:row>
      <xdr:rowOff>104775</xdr:rowOff>
    </xdr:to>
    <xdr:pic>
      <xdr:nvPicPr>
        <xdr:cNvPr id="7" name="48 Imagen" descr="C:\Users\pc\Desktop\logo-ideam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4600575"/>
          <a:ext cx="21050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831475</xdr:colOff>
      <xdr:row>43</xdr:row>
      <xdr:rowOff>119903</xdr:rowOff>
    </xdr:from>
    <xdr:ext cx="1488141" cy="245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7 CuadroTexto"/>
            <xdr:cNvSpPr txBox="1"/>
          </xdr:nvSpPr>
          <xdr:spPr>
            <a:xfrm>
              <a:off x="831475" y="7758953"/>
              <a:ext cx="1488141" cy="245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000">
                  <a:latin typeface="Arial" panose="020B0604020202020204" pitchFamily="34" charset="0"/>
                  <a:cs typeface="Arial" panose="020B0604020202020204" pitchFamily="34" charset="0"/>
                </a:rPr>
                <a:t>7542,201 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000" i="1">
                          <a:latin typeface="Cambria Math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CO" sz="1000" b="0" i="0">
                          <a:latin typeface="Cambria Math"/>
                        </a:rPr>
                        <m:t>m</m:t>
                      </m:r>
                    </m:e>
                    <m:sup>
                      <m:r>
                        <a:rPr lang="es-CO" sz="1000" b="0" i="0">
                          <a:latin typeface="Cambria Math"/>
                        </a:rPr>
                        <m:t>3</m:t>
                      </m:r>
                    </m:sup>
                  </m:sSup>
                  <m:r>
                    <a:rPr lang="es-CO" sz="1000" b="0" i="0">
                      <a:latin typeface="Cambria Math"/>
                    </a:rPr>
                    <m:t>/</m:t>
                  </m:r>
                  <m:r>
                    <m:rPr>
                      <m:sty m:val="p"/>
                    </m:rPr>
                    <a:rPr lang="es-CO" sz="1000" b="0" i="0">
                      <a:latin typeface="Cambria Math"/>
                    </a:rPr>
                    <m:t>seg</m:t>
                  </m:r>
                </m:oMath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8" name="7 CuadroTexto"/>
            <xdr:cNvSpPr txBox="1"/>
          </xdr:nvSpPr>
          <xdr:spPr>
            <a:xfrm>
              <a:off x="831475" y="7758953"/>
              <a:ext cx="1488141" cy="245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000">
                  <a:latin typeface="Arial" panose="020B0604020202020204" pitchFamily="34" charset="0"/>
                  <a:cs typeface="Arial" panose="020B0604020202020204" pitchFamily="34" charset="0"/>
                </a:rPr>
                <a:t>7542,201 </a:t>
              </a:r>
              <a:r>
                <a:rPr lang="es-CO" sz="1000" b="0" i="0">
                  <a:latin typeface="Cambria Math"/>
                </a:rPr>
                <a:t>m^3/seg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0.69828</cdr:x>
      <cdr:y>0.68856</cdr:y>
    </cdr:from>
    <cdr:to>
      <cdr:x>0.94609</cdr:x>
      <cdr:y>0.88769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320547" y="4765221"/>
          <a:ext cx="2952849" cy="1378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Pueblo Nuevo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32157040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Avila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20170616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0.09762</cdr:x>
      <cdr:y>0.66189</cdr:y>
    </cdr:from>
    <cdr:to>
      <cdr:x>0.27721</cdr:x>
      <cdr:y>0.69956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163241" y="4620283"/>
          <a:ext cx="2139954" cy="262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0.14488</cdr:x>
      <cdr:y>0.38103</cdr:y>
    </cdr:from>
    <cdr:to>
      <cdr:x>0.19398</cdr:x>
      <cdr:y>0.42758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1726324" y="2672462"/>
          <a:ext cx="585065" cy="326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0.13914</cdr:x>
      <cdr:y>0.33329</cdr:y>
    </cdr:from>
    <cdr:to>
      <cdr:x>0.18824</cdr:x>
      <cdr:y>0.37984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657971" y="2337597"/>
          <a:ext cx="585064" cy="326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0.14094</cdr:x>
      <cdr:y>0.35995</cdr:y>
    </cdr:from>
    <cdr:to>
      <cdr:x>0.19004</cdr:x>
      <cdr:y>0.4065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679354" y="2524598"/>
          <a:ext cx="585064" cy="326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0.13927</cdr:x>
      <cdr:y>0.30752</cdr:y>
    </cdr:from>
    <cdr:to>
      <cdr:x>0.18837</cdr:x>
      <cdr:y>0.35407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1659466" y="2156884"/>
          <a:ext cx="585064" cy="326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12 m.</a:t>
          </a:r>
        </a:p>
      </cdr:txBody>
    </cdr:sp>
  </cdr:relSizeAnchor>
  <cdr:relSizeAnchor xmlns:cdr="http://schemas.openxmlformats.org/drawingml/2006/chartDrawing">
    <cdr:from>
      <cdr:x>0.1446</cdr:x>
      <cdr:y>0.40108</cdr:y>
    </cdr:from>
    <cdr:to>
      <cdr:x>0.1937</cdr:x>
      <cdr:y>0.44763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722966" y="2813050"/>
          <a:ext cx="585064" cy="326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0.14015</cdr:x>
      <cdr:y>0.42824</cdr:y>
    </cdr:from>
    <cdr:to>
      <cdr:x>0.18925</cdr:x>
      <cdr:y>0.47479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670050" y="3003550"/>
          <a:ext cx="585064" cy="3264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0.42562</cdr:x>
      <cdr:y>0.74287</cdr:y>
    </cdr:from>
    <cdr:to>
      <cdr:x>0.42562</cdr:x>
      <cdr:y>0.74287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0.45513</cdr:x>
      <cdr:y>0.74287</cdr:y>
    </cdr:from>
    <cdr:to>
      <cdr:x>0.45513</cdr:x>
      <cdr:y>0.74287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0.40783</cdr:x>
      <cdr:y>0.41947</cdr:y>
    </cdr:from>
    <cdr:to>
      <cdr:x>0.41759</cdr:x>
      <cdr:y>0.4817</cdr:y>
    </cdr:to>
    <cdr:sp macro="" textlink="">
      <cdr:nvSpPr>
        <cdr:cNvPr id="2" name="1 Flecha abajo"/>
        <cdr:cNvSpPr/>
      </cdr:nvSpPr>
      <cdr:spPr bwMode="auto">
        <a:xfrm xmlns:a="http://schemas.openxmlformats.org/drawingml/2006/main">
          <a:off x="5229520" y="3210480"/>
          <a:ext cx="125151" cy="476285"/>
        </a:xfrm>
        <a:prstGeom xmlns:a="http://schemas.openxmlformats.org/drawingml/2006/main" prst="downArrow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20</xdr:col>
      <xdr:colOff>371475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610533</xdr:colOff>
      <xdr:row>42</xdr:row>
      <xdr:rowOff>132417</xdr:rowOff>
    </xdr:from>
    <xdr:to>
      <xdr:col>7</xdr:col>
      <xdr:colOff>33616</xdr:colOff>
      <xdr:row>44</xdr:row>
      <xdr:rowOff>56029</xdr:rowOff>
    </xdr:to>
    <xdr:sp macro="" textlink="">
      <xdr:nvSpPr>
        <xdr:cNvPr id="3" name="Text Box 56"/>
        <xdr:cNvSpPr txBox="1">
          <a:spLocks noChangeArrowheads="1"/>
        </xdr:cNvSpPr>
      </xdr:nvSpPr>
      <xdr:spPr bwMode="auto">
        <a:xfrm>
          <a:off x="3925233" y="7600017"/>
          <a:ext cx="1709083" cy="2665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Nota: Caida del Maxímetro</a:t>
          </a:r>
          <a:endParaRPr lang="es-CO" sz="1000"/>
        </a:p>
      </xdr:txBody>
    </xdr:sp>
    <xdr:clientData/>
  </xdr:twoCellAnchor>
  <xdr:twoCellAnchor>
    <xdr:from>
      <xdr:col>9</xdr:col>
      <xdr:colOff>740523</xdr:colOff>
      <xdr:row>17</xdr:row>
      <xdr:rowOff>82923</xdr:rowOff>
    </xdr:from>
    <xdr:to>
      <xdr:col>11</xdr:col>
      <xdr:colOff>610348</xdr:colOff>
      <xdr:row>18</xdr:row>
      <xdr:rowOff>159123</xdr:rowOff>
    </xdr:to>
    <xdr:sp macro="" textlink="">
      <xdr:nvSpPr>
        <xdr:cNvPr id="4" name="Text Box 41"/>
        <xdr:cNvSpPr txBox="1">
          <a:spLocks noChangeArrowheads="1"/>
        </xdr:cNvSpPr>
      </xdr:nvSpPr>
      <xdr:spPr bwMode="auto">
        <a:xfrm>
          <a:off x="7865223" y="3264273"/>
          <a:ext cx="1393825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5,59 m</a:t>
          </a:r>
          <a:endParaRPr lang="es-CO" sz="1000"/>
        </a:p>
      </xdr:txBody>
    </xdr:sp>
    <xdr:clientData/>
  </xdr:twoCellAnchor>
  <xdr:twoCellAnchor>
    <xdr:from>
      <xdr:col>4</xdr:col>
      <xdr:colOff>543298</xdr:colOff>
      <xdr:row>30</xdr:row>
      <xdr:rowOff>103281</xdr:rowOff>
    </xdr:from>
    <xdr:to>
      <xdr:col>6</xdr:col>
      <xdr:colOff>209923</xdr:colOff>
      <xdr:row>31</xdr:row>
      <xdr:rowOff>163606</xdr:rowOff>
    </xdr:to>
    <xdr:sp macro="" textlink="">
      <xdr:nvSpPr>
        <xdr:cNvPr id="5" name="Text Box 56"/>
        <xdr:cNvSpPr txBox="1">
          <a:spLocks noChangeArrowheads="1"/>
        </xdr:cNvSpPr>
      </xdr:nvSpPr>
      <xdr:spPr bwMode="auto">
        <a:xfrm>
          <a:off x="3857998" y="5513481"/>
          <a:ext cx="1190625" cy="231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  <a:endParaRPr lang="es-CO" sz="1000"/>
        </a:p>
      </xdr:txBody>
    </xdr:sp>
    <xdr:clientData/>
  </xdr:twoCellAnchor>
  <xdr:twoCellAnchor editAs="oneCell">
    <xdr:from>
      <xdr:col>17</xdr:col>
      <xdr:colOff>257175</xdr:colOff>
      <xdr:row>25</xdr:row>
      <xdr:rowOff>47625</xdr:rowOff>
    </xdr:from>
    <xdr:to>
      <xdr:col>19</xdr:col>
      <xdr:colOff>838200</xdr:colOff>
      <xdr:row>30</xdr:row>
      <xdr:rowOff>104775</xdr:rowOff>
    </xdr:to>
    <xdr:pic>
      <xdr:nvPicPr>
        <xdr:cNvPr id="6" name="48 Imagen" descr="C:\Users\pc\Desktop\logo-ideam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4600575"/>
          <a:ext cx="21050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831475</xdr:colOff>
      <xdr:row>43</xdr:row>
      <xdr:rowOff>119903</xdr:rowOff>
    </xdr:from>
    <xdr:ext cx="1488141" cy="245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6 CuadroTexto"/>
            <xdr:cNvSpPr txBox="1"/>
          </xdr:nvSpPr>
          <xdr:spPr>
            <a:xfrm>
              <a:off x="831475" y="7758953"/>
              <a:ext cx="1488141" cy="245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000">
                  <a:latin typeface="Arial" panose="020B0604020202020204" pitchFamily="34" charset="0"/>
                  <a:cs typeface="Arial" panose="020B0604020202020204" pitchFamily="34" charset="0"/>
                </a:rPr>
                <a:t>2013,746 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000" i="1">
                          <a:latin typeface="Cambria Math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CO" sz="1000" b="0" i="0">
                          <a:latin typeface="Cambria Math"/>
                        </a:rPr>
                        <m:t>m</m:t>
                      </m:r>
                    </m:e>
                    <m:sup>
                      <m:r>
                        <a:rPr lang="es-CO" sz="1000" b="0" i="0">
                          <a:latin typeface="Cambria Math"/>
                        </a:rPr>
                        <m:t>3</m:t>
                      </m:r>
                    </m:sup>
                  </m:sSup>
                  <m:r>
                    <a:rPr lang="es-CO" sz="1000" b="0" i="0">
                      <a:latin typeface="Cambria Math"/>
                    </a:rPr>
                    <m:t>/</m:t>
                  </m:r>
                  <m:r>
                    <m:rPr>
                      <m:sty m:val="p"/>
                    </m:rPr>
                    <a:rPr lang="es-CO" sz="1000" b="0" i="0">
                      <a:latin typeface="Cambria Math"/>
                    </a:rPr>
                    <m:t>seg</m:t>
                  </m:r>
                </m:oMath>
              </a14:m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7" name="6 CuadroTexto"/>
            <xdr:cNvSpPr txBox="1"/>
          </xdr:nvSpPr>
          <xdr:spPr>
            <a:xfrm>
              <a:off x="831475" y="7758953"/>
              <a:ext cx="1488141" cy="245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CO" sz="1000">
                  <a:latin typeface="Arial" panose="020B0604020202020204" pitchFamily="34" charset="0"/>
                  <a:cs typeface="Arial" panose="020B0604020202020204" pitchFamily="34" charset="0"/>
                </a:rPr>
                <a:t>2013,746 </a:t>
              </a:r>
              <a:r>
                <a:rPr lang="es-CO" sz="1000" b="0" i="0">
                  <a:latin typeface="Cambria Math"/>
                </a:rPr>
                <a:t>m^3/seg</a:t>
              </a:r>
              <a:endParaRPr lang="es-CO" sz="10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15</xdr:col>
      <xdr:colOff>347383</xdr:colOff>
      <xdr:row>7</xdr:row>
      <xdr:rowOff>33618</xdr:rowOff>
    </xdr:from>
    <xdr:to>
      <xdr:col>18</xdr:col>
      <xdr:colOff>519021</xdr:colOff>
      <xdr:row>9</xdr:row>
      <xdr:rowOff>112064</xdr:rowOff>
    </xdr:to>
    <xdr:sp macro="" textlink="">
      <xdr:nvSpPr>
        <xdr:cNvPr id="8" name="Text Box 41"/>
        <xdr:cNvSpPr txBox="1">
          <a:spLocks noChangeArrowheads="1"/>
        </xdr:cNvSpPr>
      </xdr:nvSpPr>
      <xdr:spPr bwMode="auto">
        <a:xfrm>
          <a:off x="12044083" y="1500468"/>
          <a:ext cx="2457638" cy="4213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/>
        <a:lstStyle/>
        <a:p>
          <a:pPr algn="ctr" rtl="0">
            <a:defRPr sz="1000"/>
          </a:pPr>
          <a:r>
            <a:rPr lang="es-CO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95.902: (12.162 m)</a:t>
          </a:r>
          <a:endParaRPr lang="es-CO" sz="10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0.42562</cdr:x>
      <cdr:y>0.74287</cdr:y>
    </cdr:from>
    <cdr:to>
      <cdr:x>0.42562</cdr:x>
      <cdr:y>0.74287</cdr:y>
    </cdr:to>
    <cdr:sp macro="" textlink="">
      <cdr:nvSpPr>
        <cdr:cNvPr id="11366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8672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0.45513</cdr:x>
      <cdr:y>0.74287</cdr:y>
    </cdr:from>
    <cdr:to>
      <cdr:x>0.45513</cdr:x>
      <cdr:y>0.74287</cdr:y>
    </cdr:to>
    <cdr:sp macro="" textlink="">
      <cdr:nvSpPr>
        <cdr:cNvPr id="11366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8387" y="65279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0.41133</cdr:x>
      <cdr:y>0.43997</cdr:y>
    </cdr:from>
    <cdr:to>
      <cdr:x>0.42109</cdr:x>
      <cdr:y>0.5022</cdr:y>
    </cdr:to>
    <cdr:sp macro="" textlink="">
      <cdr:nvSpPr>
        <cdr:cNvPr id="2" name="1 Flecha abajo"/>
        <cdr:cNvSpPr/>
      </cdr:nvSpPr>
      <cdr:spPr bwMode="auto">
        <a:xfrm xmlns:a="http://schemas.openxmlformats.org/drawingml/2006/main">
          <a:off x="5274383" y="3367346"/>
          <a:ext cx="125151" cy="476285"/>
        </a:xfrm>
        <a:prstGeom xmlns:a="http://schemas.openxmlformats.org/drawingml/2006/main" prst="downArrow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111579</xdr:rowOff>
    </xdr:from>
    <xdr:to>
      <xdr:col>19</xdr:col>
      <xdr:colOff>561975</xdr:colOff>
      <xdr:row>31</xdr:row>
      <xdr:rowOff>97972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727353</xdr:colOff>
      <xdr:row>1</xdr:row>
      <xdr:rowOff>176646</xdr:rowOff>
    </xdr:from>
    <xdr:to>
      <xdr:col>17</xdr:col>
      <xdr:colOff>627002</xdr:colOff>
      <xdr:row>8</xdr:row>
      <xdr:rowOff>17319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100453" y="433821"/>
          <a:ext cx="1423649" cy="14980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682471</xdr:colOff>
      <xdr:row>11</xdr:row>
      <xdr:rowOff>163245</xdr:rowOff>
    </xdr:from>
    <xdr:to>
      <xdr:col>13</xdr:col>
      <xdr:colOff>124578</xdr:colOff>
      <xdr:row>13</xdr:row>
      <xdr:rowOff>40267</xdr:rowOff>
    </xdr:to>
    <xdr:sp macro="" textlink="">
      <xdr:nvSpPr>
        <xdr:cNvPr id="4" name="5 CuadroTexto"/>
        <xdr:cNvSpPr txBox="1"/>
      </xdr:nvSpPr>
      <xdr:spPr>
        <a:xfrm>
          <a:off x="9483571" y="2763570"/>
          <a:ext cx="2490107" cy="334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9,78  m.)</a:t>
          </a:r>
        </a:p>
      </xdr:txBody>
    </xdr:sp>
    <xdr:clientData/>
  </xdr:twoCellAnchor>
  <xdr:twoCellAnchor>
    <xdr:from>
      <xdr:col>9</xdr:col>
      <xdr:colOff>384878</xdr:colOff>
      <xdr:row>10</xdr:row>
      <xdr:rowOff>29946</xdr:rowOff>
    </xdr:from>
    <xdr:to>
      <xdr:col>15</xdr:col>
      <xdr:colOff>180771</xdr:colOff>
      <xdr:row>11</xdr:row>
      <xdr:rowOff>48996</xdr:rowOff>
    </xdr:to>
    <xdr:sp macro="" textlink="">
      <xdr:nvSpPr>
        <xdr:cNvPr id="5" name="5 CuadroTexto"/>
        <xdr:cNvSpPr txBox="1"/>
      </xdr:nvSpPr>
      <xdr:spPr>
        <a:xfrm>
          <a:off x="9185978" y="2401671"/>
          <a:ext cx="4367893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12,049 m.)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0.69828</cdr:x>
      <cdr:y>0.6717</cdr:y>
    </cdr:from>
    <cdr:to>
      <cdr:x>0.94609</cdr:x>
      <cdr:y>0.88769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320510" y="4574102"/>
          <a:ext cx="2952848" cy="1470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Pueblo Nuevo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32157040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Jose E.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20160527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0.09648</cdr:x>
      <cdr:y>0.6268</cdr:y>
    </cdr:from>
    <cdr:to>
      <cdr:x>0.27607</cdr:x>
      <cdr:y>0.66447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149576" y="4337842"/>
          <a:ext cx="2139954" cy="2606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0.16481</cdr:x>
      <cdr:y>0.37961</cdr:y>
    </cdr:from>
    <cdr:to>
      <cdr:x>0.21391</cdr:x>
      <cdr:y>0.42616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1963831" y="2619897"/>
          <a:ext cx="585065" cy="3212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0.15224</cdr:x>
      <cdr:y>0.3347</cdr:y>
    </cdr:from>
    <cdr:to>
      <cdr:x>0.20134</cdr:x>
      <cdr:y>0.38125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814080" y="2309949"/>
          <a:ext cx="585065" cy="3212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0.15155</cdr:x>
      <cdr:y>0.34831</cdr:y>
    </cdr:from>
    <cdr:to>
      <cdr:x>0.20065</cdr:x>
      <cdr:y>0.39486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805808" y="2403877"/>
          <a:ext cx="585065" cy="3212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  <cdr:relSizeAnchor xmlns:cdr="http://schemas.openxmlformats.org/drawingml/2006/chartDrawing">
    <cdr:from>
      <cdr:x>0.14993</cdr:x>
      <cdr:y>0.30475</cdr:y>
    </cdr:from>
    <cdr:to>
      <cdr:x>0.19903</cdr:x>
      <cdr:y>0.3513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786531" y="2075299"/>
          <a:ext cx="585064" cy="3169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12 m.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111579</xdr:rowOff>
    </xdr:from>
    <xdr:to>
      <xdr:col>19</xdr:col>
      <xdr:colOff>561975</xdr:colOff>
      <xdr:row>31</xdr:row>
      <xdr:rowOff>97972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727353</xdr:colOff>
      <xdr:row>1</xdr:row>
      <xdr:rowOff>176646</xdr:rowOff>
    </xdr:from>
    <xdr:to>
      <xdr:col>17</xdr:col>
      <xdr:colOff>627002</xdr:colOff>
      <xdr:row>8</xdr:row>
      <xdr:rowOff>17319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100453" y="433821"/>
          <a:ext cx="1423649" cy="14980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758671</xdr:colOff>
      <xdr:row>13</xdr:row>
      <xdr:rowOff>182295</xdr:rowOff>
    </xdr:from>
    <xdr:to>
      <xdr:col>13</xdr:col>
      <xdr:colOff>200778</xdr:colOff>
      <xdr:row>15</xdr:row>
      <xdr:rowOff>59317</xdr:rowOff>
    </xdr:to>
    <xdr:sp macro="" textlink="">
      <xdr:nvSpPr>
        <xdr:cNvPr id="4" name="5 CuadroTexto"/>
        <xdr:cNvSpPr txBox="1"/>
      </xdr:nvSpPr>
      <xdr:spPr>
        <a:xfrm>
          <a:off x="9578821" y="3268395"/>
          <a:ext cx="2490107" cy="334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6,4  m.)</a:t>
          </a:r>
        </a:p>
      </xdr:txBody>
    </xdr:sp>
    <xdr:clientData/>
  </xdr:twoCellAnchor>
  <xdr:twoCellAnchor>
    <xdr:from>
      <xdr:col>9</xdr:col>
      <xdr:colOff>384878</xdr:colOff>
      <xdr:row>10</xdr:row>
      <xdr:rowOff>182346</xdr:rowOff>
    </xdr:from>
    <xdr:to>
      <xdr:col>15</xdr:col>
      <xdr:colOff>180771</xdr:colOff>
      <xdr:row>11</xdr:row>
      <xdr:rowOff>201396</xdr:rowOff>
    </xdr:to>
    <xdr:sp macro="" textlink="">
      <xdr:nvSpPr>
        <xdr:cNvPr id="5" name="5 CuadroTexto"/>
        <xdr:cNvSpPr txBox="1"/>
      </xdr:nvSpPr>
      <xdr:spPr>
        <a:xfrm>
          <a:off x="9205028" y="2582646"/>
          <a:ext cx="4367893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11 m.)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0.69828</cdr:x>
      <cdr:y>0.68856</cdr:y>
    </cdr:from>
    <cdr:to>
      <cdr:x>0.94609</cdr:x>
      <cdr:y>0.88769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320547" y="4765221"/>
          <a:ext cx="2952849" cy="1378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Pueblo Nuevo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Guaviare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32157040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Pdroza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20161203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2912808"/>
          <a:ext cx="0" cy="0"/>
          <a:chOff x="7085835" y="2912808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0.09648</cdr:x>
      <cdr:y>0.6268</cdr:y>
    </cdr:from>
    <cdr:to>
      <cdr:x>0.27607</cdr:x>
      <cdr:y>0.66447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149576" y="4337842"/>
          <a:ext cx="2139954" cy="2606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0.14563</cdr:x>
      <cdr:y>0.38236</cdr:y>
    </cdr:from>
    <cdr:to>
      <cdr:x>0.19473</cdr:x>
      <cdr:y>0.42891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1735239" y="2646176"/>
          <a:ext cx="585064" cy="322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0.14105</cdr:x>
      <cdr:y>0.32644</cdr:y>
    </cdr:from>
    <cdr:to>
      <cdr:x>0.19015</cdr:x>
      <cdr:y>0.37299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680708" y="2259172"/>
          <a:ext cx="585064" cy="322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11 m.</a:t>
          </a:r>
        </a:p>
      </cdr:txBody>
    </cdr:sp>
  </cdr:relSizeAnchor>
  <cdr:relSizeAnchor xmlns:cdr="http://schemas.openxmlformats.org/drawingml/2006/chartDrawing">
    <cdr:from>
      <cdr:x>0.14196</cdr:x>
      <cdr:y>0.35932</cdr:y>
    </cdr:from>
    <cdr:to>
      <cdr:x>0.19106</cdr:x>
      <cdr:y>0.40587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691536" y="2486712"/>
          <a:ext cx="585064" cy="322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10 m.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111579</xdr:rowOff>
    </xdr:from>
    <xdr:to>
      <xdr:col>19</xdr:col>
      <xdr:colOff>561975</xdr:colOff>
      <xdr:row>31</xdr:row>
      <xdr:rowOff>97972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727353</xdr:colOff>
      <xdr:row>1</xdr:row>
      <xdr:rowOff>176646</xdr:rowOff>
    </xdr:from>
    <xdr:to>
      <xdr:col>17</xdr:col>
      <xdr:colOff>627002</xdr:colOff>
      <xdr:row>8</xdr:row>
      <xdr:rowOff>17319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100453" y="433821"/>
          <a:ext cx="1423649" cy="14980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682471</xdr:colOff>
      <xdr:row>13</xdr:row>
      <xdr:rowOff>10845</xdr:rowOff>
    </xdr:from>
    <xdr:to>
      <xdr:col>13</xdr:col>
      <xdr:colOff>124578</xdr:colOff>
      <xdr:row>14</xdr:row>
      <xdr:rowOff>116467</xdr:rowOff>
    </xdr:to>
    <xdr:sp macro="" textlink="">
      <xdr:nvSpPr>
        <xdr:cNvPr id="4" name="5 CuadroTexto"/>
        <xdr:cNvSpPr txBox="1"/>
      </xdr:nvSpPr>
      <xdr:spPr>
        <a:xfrm>
          <a:off x="9502621" y="3096945"/>
          <a:ext cx="2490107" cy="334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7.75  m.)</a:t>
          </a:r>
        </a:p>
      </xdr:txBody>
    </xdr:sp>
    <xdr:clientData/>
  </xdr:twoCellAnchor>
  <xdr:twoCellAnchor>
    <xdr:from>
      <xdr:col>9</xdr:col>
      <xdr:colOff>22928</xdr:colOff>
      <xdr:row>10</xdr:row>
      <xdr:rowOff>48996</xdr:rowOff>
    </xdr:from>
    <xdr:to>
      <xdr:col>14</xdr:col>
      <xdr:colOff>580821</xdr:colOff>
      <xdr:row>11</xdr:row>
      <xdr:rowOff>68046</xdr:rowOff>
    </xdr:to>
    <xdr:sp macro="" textlink="">
      <xdr:nvSpPr>
        <xdr:cNvPr id="5" name="5 CuadroTexto"/>
        <xdr:cNvSpPr txBox="1"/>
      </xdr:nvSpPr>
      <xdr:spPr>
        <a:xfrm>
          <a:off x="8843078" y="2449296"/>
          <a:ext cx="4367893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12.071 m.)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showGridLines="0" zoomScale="85" zoomScaleNormal="85" workbookViewId="0">
      <pane ySplit="1" topLeftCell="A17" activePane="bottomLeft" state="frozen"/>
      <selection activeCell="X1" sqref="X1:AA65536"/>
      <selection pane="bottomLeft" activeCell="X1" sqref="X1:AA65536"/>
    </sheetView>
  </sheetViews>
  <sheetFormatPr baseColWidth="10" defaultColWidth="11.42578125" defaultRowHeight="12.75" x14ac:dyDescent="0.2"/>
  <cols>
    <col min="1" max="1" width="13.140625" style="56" customWidth="1"/>
    <col min="2" max="2" width="12.28515625" style="56" customWidth="1"/>
    <col min="3" max="3" width="18.5703125" style="56" customWidth="1"/>
    <col min="4" max="4" width="5.7109375" style="56" customWidth="1"/>
    <col min="5" max="19" width="11.42578125" style="56"/>
    <col min="20" max="20" width="15.42578125" style="56" customWidth="1"/>
    <col min="21" max="21" width="5.28515625" style="56" customWidth="1"/>
    <col min="22" max="256" width="11.42578125" style="56"/>
    <col min="257" max="257" width="13.140625" style="56" customWidth="1"/>
    <col min="258" max="258" width="12.28515625" style="56" customWidth="1"/>
    <col min="259" max="259" width="18.5703125" style="56" customWidth="1"/>
    <col min="260" max="260" width="5.7109375" style="56" customWidth="1"/>
    <col min="261" max="275" width="11.42578125" style="56"/>
    <col min="276" max="276" width="15.42578125" style="56" customWidth="1"/>
    <col min="277" max="277" width="5.28515625" style="56" customWidth="1"/>
    <col min="278" max="512" width="11.42578125" style="56"/>
    <col min="513" max="513" width="13.140625" style="56" customWidth="1"/>
    <col min="514" max="514" width="12.28515625" style="56" customWidth="1"/>
    <col min="515" max="515" width="18.5703125" style="56" customWidth="1"/>
    <col min="516" max="516" width="5.7109375" style="56" customWidth="1"/>
    <col min="517" max="531" width="11.42578125" style="56"/>
    <col min="532" max="532" width="15.42578125" style="56" customWidth="1"/>
    <col min="533" max="533" width="5.28515625" style="56" customWidth="1"/>
    <col min="534" max="768" width="11.42578125" style="56"/>
    <col min="769" max="769" width="13.140625" style="56" customWidth="1"/>
    <col min="770" max="770" width="12.28515625" style="56" customWidth="1"/>
    <col min="771" max="771" width="18.5703125" style="56" customWidth="1"/>
    <col min="772" max="772" width="5.7109375" style="56" customWidth="1"/>
    <col min="773" max="787" width="11.42578125" style="56"/>
    <col min="788" max="788" width="15.42578125" style="56" customWidth="1"/>
    <col min="789" max="789" width="5.28515625" style="56" customWidth="1"/>
    <col min="790" max="1024" width="11.42578125" style="56"/>
    <col min="1025" max="1025" width="13.140625" style="56" customWidth="1"/>
    <col min="1026" max="1026" width="12.28515625" style="56" customWidth="1"/>
    <col min="1027" max="1027" width="18.5703125" style="56" customWidth="1"/>
    <col min="1028" max="1028" width="5.7109375" style="56" customWidth="1"/>
    <col min="1029" max="1043" width="11.42578125" style="56"/>
    <col min="1044" max="1044" width="15.42578125" style="56" customWidth="1"/>
    <col min="1045" max="1045" width="5.28515625" style="56" customWidth="1"/>
    <col min="1046" max="1280" width="11.42578125" style="56"/>
    <col min="1281" max="1281" width="13.140625" style="56" customWidth="1"/>
    <col min="1282" max="1282" width="12.28515625" style="56" customWidth="1"/>
    <col min="1283" max="1283" width="18.5703125" style="56" customWidth="1"/>
    <col min="1284" max="1284" width="5.7109375" style="56" customWidth="1"/>
    <col min="1285" max="1299" width="11.42578125" style="56"/>
    <col min="1300" max="1300" width="15.42578125" style="56" customWidth="1"/>
    <col min="1301" max="1301" width="5.28515625" style="56" customWidth="1"/>
    <col min="1302" max="1536" width="11.42578125" style="56"/>
    <col min="1537" max="1537" width="13.140625" style="56" customWidth="1"/>
    <col min="1538" max="1538" width="12.28515625" style="56" customWidth="1"/>
    <col min="1539" max="1539" width="18.5703125" style="56" customWidth="1"/>
    <col min="1540" max="1540" width="5.7109375" style="56" customWidth="1"/>
    <col min="1541" max="1555" width="11.42578125" style="56"/>
    <col min="1556" max="1556" width="15.42578125" style="56" customWidth="1"/>
    <col min="1557" max="1557" width="5.28515625" style="56" customWidth="1"/>
    <col min="1558" max="1792" width="11.42578125" style="56"/>
    <col min="1793" max="1793" width="13.140625" style="56" customWidth="1"/>
    <col min="1794" max="1794" width="12.28515625" style="56" customWidth="1"/>
    <col min="1795" max="1795" width="18.5703125" style="56" customWidth="1"/>
    <col min="1796" max="1796" width="5.7109375" style="56" customWidth="1"/>
    <col min="1797" max="1811" width="11.42578125" style="56"/>
    <col min="1812" max="1812" width="15.42578125" style="56" customWidth="1"/>
    <col min="1813" max="1813" width="5.28515625" style="56" customWidth="1"/>
    <col min="1814" max="2048" width="11.42578125" style="56"/>
    <col min="2049" max="2049" width="13.140625" style="56" customWidth="1"/>
    <col min="2050" max="2050" width="12.28515625" style="56" customWidth="1"/>
    <col min="2051" max="2051" width="18.5703125" style="56" customWidth="1"/>
    <col min="2052" max="2052" width="5.7109375" style="56" customWidth="1"/>
    <col min="2053" max="2067" width="11.42578125" style="56"/>
    <col min="2068" max="2068" width="15.42578125" style="56" customWidth="1"/>
    <col min="2069" max="2069" width="5.28515625" style="56" customWidth="1"/>
    <col min="2070" max="2304" width="11.42578125" style="56"/>
    <col min="2305" max="2305" width="13.140625" style="56" customWidth="1"/>
    <col min="2306" max="2306" width="12.28515625" style="56" customWidth="1"/>
    <col min="2307" max="2307" width="18.5703125" style="56" customWidth="1"/>
    <col min="2308" max="2308" width="5.7109375" style="56" customWidth="1"/>
    <col min="2309" max="2323" width="11.42578125" style="56"/>
    <col min="2324" max="2324" width="15.42578125" style="56" customWidth="1"/>
    <col min="2325" max="2325" width="5.28515625" style="56" customWidth="1"/>
    <col min="2326" max="2560" width="11.42578125" style="56"/>
    <col min="2561" max="2561" width="13.140625" style="56" customWidth="1"/>
    <col min="2562" max="2562" width="12.28515625" style="56" customWidth="1"/>
    <col min="2563" max="2563" width="18.5703125" style="56" customWidth="1"/>
    <col min="2564" max="2564" width="5.7109375" style="56" customWidth="1"/>
    <col min="2565" max="2579" width="11.42578125" style="56"/>
    <col min="2580" max="2580" width="15.42578125" style="56" customWidth="1"/>
    <col min="2581" max="2581" width="5.28515625" style="56" customWidth="1"/>
    <col min="2582" max="2816" width="11.42578125" style="56"/>
    <col min="2817" max="2817" width="13.140625" style="56" customWidth="1"/>
    <col min="2818" max="2818" width="12.28515625" style="56" customWidth="1"/>
    <col min="2819" max="2819" width="18.5703125" style="56" customWidth="1"/>
    <col min="2820" max="2820" width="5.7109375" style="56" customWidth="1"/>
    <col min="2821" max="2835" width="11.42578125" style="56"/>
    <col min="2836" max="2836" width="15.42578125" style="56" customWidth="1"/>
    <col min="2837" max="2837" width="5.28515625" style="56" customWidth="1"/>
    <col min="2838" max="3072" width="11.42578125" style="56"/>
    <col min="3073" max="3073" width="13.140625" style="56" customWidth="1"/>
    <col min="3074" max="3074" width="12.28515625" style="56" customWidth="1"/>
    <col min="3075" max="3075" width="18.5703125" style="56" customWidth="1"/>
    <col min="3076" max="3076" width="5.7109375" style="56" customWidth="1"/>
    <col min="3077" max="3091" width="11.42578125" style="56"/>
    <col min="3092" max="3092" width="15.42578125" style="56" customWidth="1"/>
    <col min="3093" max="3093" width="5.28515625" style="56" customWidth="1"/>
    <col min="3094" max="3328" width="11.42578125" style="56"/>
    <col min="3329" max="3329" width="13.140625" style="56" customWidth="1"/>
    <col min="3330" max="3330" width="12.28515625" style="56" customWidth="1"/>
    <col min="3331" max="3331" width="18.5703125" style="56" customWidth="1"/>
    <col min="3332" max="3332" width="5.7109375" style="56" customWidth="1"/>
    <col min="3333" max="3347" width="11.42578125" style="56"/>
    <col min="3348" max="3348" width="15.42578125" style="56" customWidth="1"/>
    <col min="3349" max="3349" width="5.28515625" style="56" customWidth="1"/>
    <col min="3350" max="3584" width="11.42578125" style="56"/>
    <col min="3585" max="3585" width="13.140625" style="56" customWidth="1"/>
    <col min="3586" max="3586" width="12.28515625" style="56" customWidth="1"/>
    <col min="3587" max="3587" width="18.5703125" style="56" customWidth="1"/>
    <col min="3588" max="3588" width="5.7109375" style="56" customWidth="1"/>
    <col min="3589" max="3603" width="11.42578125" style="56"/>
    <col min="3604" max="3604" width="15.42578125" style="56" customWidth="1"/>
    <col min="3605" max="3605" width="5.28515625" style="56" customWidth="1"/>
    <col min="3606" max="3840" width="11.42578125" style="56"/>
    <col min="3841" max="3841" width="13.140625" style="56" customWidth="1"/>
    <col min="3842" max="3842" width="12.28515625" style="56" customWidth="1"/>
    <col min="3843" max="3843" width="18.5703125" style="56" customWidth="1"/>
    <col min="3844" max="3844" width="5.7109375" style="56" customWidth="1"/>
    <col min="3845" max="3859" width="11.42578125" style="56"/>
    <col min="3860" max="3860" width="15.42578125" style="56" customWidth="1"/>
    <col min="3861" max="3861" width="5.28515625" style="56" customWidth="1"/>
    <col min="3862" max="4096" width="11.42578125" style="56"/>
    <col min="4097" max="4097" width="13.140625" style="56" customWidth="1"/>
    <col min="4098" max="4098" width="12.28515625" style="56" customWidth="1"/>
    <col min="4099" max="4099" width="18.5703125" style="56" customWidth="1"/>
    <col min="4100" max="4100" width="5.7109375" style="56" customWidth="1"/>
    <col min="4101" max="4115" width="11.42578125" style="56"/>
    <col min="4116" max="4116" width="15.42578125" style="56" customWidth="1"/>
    <col min="4117" max="4117" width="5.28515625" style="56" customWidth="1"/>
    <col min="4118" max="4352" width="11.42578125" style="56"/>
    <col min="4353" max="4353" width="13.140625" style="56" customWidth="1"/>
    <col min="4354" max="4354" width="12.28515625" style="56" customWidth="1"/>
    <col min="4355" max="4355" width="18.5703125" style="56" customWidth="1"/>
    <col min="4356" max="4356" width="5.7109375" style="56" customWidth="1"/>
    <col min="4357" max="4371" width="11.42578125" style="56"/>
    <col min="4372" max="4372" width="15.42578125" style="56" customWidth="1"/>
    <col min="4373" max="4373" width="5.28515625" style="56" customWidth="1"/>
    <col min="4374" max="4608" width="11.42578125" style="56"/>
    <col min="4609" max="4609" width="13.140625" style="56" customWidth="1"/>
    <col min="4610" max="4610" width="12.28515625" style="56" customWidth="1"/>
    <col min="4611" max="4611" width="18.5703125" style="56" customWidth="1"/>
    <col min="4612" max="4612" width="5.7109375" style="56" customWidth="1"/>
    <col min="4613" max="4627" width="11.42578125" style="56"/>
    <col min="4628" max="4628" width="15.42578125" style="56" customWidth="1"/>
    <col min="4629" max="4629" width="5.28515625" style="56" customWidth="1"/>
    <col min="4630" max="4864" width="11.42578125" style="56"/>
    <col min="4865" max="4865" width="13.140625" style="56" customWidth="1"/>
    <col min="4866" max="4866" width="12.28515625" style="56" customWidth="1"/>
    <col min="4867" max="4867" width="18.5703125" style="56" customWidth="1"/>
    <col min="4868" max="4868" width="5.7109375" style="56" customWidth="1"/>
    <col min="4869" max="4883" width="11.42578125" style="56"/>
    <col min="4884" max="4884" width="15.42578125" style="56" customWidth="1"/>
    <col min="4885" max="4885" width="5.28515625" style="56" customWidth="1"/>
    <col min="4886" max="5120" width="11.42578125" style="56"/>
    <col min="5121" max="5121" width="13.140625" style="56" customWidth="1"/>
    <col min="5122" max="5122" width="12.28515625" style="56" customWidth="1"/>
    <col min="5123" max="5123" width="18.5703125" style="56" customWidth="1"/>
    <col min="5124" max="5124" width="5.7109375" style="56" customWidth="1"/>
    <col min="5125" max="5139" width="11.42578125" style="56"/>
    <col min="5140" max="5140" width="15.42578125" style="56" customWidth="1"/>
    <col min="5141" max="5141" width="5.28515625" style="56" customWidth="1"/>
    <col min="5142" max="5376" width="11.42578125" style="56"/>
    <col min="5377" max="5377" width="13.140625" style="56" customWidth="1"/>
    <col min="5378" max="5378" width="12.28515625" style="56" customWidth="1"/>
    <col min="5379" max="5379" width="18.5703125" style="56" customWidth="1"/>
    <col min="5380" max="5380" width="5.7109375" style="56" customWidth="1"/>
    <col min="5381" max="5395" width="11.42578125" style="56"/>
    <col min="5396" max="5396" width="15.42578125" style="56" customWidth="1"/>
    <col min="5397" max="5397" width="5.28515625" style="56" customWidth="1"/>
    <col min="5398" max="5632" width="11.42578125" style="56"/>
    <col min="5633" max="5633" width="13.140625" style="56" customWidth="1"/>
    <col min="5634" max="5634" width="12.28515625" style="56" customWidth="1"/>
    <col min="5635" max="5635" width="18.5703125" style="56" customWidth="1"/>
    <col min="5636" max="5636" width="5.7109375" style="56" customWidth="1"/>
    <col min="5637" max="5651" width="11.42578125" style="56"/>
    <col min="5652" max="5652" width="15.42578125" style="56" customWidth="1"/>
    <col min="5653" max="5653" width="5.28515625" style="56" customWidth="1"/>
    <col min="5654" max="5888" width="11.42578125" style="56"/>
    <col min="5889" max="5889" width="13.140625" style="56" customWidth="1"/>
    <col min="5890" max="5890" width="12.28515625" style="56" customWidth="1"/>
    <col min="5891" max="5891" width="18.5703125" style="56" customWidth="1"/>
    <col min="5892" max="5892" width="5.7109375" style="56" customWidth="1"/>
    <col min="5893" max="5907" width="11.42578125" style="56"/>
    <col min="5908" max="5908" width="15.42578125" style="56" customWidth="1"/>
    <col min="5909" max="5909" width="5.28515625" style="56" customWidth="1"/>
    <col min="5910" max="6144" width="11.42578125" style="56"/>
    <col min="6145" max="6145" width="13.140625" style="56" customWidth="1"/>
    <col min="6146" max="6146" width="12.28515625" style="56" customWidth="1"/>
    <col min="6147" max="6147" width="18.5703125" style="56" customWidth="1"/>
    <col min="6148" max="6148" width="5.7109375" style="56" customWidth="1"/>
    <col min="6149" max="6163" width="11.42578125" style="56"/>
    <col min="6164" max="6164" width="15.42578125" style="56" customWidth="1"/>
    <col min="6165" max="6165" width="5.28515625" style="56" customWidth="1"/>
    <col min="6166" max="6400" width="11.42578125" style="56"/>
    <col min="6401" max="6401" width="13.140625" style="56" customWidth="1"/>
    <col min="6402" max="6402" width="12.28515625" style="56" customWidth="1"/>
    <col min="6403" max="6403" width="18.5703125" style="56" customWidth="1"/>
    <col min="6404" max="6404" width="5.7109375" style="56" customWidth="1"/>
    <col min="6405" max="6419" width="11.42578125" style="56"/>
    <col min="6420" max="6420" width="15.42578125" style="56" customWidth="1"/>
    <col min="6421" max="6421" width="5.28515625" style="56" customWidth="1"/>
    <col min="6422" max="6656" width="11.42578125" style="56"/>
    <col min="6657" max="6657" width="13.140625" style="56" customWidth="1"/>
    <col min="6658" max="6658" width="12.28515625" style="56" customWidth="1"/>
    <col min="6659" max="6659" width="18.5703125" style="56" customWidth="1"/>
    <col min="6660" max="6660" width="5.7109375" style="56" customWidth="1"/>
    <col min="6661" max="6675" width="11.42578125" style="56"/>
    <col min="6676" max="6676" width="15.42578125" style="56" customWidth="1"/>
    <col min="6677" max="6677" width="5.28515625" style="56" customWidth="1"/>
    <col min="6678" max="6912" width="11.42578125" style="56"/>
    <col min="6913" max="6913" width="13.140625" style="56" customWidth="1"/>
    <col min="6914" max="6914" width="12.28515625" style="56" customWidth="1"/>
    <col min="6915" max="6915" width="18.5703125" style="56" customWidth="1"/>
    <col min="6916" max="6916" width="5.7109375" style="56" customWidth="1"/>
    <col min="6917" max="6931" width="11.42578125" style="56"/>
    <col min="6932" max="6932" width="15.42578125" style="56" customWidth="1"/>
    <col min="6933" max="6933" width="5.28515625" style="56" customWidth="1"/>
    <col min="6934" max="7168" width="11.42578125" style="56"/>
    <col min="7169" max="7169" width="13.140625" style="56" customWidth="1"/>
    <col min="7170" max="7170" width="12.28515625" style="56" customWidth="1"/>
    <col min="7171" max="7171" width="18.5703125" style="56" customWidth="1"/>
    <col min="7172" max="7172" width="5.7109375" style="56" customWidth="1"/>
    <col min="7173" max="7187" width="11.42578125" style="56"/>
    <col min="7188" max="7188" width="15.42578125" style="56" customWidth="1"/>
    <col min="7189" max="7189" width="5.28515625" style="56" customWidth="1"/>
    <col min="7190" max="7424" width="11.42578125" style="56"/>
    <col min="7425" max="7425" width="13.140625" style="56" customWidth="1"/>
    <col min="7426" max="7426" width="12.28515625" style="56" customWidth="1"/>
    <col min="7427" max="7427" width="18.5703125" style="56" customWidth="1"/>
    <col min="7428" max="7428" width="5.7109375" style="56" customWidth="1"/>
    <col min="7429" max="7443" width="11.42578125" style="56"/>
    <col min="7444" max="7444" width="15.42578125" style="56" customWidth="1"/>
    <col min="7445" max="7445" width="5.28515625" style="56" customWidth="1"/>
    <col min="7446" max="7680" width="11.42578125" style="56"/>
    <col min="7681" max="7681" width="13.140625" style="56" customWidth="1"/>
    <col min="7682" max="7682" width="12.28515625" style="56" customWidth="1"/>
    <col min="7683" max="7683" width="18.5703125" style="56" customWidth="1"/>
    <col min="7684" max="7684" width="5.7109375" style="56" customWidth="1"/>
    <col min="7685" max="7699" width="11.42578125" style="56"/>
    <col min="7700" max="7700" width="15.42578125" style="56" customWidth="1"/>
    <col min="7701" max="7701" width="5.28515625" style="56" customWidth="1"/>
    <col min="7702" max="7936" width="11.42578125" style="56"/>
    <col min="7937" max="7937" width="13.140625" style="56" customWidth="1"/>
    <col min="7938" max="7938" width="12.28515625" style="56" customWidth="1"/>
    <col min="7939" max="7939" width="18.5703125" style="56" customWidth="1"/>
    <col min="7940" max="7940" width="5.7109375" style="56" customWidth="1"/>
    <col min="7941" max="7955" width="11.42578125" style="56"/>
    <col min="7956" max="7956" width="15.42578125" style="56" customWidth="1"/>
    <col min="7957" max="7957" width="5.28515625" style="56" customWidth="1"/>
    <col min="7958" max="8192" width="11.42578125" style="56"/>
    <col min="8193" max="8193" width="13.140625" style="56" customWidth="1"/>
    <col min="8194" max="8194" width="12.28515625" style="56" customWidth="1"/>
    <col min="8195" max="8195" width="18.5703125" style="56" customWidth="1"/>
    <col min="8196" max="8196" width="5.7109375" style="56" customWidth="1"/>
    <col min="8197" max="8211" width="11.42578125" style="56"/>
    <col min="8212" max="8212" width="15.42578125" style="56" customWidth="1"/>
    <col min="8213" max="8213" width="5.28515625" style="56" customWidth="1"/>
    <col min="8214" max="8448" width="11.42578125" style="56"/>
    <col min="8449" max="8449" width="13.140625" style="56" customWidth="1"/>
    <col min="8450" max="8450" width="12.28515625" style="56" customWidth="1"/>
    <col min="8451" max="8451" width="18.5703125" style="56" customWidth="1"/>
    <col min="8452" max="8452" width="5.7109375" style="56" customWidth="1"/>
    <col min="8453" max="8467" width="11.42578125" style="56"/>
    <col min="8468" max="8468" width="15.42578125" style="56" customWidth="1"/>
    <col min="8469" max="8469" width="5.28515625" style="56" customWidth="1"/>
    <col min="8470" max="8704" width="11.42578125" style="56"/>
    <col min="8705" max="8705" width="13.140625" style="56" customWidth="1"/>
    <col min="8706" max="8706" width="12.28515625" style="56" customWidth="1"/>
    <col min="8707" max="8707" width="18.5703125" style="56" customWidth="1"/>
    <col min="8708" max="8708" width="5.7109375" style="56" customWidth="1"/>
    <col min="8709" max="8723" width="11.42578125" style="56"/>
    <col min="8724" max="8724" width="15.42578125" style="56" customWidth="1"/>
    <col min="8725" max="8725" width="5.28515625" style="56" customWidth="1"/>
    <col min="8726" max="8960" width="11.42578125" style="56"/>
    <col min="8961" max="8961" width="13.140625" style="56" customWidth="1"/>
    <col min="8962" max="8962" width="12.28515625" style="56" customWidth="1"/>
    <col min="8963" max="8963" width="18.5703125" style="56" customWidth="1"/>
    <col min="8964" max="8964" width="5.7109375" style="56" customWidth="1"/>
    <col min="8965" max="8979" width="11.42578125" style="56"/>
    <col min="8980" max="8980" width="15.42578125" style="56" customWidth="1"/>
    <col min="8981" max="8981" width="5.28515625" style="56" customWidth="1"/>
    <col min="8982" max="9216" width="11.42578125" style="56"/>
    <col min="9217" max="9217" width="13.140625" style="56" customWidth="1"/>
    <col min="9218" max="9218" width="12.28515625" style="56" customWidth="1"/>
    <col min="9219" max="9219" width="18.5703125" style="56" customWidth="1"/>
    <col min="9220" max="9220" width="5.7109375" style="56" customWidth="1"/>
    <col min="9221" max="9235" width="11.42578125" style="56"/>
    <col min="9236" max="9236" width="15.42578125" style="56" customWidth="1"/>
    <col min="9237" max="9237" width="5.28515625" style="56" customWidth="1"/>
    <col min="9238" max="9472" width="11.42578125" style="56"/>
    <col min="9473" max="9473" width="13.140625" style="56" customWidth="1"/>
    <col min="9474" max="9474" width="12.28515625" style="56" customWidth="1"/>
    <col min="9475" max="9475" width="18.5703125" style="56" customWidth="1"/>
    <col min="9476" max="9476" width="5.7109375" style="56" customWidth="1"/>
    <col min="9477" max="9491" width="11.42578125" style="56"/>
    <col min="9492" max="9492" width="15.42578125" style="56" customWidth="1"/>
    <col min="9493" max="9493" width="5.28515625" style="56" customWidth="1"/>
    <col min="9494" max="9728" width="11.42578125" style="56"/>
    <col min="9729" max="9729" width="13.140625" style="56" customWidth="1"/>
    <col min="9730" max="9730" width="12.28515625" style="56" customWidth="1"/>
    <col min="9731" max="9731" width="18.5703125" style="56" customWidth="1"/>
    <col min="9732" max="9732" width="5.7109375" style="56" customWidth="1"/>
    <col min="9733" max="9747" width="11.42578125" style="56"/>
    <col min="9748" max="9748" width="15.42578125" style="56" customWidth="1"/>
    <col min="9749" max="9749" width="5.28515625" style="56" customWidth="1"/>
    <col min="9750" max="9984" width="11.42578125" style="56"/>
    <col min="9985" max="9985" width="13.140625" style="56" customWidth="1"/>
    <col min="9986" max="9986" width="12.28515625" style="56" customWidth="1"/>
    <col min="9987" max="9987" width="18.5703125" style="56" customWidth="1"/>
    <col min="9988" max="9988" width="5.7109375" style="56" customWidth="1"/>
    <col min="9989" max="10003" width="11.42578125" style="56"/>
    <col min="10004" max="10004" width="15.42578125" style="56" customWidth="1"/>
    <col min="10005" max="10005" width="5.28515625" style="56" customWidth="1"/>
    <col min="10006" max="10240" width="11.42578125" style="56"/>
    <col min="10241" max="10241" width="13.140625" style="56" customWidth="1"/>
    <col min="10242" max="10242" width="12.28515625" style="56" customWidth="1"/>
    <col min="10243" max="10243" width="18.5703125" style="56" customWidth="1"/>
    <col min="10244" max="10244" width="5.7109375" style="56" customWidth="1"/>
    <col min="10245" max="10259" width="11.42578125" style="56"/>
    <col min="10260" max="10260" width="15.42578125" style="56" customWidth="1"/>
    <col min="10261" max="10261" width="5.28515625" style="56" customWidth="1"/>
    <col min="10262" max="10496" width="11.42578125" style="56"/>
    <col min="10497" max="10497" width="13.140625" style="56" customWidth="1"/>
    <col min="10498" max="10498" width="12.28515625" style="56" customWidth="1"/>
    <col min="10499" max="10499" width="18.5703125" style="56" customWidth="1"/>
    <col min="10500" max="10500" width="5.7109375" style="56" customWidth="1"/>
    <col min="10501" max="10515" width="11.42578125" style="56"/>
    <col min="10516" max="10516" width="15.42578125" style="56" customWidth="1"/>
    <col min="10517" max="10517" width="5.28515625" style="56" customWidth="1"/>
    <col min="10518" max="10752" width="11.42578125" style="56"/>
    <col min="10753" max="10753" width="13.140625" style="56" customWidth="1"/>
    <col min="10754" max="10754" width="12.28515625" style="56" customWidth="1"/>
    <col min="10755" max="10755" width="18.5703125" style="56" customWidth="1"/>
    <col min="10756" max="10756" width="5.7109375" style="56" customWidth="1"/>
    <col min="10757" max="10771" width="11.42578125" style="56"/>
    <col min="10772" max="10772" width="15.42578125" style="56" customWidth="1"/>
    <col min="10773" max="10773" width="5.28515625" style="56" customWidth="1"/>
    <col min="10774" max="11008" width="11.42578125" style="56"/>
    <col min="11009" max="11009" width="13.140625" style="56" customWidth="1"/>
    <col min="11010" max="11010" width="12.28515625" style="56" customWidth="1"/>
    <col min="11011" max="11011" width="18.5703125" style="56" customWidth="1"/>
    <col min="11012" max="11012" width="5.7109375" style="56" customWidth="1"/>
    <col min="11013" max="11027" width="11.42578125" style="56"/>
    <col min="11028" max="11028" width="15.42578125" style="56" customWidth="1"/>
    <col min="11029" max="11029" width="5.28515625" style="56" customWidth="1"/>
    <col min="11030" max="11264" width="11.42578125" style="56"/>
    <col min="11265" max="11265" width="13.140625" style="56" customWidth="1"/>
    <col min="11266" max="11266" width="12.28515625" style="56" customWidth="1"/>
    <col min="11267" max="11267" width="18.5703125" style="56" customWidth="1"/>
    <col min="11268" max="11268" width="5.7109375" style="56" customWidth="1"/>
    <col min="11269" max="11283" width="11.42578125" style="56"/>
    <col min="11284" max="11284" width="15.42578125" style="56" customWidth="1"/>
    <col min="11285" max="11285" width="5.28515625" style="56" customWidth="1"/>
    <col min="11286" max="11520" width="11.42578125" style="56"/>
    <col min="11521" max="11521" width="13.140625" style="56" customWidth="1"/>
    <col min="11522" max="11522" width="12.28515625" style="56" customWidth="1"/>
    <col min="11523" max="11523" width="18.5703125" style="56" customWidth="1"/>
    <col min="11524" max="11524" width="5.7109375" style="56" customWidth="1"/>
    <col min="11525" max="11539" width="11.42578125" style="56"/>
    <col min="11540" max="11540" width="15.42578125" style="56" customWidth="1"/>
    <col min="11541" max="11541" width="5.28515625" style="56" customWidth="1"/>
    <col min="11542" max="11776" width="11.42578125" style="56"/>
    <col min="11777" max="11777" width="13.140625" style="56" customWidth="1"/>
    <col min="11778" max="11778" width="12.28515625" style="56" customWidth="1"/>
    <col min="11779" max="11779" width="18.5703125" style="56" customWidth="1"/>
    <col min="11780" max="11780" width="5.7109375" style="56" customWidth="1"/>
    <col min="11781" max="11795" width="11.42578125" style="56"/>
    <col min="11796" max="11796" width="15.42578125" style="56" customWidth="1"/>
    <col min="11797" max="11797" width="5.28515625" style="56" customWidth="1"/>
    <col min="11798" max="12032" width="11.42578125" style="56"/>
    <col min="12033" max="12033" width="13.140625" style="56" customWidth="1"/>
    <col min="12034" max="12034" width="12.28515625" style="56" customWidth="1"/>
    <col min="12035" max="12035" width="18.5703125" style="56" customWidth="1"/>
    <col min="12036" max="12036" width="5.7109375" style="56" customWidth="1"/>
    <col min="12037" max="12051" width="11.42578125" style="56"/>
    <col min="12052" max="12052" width="15.42578125" style="56" customWidth="1"/>
    <col min="12053" max="12053" width="5.28515625" style="56" customWidth="1"/>
    <col min="12054" max="12288" width="11.42578125" style="56"/>
    <col min="12289" max="12289" width="13.140625" style="56" customWidth="1"/>
    <col min="12290" max="12290" width="12.28515625" style="56" customWidth="1"/>
    <col min="12291" max="12291" width="18.5703125" style="56" customWidth="1"/>
    <col min="12292" max="12292" width="5.7109375" style="56" customWidth="1"/>
    <col min="12293" max="12307" width="11.42578125" style="56"/>
    <col min="12308" max="12308" width="15.42578125" style="56" customWidth="1"/>
    <col min="12309" max="12309" width="5.28515625" style="56" customWidth="1"/>
    <col min="12310" max="12544" width="11.42578125" style="56"/>
    <col min="12545" max="12545" width="13.140625" style="56" customWidth="1"/>
    <col min="12546" max="12546" width="12.28515625" style="56" customWidth="1"/>
    <col min="12547" max="12547" width="18.5703125" style="56" customWidth="1"/>
    <col min="12548" max="12548" width="5.7109375" style="56" customWidth="1"/>
    <col min="12549" max="12563" width="11.42578125" style="56"/>
    <col min="12564" max="12564" width="15.42578125" style="56" customWidth="1"/>
    <col min="12565" max="12565" width="5.28515625" style="56" customWidth="1"/>
    <col min="12566" max="12800" width="11.42578125" style="56"/>
    <col min="12801" max="12801" width="13.140625" style="56" customWidth="1"/>
    <col min="12802" max="12802" width="12.28515625" style="56" customWidth="1"/>
    <col min="12803" max="12803" width="18.5703125" style="56" customWidth="1"/>
    <col min="12804" max="12804" width="5.7109375" style="56" customWidth="1"/>
    <col min="12805" max="12819" width="11.42578125" style="56"/>
    <col min="12820" max="12820" width="15.42578125" style="56" customWidth="1"/>
    <col min="12821" max="12821" width="5.28515625" style="56" customWidth="1"/>
    <col min="12822" max="13056" width="11.42578125" style="56"/>
    <col min="13057" max="13057" width="13.140625" style="56" customWidth="1"/>
    <col min="13058" max="13058" width="12.28515625" style="56" customWidth="1"/>
    <col min="13059" max="13059" width="18.5703125" style="56" customWidth="1"/>
    <col min="13060" max="13060" width="5.7109375" style="56" customWidth="1"/>
    <col min="13061" max="13075" width="11.42578125" style="56"/>
    <col min="13076" max="13076" width="15.42578125" style="56" customWidth="1"/>
    <col min="13077" max="13077" width="5.28515625" style="56" customWidth="1"/>
    <col min="13078" max="13312" width="11.42578125" style="56"/>
    <col min="13313" max="13313" width="13.140625" style="56" customWidth="1"/>
    <col min="13314" max="13314" width="12.28515625" style="56" customWidth="1"/>
    <col min="13315" max="13315" width="18.5703125" style="56" customWidth="1"/>
    <col min="13316" max="13316" width="5.7109375" style="56" customWidth="1"/>
    <col min="13317" max="13331" width="11.42578125" style="56"/>
    <col min="13332" max="13332" width="15.42578125" style="56" customWidth="1"/>
    <col min="13333" max="13333" width="5.28515625" style="56" customWidth="1"/>
    <col min="13334" max="13568" width="11.42578125" style="56"/>
    <col min="13569" max="13569" width="13.140625" style="56" customWidth="1"/>
    <col min="13570" max="13570" width="12.28515625" style="56" customWidth="1"/>
    <col min="13571" max="13571" width="18.5703125" style="56" customWidth="1"/>
    <col min="13572" max="13572" width="5.7109375" style="56" customWidth="1"/>
    <col min="13573" max="13587" width="11.42578125" style="56"/>
    <col min="13588" max="13588" width="15.42578125" style="56" customWidth="1"/>
    <col min="13589" max="13589" width="5.28515625" style="56" customWidth="1"/>
    <col min="13590" max="13824" width="11.42578125" style="56"/>
    <col min="13825" max="13825" width="13.140625" style="56" customWidth="1"/>
    <col min="13826" max="13826" width="12.28515625" style="56" customWidth="1"/>
    <col min="13827" max="13827" width="18.5703125" style="56" customWidth="1"/>
    <col min="13828" max="13828" width="5.7109375" style="56" customWidth="1"/>
    <col min="13829" max="13843" width="11.42578125" style="56"/>
    <col min="13844" max="13844" width="15.42578125" style="56" customWidth="1"/>
    <col min="13845" max="13845" width="5.28515625" style="56" customWidth="1"/>
    <col min="13846" max="14080" width="11.42578125" style="56"/>
    <col min="14081" max="14081" width="13.140625" style="56" customWidth="1"/>
    <col min="14082" max="14082" width="12.28515625" style="56" customWidth="1"/>
    <col min="14083" max="14083" width="18.5703125" style="56" customWidth="1"/>
    <col min="14084" max="14084" width="5.7109375" style="56" customWidth="1"/>
    <col min="14085" max="14099" width="11.42578125" style="56"/>
    <col min="14100" max="14100" width="15.42578125" style="56" customWidth="1"/>
    <col min="14101" max="14101" width="5.28515625" style="56" customWidth="1"/>
    <col min="14102" max="14336" width="11.42578125" style="56"/>
    <col min="14337" max="14337" width="13.140625" style="56" customWidth="1"/>
    <col min="14338" max="14338" width="12.28515625" style="56" customWidth="1"/>
    <col min="14339" max="14339" width="18.5703125" style="56" customWidth="1"/>
    <col min="14340" max="14340" width="5.7109375" style="56" customWidth="1"/>
    <col min="14341" max="14355" width="11.42578125" style="56"/>
    <col min="14356" max="14356" width="15.42578125" style="56" customWidth="1"/>
    <col min="14357" max="14357" width="5.28515625" style="56" customWidth="1"/>
    <col min="14358" max="14592" width="11.42578125" style="56"/>
    <col min="14593" max="14593" width="13.140625" style="56" customWidth="1"/>
    <col min="14594" max="14594" width="12.28515625" style="56" customWidth="1"/>
    <col min="14595" max="14595" width="18.5703125" style="56" customWidth="1"/>
    <col min="14596" max="14596" width="5.7109375" style="56" customWidth="1"/>
    <col min="14597" max="14611" width="11.42578125" style="56"/>
    <col min="14612" max="14612" width="15.42578125" style="56" customWidth="1"/>
    <col min="14613" max="14613" width="5.28515625" style="56" customWidth="1"/>
    <col min="14614" max="14848" width="11.42578125" style="56"/>
    <col min="14849" max="14849" width="13.140625" style="56" customWidth="1"/>
    <col min="14850" max="14850" width="12.28515625" style="56" customWidth="1"/>
    <col min="14851" max="14851" width="18.5703125" style="56" customWidth="1"/>
    <col min="14852" max="14852" width="5.7109375" style="56" customWidth="1"/>
    <col min="14853" max="14867" width="11.42578125" style="56"/>
    <col min="14868" max="14868" width="15.42578125" style="56" customWidth="1"/>
    <col min="14869" max="14869" width="5.28515625" style="56" customWidth="1"/>
    <col min="14870" max="15104" width="11.42578125" style="56"/>
    <col min="15105" max="15105" width="13.140625" style="56" customWidth="1"/>
    <col min="15106" max="15106" width="12.28515625" style="56" customWidth="1"/>
    <col min="15107" max="15107" width="18.5703125" style="56" customWidth="1"/>
    <col min="15108" max="15108" width="5.7109375" style="56" customWidth="1"/>
    <col min="15109" max="15123" width="11.42578125" style="56"/>
    <col min="15124" max="15124" width="15.42578125" style="56" customWidth="1"/>
    <col min="15125" max="15125" width="5.28515625" style="56" customWidth="1"/>
    <col min="15126" max="15360" width="11.42578125" style="56"/>
    <col min="15361" max="15361" width="13.140625" style="56" customWidth="1"/>
    <col min="15362" max="15362" width="12.28515625" style="56" customWidth="1"/>
    <col min="15363" max="15363" width="18.5703125" style="56" customWidth="1"/>
    <col min="15364" max="15364" width="5.7109375" style="56" customWidth="1"/>
    <col min="15365" max="15379" width="11.42578125" style="56"/>
    <col min="15380" max="15380" width="15.42578125" style="56" customWidth="1"/>
    <col min="15381" max="15381" width="5.28515625" style="56" customWidth="1"/>
    <col min="15382" max="15616" width="11.42578125" style="56"/>
    <col min="15617" max="15617" width="13.140625" style="56" customWidth="1"/>
    <col min="15618" max="15618" width="12.28515625" style="56" customWidth="1"/>
    <col min="15619" max="15619" width="18.5703125" style="56" customWidth="1"/>
    <col min="15620" max="15620" width="5.7109375" style="56" customWidth="1"/>
    <col min="15621" max="15635" width="11.42578125" style="56"/>
    <col min="15636" max="15636" width="15.42578125" style="56" customWidth="1"/>
    <col min="15637" max="15637" width="5.28515625" style="56" customWidth="1"/>
    <col min="15638" max="15872" width="11.42578125" style="56"/>
    <col min="15873" max="15873" width="13.140625" style="56" customWidth="1"/>
    <col min="15874" max="15874" width="12.28515625" style="56" customWidth="1"/>
    <col min="15875" max="15875" width="18.5703125" style="56" customWidth="1"/>
    <col min="15876" max="15876" width="5.7109375" style="56" customWidth="1"/>
    <col min="15877" max="15891" width="11.42578125" style="56"/>
    <col min="15892" max="15892" width="15.42578125" style="56" customWidth="1"/>
    <col min="15893" max="15893" width="5.28515625" style="56" customWidth="1"/>
    <col min="15894" max="16128" width="11.42578125" style="56"/>
    <col min="16129" max="16129" width="13.140625" style="56" customWidth="1"/>
    <col min="16130" max="16130" width="12.28515625" style="56" customWidth="1"/>
    <col min="16131" max="16131" width="18.5703125" style="56" customWidth="1"/>
    <col min="16132" max="16132" width="5.7109375" style="56" customWidth="1"/>
    <col min="16133" max="16147" width="11.42578125" style="56"/>
    <col min="16148" max="16148" width="15.42578125" style="56" customWidth="1"/>
    <col min="16149" max="16149" width="5.28515625" style="56" customWidth="1"/>
    <col min="16150" max="16384" width="11.42578125" style="56"/>
  </cols>
  <sheetData>
    <row r="1" spans="1:25" ht="27.75" customHeight="1" thickBot="1" x14ac:dyDescent="0.25">
      <c r="A1" s="107" t="s">
        <v>31</v>
      </c>
      <c r="B1" s="108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10"/>
    </row>
    <row r="2" spans="1:25" s="61" customFormat="1" ht="20.25" customHeight="1" thickBot="1" x14ac:dyDescent="0.3">
      <c r="A2" s="57" t="s">
        <v>32</v>
      </c>
      <c r="B2" s="58" t="s">
        <v>33</v>
      </c>
      <c r="C2" s="57" t="s">
        <v>34</v>
      </c>
      <c r="D2" s="111" t="s">
        <v>35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  <c r="T2" s="60"/>
    </row>
    <row r="3" spans="1:25" ht="14.1" customHeight="1" x14ac:dyDescent="0.2">
      <c r="A3" s="62">
        <v>0</v>
      </c>
      <c r="B3" s="63">
        <v>100</v>
      </c>
      <c r="C3" s="64" t="s">
        <v>36</v>
      </c>
      <c r="D3" s="112"/>
      <c r="S3" s="65"/>
      <c r="T3" s="65"/>
      <c r="Y3" s="61"/>
    </row>
    <row r="4" spans="1:25" ht="14.1" customHeight="1" x14ac:dyDescent="0.2">
      <c r="A4" s="66">
        <v>19</v>
      </c>
      <c r="B4" s="67">
        <v>95.820999999999998</v>
      </c>
      <c r="C4" s="68" t="s">
        <v>37</v>
      </c>
      <c r="D4" s="112"/>
      <c r="S4" s="65"/>
      <c r="T4" s="65"/>
      <c r="Y4" s="61"/>
    </row>
    <row r="5" spans="1:25" ht="14.1" customHeight="1" x14ac:dyDescent="0.2">
      <c r="A5" s="62">
        <v>24</v>
      </c>
      <c r="B5" s="69">
        <v>90.320999999999998</v>
      </c>
      <c r="C5" s="70"/>
      <c r="D5" s="112"/>
      <c r="S5" s="65"/>
      <c r="T5" s="65"/>
      <c r="Y5" s="61"/>
    </row>
    <row r="6" spans="1:25" ht="14.1" customHeight="1" x14ac:dyDescent="0.2">
      <c r="A6" s="62">
        <v>35</v>
      </c>
      <c r="B6" s="71">
        <v>85.691000000000003</v>
      </c>
      <c r="C6" s="70"/>
      <c r="D6" s="112"/>
      <c r="S6" s="65"/>
      <c r="T6" s="65"/>
      <c r="Y6" s="61"/>
    </row>
    <row r="7" spans="1:25" ht="14.1" customHeight="1" x14ac:dyDescent="0.2">
      <c r="A7" s="62">
        <v>50</v>
      </c>
      <c r="B7" s="71">
        <v>83.141000000000005</v>
      </c>
      <c r="C7" s="70"/>
      <c r="D7" s="112"/>
      <c r="S7" s="65"/>
      <c r="T7" s="65"/>
      <c r="Y7" s="61"/>
    </row>
    <row r="8" spans="1:25" ht="14.1" customHeight="1" x14ac:dyDescent="0.2">
      <c r="A8" s="62">
        <v>64</v>
      </c>
      <c r="B8" s="71">
        <v>80.501000000000005</v>
      </c>
      <c r="C8" s="70"/>
      <c r="D8" s="112"/>
      <c r="S8" s="65"/>
      <c r="T8" s="65"/>
      <c r="Y8" s="61"/>
    </row>
    <row r="9" spans="1:25" ht="14.1" customHeight="1" x14ac:dyDescent="0.2">
      <c r="A9" s="62">
        <v>76</v>
      </c>
      <c r="B9" s="71">
        <v>77.521000000000001</v>
      </c>
      <c r="C9" s="70"/>
      <c r="D9" s="112"/>
      <c r="S9" s="65"/>
      <c r="T9" s="65"/>
      <c r="Y9" s="61"/>
    </row>
    <row r="10" spans="1:25" ht="14.1" customHeight="1" x14ac:dyDescent="0.2">
      <c r="A10" s="62">
        <v>86</v>
      </c>
      <c r="B10" s="71">
        <v>74.551000000000002</v>
      </c>
      <c r="C10" s="70"/>
      <c r="D10" s="112"/>
      <c r="S10" s="65"/>
      <c r="T10" s="65"/>
      <c r="Y10" s="61"/>
    </row>
    <row r="11" spans="1:25" ht="14.1" customHeight="1" x14ac:dyDescent="0.2">
      <c r="A11" s="62">
        <v>96</v>
      </c>
      <c r="B11" s="71">
        <v>74.180999999999997</v>
      </c>
      <c r="C11" s="70"/>
      <c r="D11" s="112"/>
      <c r="S11" s="65"/>
      <c r="T11" s="65"/>
      <c r="Y11" s="61"/>
    </row>
    <row r="12" spans="1:25" ht="14.1" customHeight="1" x14ac:dyDescent="0.2">
      <c r="A12" s="62">
        <v>106</v>
      </c>
      <c r="B12" s="71">
        <v>73.471000000000004</v>
      </c>
      <c r="C12" s="70"/>
      <c r="D12" s="112"/>
      <c r="S12" s="65"/>
      <c r="T12" s="65"/>
      <c r="Y12" s="61"/>
    </row>
    <row r="13" spans="1:25" ht="14.1" customHeight="1" x14ac:dyDescent="0.2">
      <c r="A13" s="62">
        <v>116</v>
      </c>
      <c r="B13" s="71">
        <v>73.760999999999996</v>
      </c>
      <c r="C13" s="70"/>
      <c r="D13" s="112"/>
      <c r="S13" s="65"/>
      <c r="T13" s="65"/>
      <c r="Y13" s="61"/>
    </row>
    <row r="14" spans="1:25" ht="14.1" customHeight="1" x14ac:dyDescent="0.2">
      <c r="A14" s="62">
        <v>126</v>
      </c>
      <c r="B14" s="71">
        <v>73.840999999999994</v>
      </c>
      <c r="C14" s="70"/>
      <c r="D14" s="112"/>
      <c r="S14" s="65"/>
      <c r="T14" s="65"/>
      <c r="Y14" s="61"/>
    </row>
    <row r="15" spans="1:25" ht="14.1" customHeight="1" x14ac:dyDescent="0.2">
      <c r="A15" s="62">
        <v>136</v>
      </c>
      <c r="B15" s="71">
        <v>74.671000000000006</v>
      </c>
      <c r="C15" s="70"/>
      <c r="D15" s="112"/>
      <c r="S15" s="65"/>
      <c r="T15" s="65"/>
      <c r="Y15" s="61"/>
    </row>
    <row r="16" spans="1:25" ht="14.1" customHeight="1" x14ac:dyDescent="0.2">
      <c r="A16" s="62">
        <v>146</v>
      </c>
      <c r="B16" s="71">
        <v>75.620999999999995</v>
      </c>
      <c r="C16" s="70"/>
      <c r="D16" s="112"/>
      <c r="S16" s="65"/>
      <c r="T16" s="65"/>
      <c r="Y16" s="61"/>
    </row>
    <row r="17" spans="1:25" ht="14.1" customHeight="1" x14ac:dyDescent="0.2">
      <c r="A17" s="62">
        <v>159</v>
      </c>
      <c r="B17" s="71">
        <v>76.501000000000005</v>
      </c>
      <c r="C17" s="70"/>
      <c r="D17" s="112"/>
      <c r="S17" s="65"/>
      <c r="T17" s="65"/>
      <c r="Y17" s="61"/>
    </row>
    <row r="18" spans="1:25" ht="14.1" customHeight="1" x14ac:dyDescent="0.2">
      <c r="A18" s="62">
        <v>172</v>
      </c>
      <c r="B18" s="71">
        <v>76.971000000000004</v>
      </c>
      <c r="C18" s="70"/>
      <c r="D18" s="112"/>
      <c r="S18" s="65"/>
      <c r="T18" s="65"/>
      <c r="Y18" s="61"/>
    </row>
    <row r="19" spans="1:25" ht="14.1" customHeight="1" x14ac:dyDescent="0.2">
      <c r="A19" s="62">
        <v>185</v>
      </c>
      <c r="B19" s="71">
        <v>78.721000000000004</v>
      </c>
      <c r="C19" s="70"/>
      <c r="D19" s="112"/>
      <c r="S19" s="65"/>
      <c r="T19" s="65"/>
      <c r="Y19" s="61"/>
    </row>
    <row r="20" spans="1:25" ht="14.1" customHeight="1" x14ac:dyDescent="0.2">
      <c r="A20" s="62">
        <v>200</v>
      </c>
      <c r="B20" s="71">
        <v>79.650999999999996</v>
      </c>
      <c r="C20" s="70"/>
      <c r="D20" s="112"/>
      <c r="S20" s="65"/>
      <c r="T20" s="65"/>
      <c r="Y20" s="61"/>
    </row>
    <row r="21" spans="1:25" ht="14.1" customHeight="1" x14ac:dyDescent="0.2">
      <c r="A21" s="62">
        <v>215</v>
      </c>
      <c r="B21" s="72">
        <v>80.751000000000005</v>
      </c>
      <c r="C21" s="70"/>
      <c r="D21" s="112"/>
      <c r="S21" s="65"/>
      <c r="T21" s="65"/>
      <c r="Y21" s="61"/>
    </row>
    <row r="22" spans="1:25" ht="14.1" customHeight="1" x14ac:dyDescent="0.2">
      <c r="A22" s="62">
        <v>230</v>
      </c>
      <c r="B22" s="72">
        <v>80.820999999999998</v>
      </c>
      <c r="C22" s="70"/>
      <c r="D22" s="112"/>
      <c r="S22" s="65"/>
      <c r="T22" s="65"/>
      <c r="Y22" s="61"/>
    </row>
    <row r="23" spans="1:25" ht="14.1" customHeight="1" x14ac:dyDescent="0.2">
      <c r="A23" s="62">
        <v>246</v>
      </c>
      <c r="B23" s="71">
        <v>82.120999999999995</v>
      </c>
      <c r="D23" s="112"/>
      <c r="S23" s="65"/>
      <c r="T23" s="65"/>
      <c r="Y23" s="61"/>
    </row>
    <row r="24" spans="1:25" ht="14.1" customHeight="1" x14ac:dyDescent="0.2">
      <c r="A24" s="62">
        <v>263</v>
      </c>
      <c r="B24" s="72">
        <v>83.430999999999997</v>
      </c>
      <c r="C24" s="70"/>
      <c r="D24" s="112"/>
      <c r="S24" s="65"/>
      <c r="T24" s="65"/>
      <c r="Y24" s="61"/>
    </row>
    <row r="25" spans="1:25" ht="14.1" customHeight="1" x14ac:dyDescent="0.2">
      <c r="A25" s="62">
        <v>280</v>
      </c>
      <c r="B25" s="72">
        <v>84.971000000000004</v>
      </c>
      <c r="C25" s="70"/>
      <c r="D25" s="112"/>
      <c r="S25" s="65"/>
      <c r="T25" s="65"/>
      <c r="Y25" s="61"/>
    </row>
    <row r="26" spans="1:25" ht="14.1" customHeight="1" x14ac:dyDescent="0.2">
      <c r="A26" s="62">
        <v>295</v>
      </c>
      <c r="B26" s="73">
        <v>91.120999999999995</v>
      </c>
      <c r="C26" s="70"/>
      <c r="D26" s="112"/>
      <c r="S26" s="65"/>
      <c r="T26" s="65"/>
      <c r="Y26" s="61"/>
    </row>
    <row r="27" spans="1:25" ht="14.1" customHeight="1" x14ac:dyDescent="0.2">
      <c r="A27" s="66">
        <v>305</v>
      </c>
      <c r="B27" s="67">
        <v>95.820999999999998</v>
      </c>
      <c r="C27" s="68" t="s">
        <v>38</v>
      </c>
      <c r="D27" s="112"/>
      <c r="S27" s="65"/>
      <c r="T27" s="65"/>
      <c r="W27" s="61"/>
    </row>
    <row r="28" spans="1:25" ht="14.1" customHeight="1" x14ac:dyDescent="0.2">
      <c r="A28" s="74"/>
      <c r="B28" s="73"/>
      <c r="C28" s="70"/>
      <c r="D28" s="112"/>
      <c r="S28" s="65"/>
      <c r="T28" s="65"/>
      <c r="W28" s="61"/>
    </row>
    <row r="29" spans="1:25" ht="14.1" customHeight="1" x14ac:dyDescent="0.2">
      <c r="A29" s="74"/>
      <c r="B29" s="73"/>
      <c r="C29" s="70"/>
      <c r="D29" s="112"/>
      <c r="S29" s="65"/>
      <c r="T29" s="65"/>
      <c r="W29" s="61"/>
    </row>
    <row r="30" spans="1:25" ht="14.1" customHeight="1" x14ac:dyDescent="0.2">
      <c r="A30" s="74"/>
      <c r="B30" s="73"/>
      <c r="C30" s="70"/>
      <c r="D30" s="112"/>
      <c r="S30" s="65"/>
      <c r="T30" s="65"/>
      <c r="W30" s="61"/>
    </row>
    <row r="31" spans="1:25" ht="14.1" customHeight="1" x14ac:dyDescent="0.2">
      <c r="A31" s="74"/>
      <c r="B31" s="73"/>
      <c r="C31" s="70"/>
      <c r="D31" s="112"/>
      <c r="S31" s="65"/>
      <c r="T31" s="65"/>
      <c r="W31" s="61"/>
    </row>
    <row r="32" spans="1:25" ht="14.1" customHeight="1" x14ac:dyDescent="0.2">
      <c r="A32" s="74"/>
      <c r="B32" s="73"/>
      <c r="C32" s="70"/>
      <c r="D32" s="112"/>
      <c r="S32" s="65"/>
      <c r="T32" s="65"/>
      <c r="W32" s="61"/>
    </row>
    <row r="33" spans="1:23" ht="14.1" customHeight="1" x14ac:dyDescent="0.2">
      <c r="A33" s="74"/>
      <c r="B33" s="73"/>
      <c r="C33" s="70"/>
      <c r="D33" s="112"/>
      <c r="S33" s="65"/>
      <c r="T33" s="65"/>
      <c r="W33" s="61"/>
    </row>
    <row r="34" spans="1:23" ht="14.1" customHeight="1" thickBot="1" x14ac:dyDescent="0.25">
      <c r="A34" s="74"/>
      <c r="B34" s="73"/>
      <c r="C34" s="70"/>
      <c r="D34" s="112"/>
      <c r="S34" s="65"/>
      <c r="T34" s="65"/>
      <c r="W34" s="61"/>
    </row>
    <row r="35" spans="1:23" ht="14.1" customHeight="1" x14ac:dyDescent="0.2">
      <c r="A35" s="75">
        <v>305</v>
      </c>
      <c r="B35" s="76">
        <v>95.820999999999998</v>
      </c>
      <c r="C35" s="77" t="s">
        <v>38</v>
      </c>
      <c r="D35" s="113" t="s">
        <v>39</v>
      </c>
      <c r="S35" s="65"/>
      <c r="T35" s="65"/>
      <c r="W35" s="61"/>
    </row>
    <row r="36" spans="1:23" ht="14.1" customHeight="1" thickBot="1" x14ac:dyDescent="0.25">
      <c r="A36" s="78">
        <v>19</v>
      </c>
      <c r="B36" s="79">
        <v>95.820999999999998</v>
      </c>
      <c r="C36" s="80" t="s">
        <v>37</v>
      </c>
      <c r="D36" s="114"/>
      <c r="S36" s="65"/>
      <c r="T36" s="65"/>
      <c r="W36" s="61"/>
    </row>
    <row r="37" spans="1:23" ht="14.1" customHeight="1" x14ac:dyDescent="0.2">
      <c r="A37" s="75">
        <v>37</v>
      </c>
      <c r="B37" s="76">
        <v>94.811999999999998</v>
      </c>
      <c r="C37" s="77" t="s">
        <v>40</v>
      </c>
      <c r="D37" s="114"/>
      <c r="S37" s="65"/>
      <c r="T37" s="65"/>
    </row>
    <row r="38" spans="1:23" ht="14.1" customHeight="1" thickBot="1" x14ac:dyDescent="0.25">
      <c r="A38" s="81">
        <v>37</v>
      </c>
      <c r="B38" s="82">
        <v>83.811999999999998</v>
      </c>
      <c r="C38" s="80" t="s">
        <v>40</v>
      </c>
      <c r="D38" s="114"/>
      <c r="S38" s="65"/>
      <c r="T38" s="65"/>
    </row>
    <row r="39" spans="1:23" ht="14.1" customHeight="1" x14ac:dyDescent="0.2">
      <c r="A39" s="83">
        <v>30</v>
      </c>
      <c r="B39" s="84">
        <v>0</v>
      </c>
      <c r="C39" s="85" t="s">
        <v>41</v>
      </c>
      <c r="D39" s="114"/>
      <c r="S39" s="65"/>
      <c r="T39" s="65"/>
    </row>
    <row r="40" spans="1:23" ht="14.1" customHeight="1" thickBot="1" x14ac:dyDescent="0.25">
      <c r="A40" s="86">
        <v>30</v>
      </c>
      <c r="B40" s="87">
        <v>0</v>
      </c>
      <c r="C40" s="88" t="s">
        <v>41</v>
      </c>
      <c r="D40" s="114"/>
      <c r="S40" s="65"/>
      <c r="T40" s="65"/>
    </row>
    <row r="41" spans="1:23" ht="14.1" customHeight="1" x14ac:dyDescent="0.2">
      <c r="A41" s="75">
        <v>0</v>
      </c>
      <c r="B41" s="89">
        <v>0</v>
      </c>
      <c r="C41" s="90" t="s">
        <v>42</v>
      </c>
      <c r="D41" s="114"/>
      <c r="S41" s="65"/>
      <c r="T41" s="65"/>
    </row>
    <row r="42" spans="1:23" ht="14.1" customHeight="1" thickBot="1" x14ac:dyDescent="0.25">
      <c r="A42" s="81">
        <v>0</v>
      </c>
      <c r="B42" s="91">
        <v>0</v>
      </c>
      <c r="C42" s="92" t="s">
        <v>43</v>
      </c>
      <c r="D42" s="114"/>
      <c r="S42" s="65"/>
      <c r="T42" s="65"/>
    </row>
    <row r="43" spans="1:23" ht="14.1" customHeight="1" x14ac:dyDescent="0.2">
      <c r="A43" s="93" t="s">
        <v>44</v>
      </c>
      <c r="B43" s="94" t="s">
        <v>45</v>
      </c>
      <c r="C43" s="95"/>
      <c r="D43" s="114"/>
      <c r="S43" s="65"/>
      <c r="T43" s="65"/>
    </row>
    <row r="44" spans="1:23" ht="14.1" customHeight="1" x14ac:dyDescent="0.2">
      <c r="A44" s="96" t="s">
        <v>46</v>
      </c>
      <c r="B44" s="97" t="s">
        <v>47</v>
      </c>
      <c r="C44" s="98"/>
      <c r="D44" s="114"/>
      <c r="S44" s="65"/>
      <c r="T44" s="65"/>
    </row>
    <row r="45" spans="1:23" ht="14.1" customHeight="1" x14ac:dyDescent="0.2">
      <c r="A45" s="96" t="s">
        <v>48</v>
      </c>
      <c r="B45" s="97"/>
      <c r="C45" s="98"/>
      <c r="D45" s="114"/>
      <c r="S45" s="65"/>
      <c r="T45" s="65"/>
    </row>
    <row r="46" spans="1:23" ht="14.1" customHeight="1" thickBot="1" x14ac:dyDescent="0.25">
      <c r="A46" s="116" t="s">
        <v>49</v>
      </c>
      <c r="B46" s="117"/>
      <c r="C46" s="118"/>
      <c r="D46" s="115"/>
      <c r="S46" s="65"/>
      <c r="T46" s="65"/>
    </row>
    <row r="47" spans="1:23" x14ac:dyDescent="0.2">
      <c r="A47" s="99" t="s">
        <v>50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</sheetData>
  <mergeCells count="4">
    <mergeCell ref="A1:U1"/>
    <mergeCell ref="D2:D34"/>
    <mergeCell ref="D35:D46"/>
    <mergeCell ref="A46:C46"/>
  </mergeCells>
  <printOptions horizontalCentered="1" verticalCentered="1"/>
  <pageMargins left="0.5" right="0.5" top="1" bottom="1.5" header="0" footer="0"/>
  <pageSetup scale="50" orientation="landscape" blackAndWhite="1" r:id="rId1"/>
  <headerFooter alignWithMargins="0">
    <oddFooter>&amp;L&amp;A&amp;CInformacion confidencial de hidrologia - IDEAM - &amp;D&amp;R1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showGridLines="0" zoomScale="85" zoomScaleNormal="85" workbookViewId="0">
      <pane ySplit="1" topLeftCell="A11" activePane="bottomLeft" state="frozen"/>
      <selection activeCell="X1" sqref="X1:AA65536"/>
      <selection pane="bottomLeft" activeCell="X1" sqref="X1:AA65536"/>
    </sheetView>
  </sheetViews>
  <sheetFormatPr baseColWidth="10" defaultColWidth="11.42578125" defaultRowHeight="12.75" x14ac:dyDescent="0.2"/>
  <cols>
    <col min="1" max="1" width="13.140625" style="56" customWidth="1"/>
    <col min="2" max="2" width="12.28515625" style="56" customWidth="1"/>
    <col min="3" max="3" width="18.5703125" style="56" customWidth="1"/>
    <col min="4" max="4" width="5.7109375" style="56" customWidth="1"/>
    <col min="5" max="19" width="11.42578125" style="56"/>
    <col min="20" max="20" width="15.42578125" style="56" customWidth="1"/>
    <col min="21" max="21" width="5.28515625" style="56" customWidth="1"/>
    <col min="22" max="256" width="11.42578125" style="56"/>
    <col min="257" max="257" width="13.140625" style="56" customWidth="1"/>
    <col min="258" max="258" width="12.28515625" style="56" customWidth="1"/>
    <col min="259" max="259" width="18.5703125" style="56" customWidth="1"/>
    <col min="260" max="260" width="5.7109375" style="56" customWidth="1"/>
    <col min="261" max="275" width="11.42578125" style="56"/>
    <col min="276" max="276" width="15.42578125" style="56" customWidth="1"/>
    <col min="277" max="277" width="5.28515625" style="56" customWidth="1"/>
    <col min="278" max="512" width="11.42578125" style="56"/>
    <col min="513" max="513" width="13.140625" style="56" customWidth="1"/>
    <col min="514" max="514" width="12.28515625" style="56" customWidth="1"/>
    <col min="515" max="515" width="18.5703125" style="56" customWidth="1"/>
    <col min="516" max="516" width="5.7109375" style="56" customWidth="1"/>
    <col min="517" max="531" width="11.42578125" style="56"/>
    <col min="532" max="532" width="15.42578125" style="56" customWidth="1"/>
    <col min="533" max="533" width="5.28515625" style="56" customWidth="1"/>
    <col min="534" max="768" width="11.42578125" style="56"/>
    <col min="769" max="769" width="13.140625" style="56" customWidth="1"/>
    <col min="770" max="770" width="12.28515625" style="56" customWidth="1"/>
    <col min="771" max="771" width="18.5703125" style="56" customWidth="1"/>
    <col min="772" max="772" width="5.7109375" style="56" customWidth="1"/>
    <col min="773" max="787" width="11.42578125" style="56"/>
    <col min="788" max="788" width="15.42578125" style="56" customWidth="1"/>
    <col min="789" max="789" width="5.28515625" style="56" customWidth="1"/>
    <col min="790" max="1024" width="11.42578125" style="56"/>
    <col min="1025" max="1025" width="13.140625" style="56" customWidth="1"/>
    <col min="1026" max="1026" width="12.28515625" style="56" customWidth="1"/>
    <col min="1027" max="1027" width="18.5703125" style="56" customWidth="1"/>
    <col min="1028" max="1028" width="5.7109375" style="56" customWidth="1"/>
    <col min="1029" max="1043" width="11.42578125" style="56"/>
    <col min="1044" max="1044" width="15.42578125" style="56" customWidth="1"/>
    <col min="1045" max="1045" width="5.28515625" style="56" customWidth="1"/>
    <col min="1046" max="1280" width="11.42578125" style="56"/>
    <col min="1281" max="1281" width="13.140625" style="56" customWidth="1"/>
    <col min="1282" max="1282" width="12.28515625" style="56" customWidth="1"/>
    <col min="1283" max="1283" width="18.5703125" style="56" customWidth="1"/>
    <col min="1284" max="1284" width="5.7109375" style="56" customWidth="1"/>
    <col min="1285" max="1299" width="11.42578125" style="56"/>
    <col min="1300" max="1300" width="15.42578125" style="56" customWidth="1"/>
    <col min="1301" max="1301" width="5.28515625" style="56" customWidth="1"/>
    <col min="1302" max="1536" width="11.42578125" style="56"/>
    <col min="1537" max="1537" width="13.140625" style="56" customWidth="1"/>
    <col min="1538" max="1538" width="12.28515625" style="56" customWidth="1"/>
    <col min="1539" max="1539" width="18.5703125" style="56" customWidth="1"/>
    <col min="1540" max="1540" width="5.7109375" style="56" customWidth="1"/>
    <col min="1541" max="1555" width="11.42578125" style="56"/>
    <col min="1556" max="1556" width="15.42578125" style="56" customWidth="1"/>
    <col min="1557" max="1557" width="5.28515625" style="56" customWidth="1"/>
    <col min="1558" max="1792" width="11.42578125" style="56"/>
    <col min="1793" max="1793" width="13.140625" style="56" customWidth="1"/>
    <col min="1794" max="1794" width="12.28515625" style="56" customWidth="1"/>
    <col min="1795" max="1795" width="18.5703125" style="56" customWidth="1"/>
    <col min="1796" max="1796" width="5.7109375" style="56" customWidth="1"/>
    <col min="1797" max="1811" width="11.42578125" style="56"/>
    <col min="1812" max="1812" width="15.42578125" style="56" customWidth="1"/>
    <col min="1813" max="1813" width="5.28515625" style="56" customWidth="1"/>
    <col min="1814" max="2048" width="11.42578125" style="56"/>
    <col min="2049" max="2049" width="13.140625" style="56" customWidth="1"/>
    <col min="2050" max="2050" width="12.28515625" style="56" customWidth="1"/>
    <col min="2051" max="2051" width="18.5703125" style="56" customWidth="1"/>
    <col min="2052" max="2052" width="5.7109375" style="56" customWidth="1"/>
    <col min="2053" max="2067" width="11.42578125" style="56"/>
    <col min="2068" max="2068" width="15.42578125" style="56" customWidth="1"/>
    <col min="2069" max="2069" width="5.28515625" style="56" customWidth="1"/>
    <col min="2070" max="2304" width="11.42578125" style="56"/>
    <col min="2305" max="2305" width="13.140625" style="56" customWidth="1"/>
    <col min="2306" max="2306" width="12.28515625" style="56" customWidth="1"/>
    <col min="2307" max="2307" width="18.5703125" style="56" customWidth="1"/>
    <col min="2308" max="2308" width="5.7109375" style="56" customWidth="1"/>
    <col min="2309" max="2323" width="11.42578125" style="56"/>
    <col min="2324" max="2324" width="15.42578125" style="56" customWidth="1"/>
    <col min="2325" max="2325" width="5.28515625" style="56" customWidth="1"/>
    <col min="2326" max="2560" width="11.42578125" style="56"/>
    <col min="2561" max="2561" width="13.140625" style="56" customWidth="1"/>
    <col min="2562" max="2562" width="12.28515625" style="56" customWidth="1"/>
    <col min="2563" max="2563" width="18.5703125" style="56" customWidth="1"/>
    <col min="2564" max="2564" width="5.7109375" style="56" customWidth="1"/>
    <col min="2565" max="2579" width="11.42578125" style="56"/>
    <col min="2580" max="2580" width="15.42578125" style="56" customWidth="1"/>
    <col min="2581" max="2581" width="5.28515625" style="56" customWidth="1"/>
    <col min="2582" max="2816" width="11.42578125" style="56"/>
    <col min="2817" max="2817" width="13.140625" style="56" customWidth="1"/>
    <col min="2818" max="2818" width="12.28515625" style="56" customWidth="1"/>
    <col min="2819" max="2819" width="18.5703125" style="56" customWidth="1"/>
    <col min="2820" max="2820" width="5.7109375" style="56" customWidth="1"/>
    <col min="2821" max="2835" width="11.42578125" style="56"/>
    <col min="2836" max="2836" width="15.42578125" style="56" customWidth="1"/>
    <col min="2837" max="2837" width="5.28515625" style="56" customWidth="1"/>
    <col min="2838" max="3072" width="11.42578125" style="56"/>
    <col min="3073" max="3073" width="13.140625" style="56" customWidth="1"/>
    <col min="3074" max="3074" width="12.28515625" style="56" customWidth="1"/>
    <col min="3075" max="3075" width="18.5703125" style="56" customWidth="1"/>
    <col min="3076" max="3076" width="5.7109375" style="56" customWidth="1"/>
    <col min="3077" max="3091" width="11.42578125" style="56"/>
    <col min="3092" max="3092" width="15.42578125" style="56" customWidth="1"/>
    <col min="3093" max="3093" width="5.28515625" style="56" customWidth="1"/>
    <col min="3094" max="3328" width="11.42578125" style="56"/>
    <col min="3329" max="3329" width="13.140625" style="56" customWidth="1"/>
    <col min="3330" max="3330" width="12.28515625" style="56" customWidth="1"/>
    <col min="3331" max="3331" width="18.5703125" style="56" customWidth="1"/>
    <col min="3332" max="3332" width="5.7109375" style="56" customWidth="1"/>
    <col min="3333" max="3347" width="11.42578125" style="56"/>
    <col min="3348" max="3348" width="15.42578125" style="56" customWidth="1"/>
    <col min="3349" max="3349" width="5.28515625" style="56" customWidth="1"/>
    <col min="3350" max="3584" width="11.42578125" style="56"/>
    <col min="3585" max="3585" width="13.140625" style="56" customWidth="1"/>
    <col min="3586" max="3586" width="12.28515625" style="56" customWidth="1"/>
    <col min="3587" max="3587" width="18.5703125" style="56" customWidth="1"/>
    <col min="3588" max="3588" width="5.7109375" style="56" customWidth="1"/>
    <col min="3589" max="3603" width="11.42578125" style="56"/>
    <col min="3604" max="3604" width="15.42578125" style="56" customWidth="1"/>
    <col min="3605" max="3605" width="5.28515625" style="56" customWidth="1"/>
    <col min="3606" max="3840" width="11.42578125" style="56"/>
    <col min="3841" max="3841" width="13.140625" style="56" customWidth="1"/>
    <col min="3842" max="3842" width="12.28515625" style="56" customWidth="1"/>
    <col min="3843" max="3843" width="18.5703125" style="56" customWidth="1"/>
    <col min="3844" max="3844" width="5.7109375" style="56" customWidth="1"/>
    <col min="3845" max="3859" width="11.42578125" style="56"/>
    <col min="3860" max="3860" width="15.42578125" style="56" customWidth="1"/>
    <col min="3861" max="3861" width="5.28515625" style="56" customWidth="1"/>
    <col min="3862" max="4096" width="11.42578125" style="56"/>
    <col min="4097" max="4097" width="13.140625" style="56" customWidth="1"/>
    <col min="4098" max="4098" width="12.28515625" style="56" customWidth="1"/>
    <col min="4099" max="4099" width="18.5703125" style="56" customWidth="1"/>
    <col min="4100" max="4100" width="5.7109375" style="56" customWidth="1"/>
    <col min="4101" max="4115" width="11.42578125" style="56"/>
    <col min="4116" max="4116" width="15.42578125" style="56" customWidth="1"/>
    <col min="4117" max="4117" width="5.28515625" style="56" customWidth="1"/>
    <col min="4118" max="4352" width="11.42578125" style="56"/>
    <col min="4353" max="4353" width="13.140625" style="56" customWidth="1"/>
    <col min="4354" max="4354" width="12.28515625" style="56" customWidth="1"/>
    <col min="4355" max="4355" width="18.5703125" style="56" customWidth="1"/>
    <col min="4356" max="4356" width="5.7109375" style="56" customWidth="1"/>
    <col min="4357" max="4371" width="11.42578125" style="56"/>
    <col min="4372" max="4372" width="15.42578125" style="56" customWidth="1"/>
    <col min="4373" max="4373" width="5.28515625" style="56" customWidth="1"/>
    <col min="4374" max="4608" width="11.42578125" style="56"/>
    <col min="4609" max="4609" width="13.140625" style="56" customWidth="1"/>
    <col min="4610" max="4610" width="12.28515625" style="56" customWidth="1"/>
    <col min="4611" max="4611" width="18.5703125" style="56" customWidth="1"/>
    <col min="4612" max="4612" width="5.7109375" style="56" customWidth="1"/>
    <col min="4613" max="4627" width="11.42578125" style="56"/>
    <col min="4628" max="4628" width="15.42578125" style="56" customWidth="1"/>
    <col min="4629" max="4629" width="5.28515625" style="56" customWidth="1"/>
    <col min="4630" max="4864" width="11.42578125" style="56"/>
    <col min="4865" max="4865" width="13.140625" style="56" customWidth="1"/>
    <col min="4866" max="4866" width="12.28515625" style="56" customWidth="1"/>
    <col min="4867" max="4867" width="18.5703125" style="56" customWidth="1"/>
    <col min="4868" max="4868" width="5.7109375" style="56" customWidth="1"/>
    <col min="4869" max="4883" width="11.42578125" style="56"/>
    <col min="4884" max="4884" width="15.42578125" style="56" customWidth="1"/>
    <col min="4885" max="4885" width="5.28515625" style="56" customWidth="1"/>
    <col min="4886" max="5120" width="11.42578125" style="56"/>
    <col min="5121" max="5121" width="13.140625" style="56" customWidth="1"/>
    <col min="5122" max="5122" width="12.28515625" style="56" customWidth="1"/>
    <col min="5123" max="5123" width="18.5703125" style="56" customWidth="1"/>
    <col min="5124" max="5124" width="5.7109375" style="56" customWidth="1"/>
    <col min="5125" max="5139" width="11.42578125" style="56"/>
    <col min="5140" max="5140" width="15.42578125" style="56" customWidth="1"/>
    <col min="5141" max="5141" width="5.28515625" style="56" customWidth="1"/>
    <col min="5142" max="5376" width="11.42578125" style="56"/>
    <col min="5377" max="5377" width="13.140625" style="56" customWidth="1"/>
    <col min="5378" max="5378" width="12.28515625" style="56" customWidth="1"/>
    <col min="5379" max="5379" width="18.5703125" style="56" customWidth="1"/>
    <col min="5380" max="5380" width="5.7109375" style="56" customWidth="1"/>
    <col min="5381" max="5395" width="11.42578125" style="56"/>
    <col min="5396" max="5396" width="15.42578125" style="56" customWidth="1"/>
    <col min="5397" max="5397" width="5.28515625" style="56" customWidth="1"/>
    <col min="5398" max="5632" width="11.42578125" style="56"/>
    <col min="5633" max="5633" width="13.140625" style="56" customWidth="1"/>
    <col min="5634" max="5634" width="12.28515625" style="56" customWidth="1"/>
    <col min="5635" max="5635" width="18.5703125" style="56" customWidth="1"/>
    <col min="5636" max="5636" width="5.7109375" style="56" customWidth="1"/>
    <col min="5637" max="5651" width="11.42578125" style="56"/>
    <col min="5652" max="5652" width="15.42578125" style="56" customWidth="1"/>
    <col min="5653" max="5653" width="5.28515625" style="56" customWidth="1"/>
    <col min="5654" max="5888" width="11.42578125" style="56"/>
    <col min="5889" max="5889" width="13.140625" style="56" customWidth="1"/>
    <col min="5890" max="5890" width="12.28515625" style="56" customWidth="1"/>
    <col min="5891" max="5891" width="18.5703125" style="56" customWidth="1"/>
    <col min="5892" max="5892" width="5.7109375" style="56" customWidth="1"/>
    <col min="5893" max="5907" width="11.42578125" style="56"/>
    <col min="5908" max="5908" width="15.42578125" style="56" customWidth="1"/>
    <col min="5909" max="5909" width="5.28515625" style="56" customWidth="1"/>
    <col min="5910" max="6144" width="11.42578125" style="56"/>
    <col min="6145" max="6145" width="13.140625" style="56" customWidth="1"/>
    <col min="6146" max="6146" width="12.28515625" style="56" customWidth="1"/>
    <col min="6147" max="6147" width="18.5703125" style="56" customWidth="1"/>
    <col min="6148" max="6148" width="5.7109375" style="56" customWidth="1"/>
    <col min="6149" max="6163" width="11.42578125" style="56"/>
    <col min="6164" max="6164" width="15.42578125" style="56" customWidth="1"/>
    <col min="6165" max="6165" width="5.28515625" style="56" customWidth="1"/>
    <col min="6166" max="6400" width="11.42578125" style="56"/>
    <col min="6401" max="6401" width="13.140625" style="56" customWidth="1"/>
    <col min="6402" max="6402" width="12.28515625" style="56" customWidth="1"/>
    <col min="6403" max="6403" width="18.5703125" style="56" customWidth="1"/>
    <col min="6404" max="6404" width="5.7109375" style="56" customWidth="1"/>
    <col min="6405" max="6419" width="11.42578125" style="56"/>
    <col min="6420" max="6420" width="15.42578125" style="56" customWidth="1"/>
    <col min="6421" max="6421" width="5.28515625" style="56" customWidth="1"/>
    <col min="6422" max="6656" width="11.42578125" style="56"/>
    <col min="6657" max="6657" width="13.140625" style="56" customWidth="1"/>
    <col min="6658" max="6658" width="12.28515625" style="56" customWidth="1"/>
    <col min="6659" max="6659" width="18.5703125" style="56" customWidth="1"/>
    <col min="6660" max="6660" width="5.7109375" style="56" customWidth="1"/>
    <col min="6661" max="6675" width="11.42578125" style="56"/>
    <col min="6676" max="6676" width="15.42578125" style="56" customWidth="1"/>
    <col min="6677" max="6677" width="5.28515625" style="56" customWidth="1"/>
    <col min="6678" max="6912" width="11.42578125" style="56"/>
    <col min="6913" max="6913" width="13.140625" style="56" customWidth="1"/>
    <col min="6914" max="6914" width="12.28515625" style="56" customWidth="1"/>
    <col min="6915" max="6915" width="18.5703125" style="56" customWidth="1"/>
    <col min="6916" max="6916" width="5.7109375" style="56" customWidth="1"/>
    <col min="6917" max="6931" width="11.42578125" style="56"/>
    <col min="6932" max="6932" width="15.42578125" style="56" customWidth="1"/>
    <col min="6933" max="6933" width="5.28515625" style="56" customWidth="1"/>
    <col min="6934" max="7168" width="11.42578125" style="56"/>
    <col min="7169" max="7169" width="13.140625" style="56" customWidth="1"/>
    <col min="7170" max="7170" width="12.28515625" style="56" customWidth="1"/>
    <col min="7171" max="7171" width="18.5703125" style="56" customWidth="1"/>
    <col min="7172" max="7172" width="5.7109375" style="56" customWidth="1"/>
    <col min="7173" max="7187" width="11.42578125" style="56"/>
    <col min="7188" max="7188" width="15.42578125" style="56" customWidth="1"/>
    <col min="7189" max="7189" width="5.28515625" style="56" customWidth="1"/>
    <col min="7190" max="7424" width="11.42578125" style="56"/>
    <col min="7425" max="7425" width="13.140625" style="56" customWidth="1"/>
    <col min="7426" max="7426" width="12.28515625" style="56" customWidth="1"/>
    <col min="7427" max="7427" width="18.5703125" style="56" customWidth="1"/>
    <col min="7428" max="7428" width="5.7109375" style="56" customWidth="1"/>
    <col min="7429" max="7443" width="11.42578125" style="56"/>
    <col min="7444" max="7444" width="15.42578125" style="56" customWidth="1"/>
    <col min="7445" max="7445" width="5.28515625" style="56" customWidth="1"/>
    <col min="7446" max="7680" width="11.42578125" style="56"/>
    <col min="7681" max="7681" width="13.140625" style="56" customWidth="1"/>
    <col min="7682" max="7682" width="12.28515625" style="56" customWidth="1"/>
    <col min="7683" max="7683" width="18.5703125" style="56" customWidth="1"/>
    <col min="7684" max="7684" width="5.7109375" style="56" customWidth="1"/>
    <col min="7685" max="7699" width="11.42578125" style="56"/>
    <col min="7700" max="7700" width="15.42578125" style="56" customWidth="1"/>
    <col min="7701" max="7701" width="5.28515625" style="56" customWidth="1"/>
    <col min="7702" max="7936" width="11.42578125" style="56"/>
    <col min="7937" max="7937" width="13.140625" style="56" customWidth="1"/>
    <col min="7938" max="7938" width="12.28515625" style="56" customWidth="1"/>
    <col min="7939" max="7939" width="18.5703125" style="56" customWidth="1"/>
    <col min="7940" max="7940" width="5.7109375" style="56" customWidth="1"/>
    <col min="7941" max="7955" width="11.42578125" style="56"/>
    <col min="7956" max="7956" width="15.42578125" style="56" customWidth="1"/>
    <col min="7957" max="7957" width="5.28515625" style="56" customWidth="1"/>
    <col min="7958" max="8192" width="11.42578125" style="56"/>
    <col min="8193" max="8193" width="13.140625" style="56" customWidth="1"/>
    <col min="8194" max="8194" width="12.28515625" style="56" customWidth="1"/>
    <col min="8195" max="8195" width="18.5703125" style="56" customWidth="1"/>
    <col min="8196" max="8196" width="5.7109375" style="56" customWidth="1"/>
    <col min="8197" max="8211" width="11.42578125" style="56"/>
    <col min="8212" max="8212" width="15.42578125" style="56" customWidth="1"/>
    <col min="8213" max="8213" width="5.28515625" style="56" customWidth="1"/>
    <col min="8214" max="8448" width="11.42578125" style="56"/>
    <col min="8449" max="8449" width="13.140625" style="56" customWidth="1"/>
    <col min="8450" max="8450" width="12.28515625" style="56" customWidth="1"/>
    <col min="8451" max="8451" width="18.5703125" style="56" customWidth="1"/>
    <col min="8452" max="8452" width="5.7109375" style="56" customWidth="1"/>
    <col min="8453" max="8467" width="11.42578125" style="56"/>
    <col min="8468" max="8468" width="15.42578125" style="56" customWidth="1"/>
    <col min="8469" max="8469" width="5.28515625" style="56" customWidth="1"/>
    <col min="8470" max="8704" width="11.42578125" style="56"/>
    <col min="8705" max="8705" width="13.140625" style="56" customWidth="1"/>
    <col min="8706" max="8706" width="12.28515625" style="56" customWidth="1"/>
    <col min="8707" max="8707" width="18.5703125" style="56" customWidth="1"/>
    <col min="8708" max="8708" width="5.7109375" style="56" customWidth="1"/>
    <col min="8709" max="8723" width="11.42578125" style="56"/>
    <col min="8724" max="8724" width="15.42578125" style="56" customWidth="1"/>
    <col min="8725" max="8725" width="5.28515625" style="56" customWidth="1"/>
    <col min="8726" max="8960" width="11.42578125" style="56"/>
    <col min="8961" max="8961" width="13.140625" style="56" customWidth="1"/>
    <col min="8962" max="8962" width="12.28515625" style="56" customWidth="1"/>
    <col min="8963" max="8963" width="18.5703125" style="56" customWidth="1"/>
    <col min="8964" max="8964" width="5.7109375" style="56" customWidth="1"/>
    <col min="8965" max="8979" width="11.42578125" style="56"/>
    <col min="8980" max="8980" width="15.42578125" style="56" customWidth="1"/>
    <col min="8981" max="8981" width="5.28515625" style="56" customWidth="1"/>
    <col min="8982" max="9216" width="11.42578125" style="56"/>
    <col min="9217" max="9217" width="13.140625" style="56" customWidth="1"/>
    <col min="9218" max="9218" width="12.28515625" style="56" customWidth="1"/>
    <col min="9219" max="9219" width="18.5703125" style="56" customWidth="1"/>
    <col min="9220" max="9220" width="5.7109375" style="56" customWidth="1"/>
    <col min="9221" max="9235" width="11.42578125" style="56"/>
    <col min="9236" max="9236" width="15.42578125" style="56" customWidth="1"/>
    <col min="9237" max="9237" width="5.28515625" style="56" customWidth="1"/>
    <col min="9238" max="9472" width="11.42578125" style="56"/>
    <col min="9473" max="9473" width="13.140625" style="56" customWidth="1"/>
    <col min="9474" max="9474" width="12.28515625" style="56" customWidth="1"/>
    <col min="9475" max="9475" width="18.5703125" style="56" customWidth="1"/>
    <col min="9476" max="9476" width="5.7109375" style="56" customWidth="1"/>
    <col min="9477" max="9491" width="11.42578125" style="56"/>
    <col min="9492" max="9492" width="15.42578125" style="56" customWidth="1"/>
    <col min="9493" max="9493" width="5.28515625" style="56" customWidth="1"/>
    <col min="9494" max="9728" width="11.42578125" style="56"/>
    <col min="9729" max="9729" width="13.140625" style="56" customWidth="1"/>
    <col min="9730" max="9730" width="12.28515625" style="56" customWidth="1"/>
    <col min="9731" max="9731" width="18.5703125" style="56" customWidth="1"/>
    <col min="9732" max="9732" width="5.7109375" style="56" customWidth="1"/>
    <col min="9733" max="9747" width="11.42578125" style="56"/>
    <col min="9748" max="9748" width="15.42578125" style="56" customWidth="1"/>
    <col min="9749" max="9749" width="5.28515625" style="56" customWidth="1"/>
    <col min="9750" max="9984" width="11.42578125" style="56"/>
    <col min="9985" max="9985" width="13.140625" style="56" customWidth="1"/>
    <col min="9986" max="9986" width="12.28515625" style="56" customWidth="1"/>
    <col min="9987" max="9987" width="18.5703125" style="56" customWidth="1"/>
    <col min="9988" max="9988" width="5.7109375" style="56" customWidth="1"/>
    <col min="9989" max="10003" width="11.42578125" style="56"/>
    <col min="10004" max="10004" width="15.42578125" style="56" customWidth="1"/>
    <col min="10005" max="10005" width="5.28515625" style="56" customWidth="1"/>
    <col min="10006" max="10240" width="11.42578125" style="56"/>
    <col min="10241" max="10241" width="13.140625" style="56" customWidth="1"/>
    <col min="10242" max="10242" width="12.28515625" style="56" customWidth="1"/>
    <col min="10243" max="10243" width="18.5703125" style="56" customWidth="1"/>
    <col min="10244" max="10244" width="5.7109375" style="56" customWidth="1"/>
    <col min="10245" max="10259" width="11.42578125" style="56"/>
    <col min="10260" max="10260" width="15.42578125" style="56" customWidth="1"/>
    <col min="10261" max="10261" width="5.28515625" style="56" customWidth="1"/>
    <col min="10262" max="10496" width="11.42578125" style="56"/>
    <col min="10497" max="10497" width="13.140625" style="56" customWidth="1"/>
    <col min="10498" max="10498" width="12.28515625" style="56" customWidth="1"/>
    <col min="10499" max="10499" width="18.5703125" style="56" customWidth="1"/>
    <col min="10500" max="10500" width="5.7109375" style="56" customWidth="1"/>
    <col min="10501" max="10515" width="11.42578125" style="56"/>
    <col min="10516" max="10516" width="15.42578125" style="56" customWidth="1"/>
    <col min="10517" max="10517" width="5.28515625" style="56" customWidth="1"/>
    <col min="10518" max="10752" width="11.42578125" style="56"/>
    <col min="10753" max="10753" width="13.140625" style="56" customWidth="1"/>
    <col min="10754" max="10754" width="12.28515625" style="56" customWidth="1"/>
    <col min="10755" max="10755" width="18.5703125" style="56" customWidth="1"/>
    <col min="10756" max="10756" width="5.7109375" style="56" customWidth="1"/>
    <col min="10757" max="10771" width="11.42578125" style="56"/>
    <col min="10772" max="10772" width="15.42578125" style="56" customWidth="1"/>
    <col min="10773" max="10773" width="5.28515625" style="56" customWidth="1"/>
    <col min="10774" max="11008" width="11.42578125" style="56"/>
    <col min="11009" max="11009" width="13.140625" style="56" customWidth="1"/>
    <col min="11010" max="11010" width="12.28515625" style="56" customWidth="1"/>
    <col min="11011" max="11011" width="18.5703125" style="56" customWidth="1"/>
    <col min="11012" max="11012" width="5.7109375" style="56" customWidth="1"/>
    <col min="11013" max="11027" width="11.42578125" style="56"/>
    <col min="11028" max="11028" width="15.42578125" style="56" customWidth="1"/>
    <col min="11029" max="11029" width="5.28515625" style="56" customWidth="1"/>
    <col min="11030" max="11264" width="11.42578125" style="56"/>
    <col min="11265" max="11265" width="13.140625" style="56" customWidth="1"/>
    <col min="11266" max="11266" width="12.28515625" style="56" customWidth="1"/>
    <col min="11267" max="11267" width="18.5703125" style="56" customWidth="1"/>
    <col min="11268" max="11268" width="5.7109375" style="56" customWidth="1"/>
    <col min="11269" max="11283" width="11.42578125" style="56"/>
    <col min="11284" max="11284" width="15.42578125" style="56" customWidth="1"/>
    <col min="11285" max="11285" width="5.28515625" style="56" customWidth="1"/>
    <col min="11286" max="11520" width="11.42578125" style="56"/>
    <col min="11521" max="11521" width="13.140625" style="56" customWidth="1"/>
    <col min="11522" max="11522" width="12.28515625" style="56" customWidth="1"/>
    <col min="11523" max="11523" width="18.5703125" style="56" customWidth="1"/>
    <col min="11524" max="11524" width="5.7109375" style="56" customWidth="1"/>
    <col min="11525" max="11539" width="11.42578125" style="56"/>
    <col min="11540" max="11540" width="15.42578125" style="56" customWidth="1"/>
    <col min="11541" max="11541" width="5.28515625" style="56" customWidth="1"/>
    <col min="11542" max="11776" width="11.42578125" style="56"/>
    <col min="11777" max="11777" width="13.140625" style="56" customWidth="1"/>
    <col min="11778" max="11778" width="12.28515625" style="56" customWidth="1"/>
    <col min="11779" max="11779" width="18.5703125" style="56" customWidth="1"/>
    <col min="11780" max="11780" width="5.7109375" style="56" customWidth="1"/>
    <col min="11781" max="11795" width="11.42578125" style="56"/>
    <col min="11796" max="11796" width="15.42578125" style="56" customWidth="1"/>
    <col min="11797" max="11797" width="5.28515625" style="56" customWidth="1"/>
    <col min="11798" max="12032" width="11.42578125" style="56"/>
    <col min="12033" max="12033" width="13.140625" style="56" customWidth="1"/>
    <col min="12034" max="12034" width="12.28515625" style="56" customWidth="1"/>
    <col min="12035" max="12035" width="18.5703125" style="56" customWidth="1"/>
    <col min="12036" max="12036" width="5.7109375" style="56" customWidth="1"/>
    <col min="12037" max="12051" width="11.42578125" style="56"/>
    <col min="12052" max="12052" width="15.42578125" style="56" customWidth="1"/>
    <col min="12053" max="12053" width="5.28515625" style="56" customWidth="1"/>
    <col min="12054" max="12288" width="11.42578125" style="56"/>
    <col min="12289" max="12289" width="13.140625" style="56" customWidth="1"/>
    <col min="12290" max="12290" width="12.28515625" style="56" customWidth="1"/>
    <col min="12291" max="12291" width="18.5703125" style="56" customWidth="1"/>
    <col min="12292" max="12292" width="5.7109375" style="56" customWidth="1"/>
    <col min="12293" max="12307" width="11.42578125" style="56"/>
    <col min="12308" max="12308" width="15.42578125" style="56" customWidth="1"/>
    <col min="12309" max="12309" width="5.28515625" style="56" customWidth="1"/>
    <col min="12310" max="12544" width="11.42578125" style="56"/>
    <col min="12545" max="12545" width="13.140625" style="56" customWidth="1"/>
    <col min="12546" max="12546" width="12.28515625" style="56" customWidth="1"/>
    <col min="12547" max="12547" width="18.5703125" style="56" customWidth="1"/>
    <col min="12548" max="12548" width="5.7109375" style="56" customWidth="1"/>
    <col min="12549" max="12563" width="11.42578125" style="56"/>
    <col min="12564" max="12564" width="15.42578125" style="56" customWidth="1"/>
    <col min="12565" max="12565" width="5.28515625" style="56" customWidth="1"/>
    <col min="12566" max="12800" width="11.42578125" style="56"/>
    <col min="12801" max="12801" width="13.140625" style="56" customWidth="1"/>
    <col min="12802" max="12802" width="12.28515625" style="56" customWidth="1"/>
    <col min="12803" max="12803" width="18.5703125" style="56" customWidth="1"/>
    <col min="12804" max="12804" width="5.7109375" style="56" customWidth="1"/>
    <col min="12805" max="12819" width="11.42578125" style="56"/>
    <col min="12820" max="12820" width="15.42578125" style="56" customWidth="1"/>
    <col min="12821" max="12821" width="5.28515625" style="56" customWidth="1"/>
    <col min="12822" max="13056" width="11.42578125" style="56"/>
    <col min="13057" max="13057" width="13.140625" style="56" customWidth="1"/>
    <col min="13058" max="13058" width="12.28515625" style="56" customWidth="1"/>
    <col min="13059" max="13059" width="18.5703125" style="56" customWidth="1"/>
    <col min="13060" max="13060" width="5.7109375" style="56" customWidth="1"/>
    <col min="13061" max="13075" width="11.42578125" style="56"/>
    <col min="13076" max="13076" width="15.42578125" style="56" customWidth="1"/>
    <col min="13077" max="13077" width="5.28515625" style="56" customWidth="1"/>
    <col min="13078" max="13312" width="11.42578125" style="56"/>
    <col min="13313" max="13313" width="13.140625" style="56" customWidth="1"/>
    <col min="13314" max="13314" width="12.28515625" style="56" customWidth="1"/>
    <col min="13315" max="13315" width="18.5703125" style="56" customWidth="1"/>
    <col min="13316" max="13316" width="5.7109375" style="56" customWidth="1"/>
    <col min="13317" max="13331" width="11.42578125" style="56"/>
    <col min="13332" max="13332" width="15.42578125" style="56" customWidth="1"/>
    <col min="13333" max="13333" width="5.28515625" style="56" customWidth="1"/>
    <col min="13334" max="13568" width="11.42578125" style="56"/>
    <col min="13569" max="13569" width="13.140625" style="56" customWidth="1"/>
    <col min="13570" max="13570" width="12.28515625" style="56" customWidth="1"/>
    <col min="13571" max="13571" width="18.5703125" style="56" customWidth="1"/>
    <col min="13572" max="13572" width="5.7109375" style="56" customWidth="1"/>
    <col min="13573" max="13587" width="11.42578125" style="56"/>
    <col min="13588" max="13588" width="15.42578125" style="56" customWidth="1"/>
    <col min="13589" max="13589" width="5.28515625" style="56" customWidth="1"/>
    <col min="13590" max="13824" width="11.42578125" style="56"/>
    <col min="13825" max="13825" width="13.140625" style="56" customWidth="1"/>
    <col min="13826" max="13826" width="12.28515625" style="56" customWidth="1"/>
    <col min="13827" max="13827" width="18.5703125" style="56" customWidth="1"/>
    <col min="13828" max="13828" width="5.7109375" style="56" customWidth="1"/>
    <col min="13829" max="13843" width="11.42578125" style="56"/>
    <col min="13844" max="13844" width="15.42578125" style="56" customWidth="1"/>
    <col min="13845" max="13845" width="5.28515625" style="56" customWidth="1"/>
    <col min="13846" max="14080" width="11.42578125" style="56"/>
    <col min="14081" max="14081" width="13.140625" style="56" customWidth="1"/>
    <col min="14082" max="14082" width="12.28515625" style="56" customWidth="1"/>
    <col min="14083" max="14083" width="18.5703125" style="56" customWidth="1"/>
    <col min="14084" max="14084" width="5.7109375" style="56" customWidth="1"/>
    <col min="14085" max="14099" width="11.42578125" style="56"/>
    <col min="14100" max="14100" width="15.42578125" style="56" customWidth="1"/>
    <col min="14101" max="14101" width="5.28515625" style="56" customWidth="1"/>
    <col min="14102" max="14336" width="11.42578125" style="56"/>
    <col min="14337" max="14337" width="13.140625" style="56" customWidth="1"/>
    <col min="14338" max="14338" width="12.28515625" style="56" customWidth="1"/>
    <col min="14339" max="14339" width="18.5703125" style="56" customWidth="1"/>
    <col min="14340" max="14340" width="5.7109375" style="56" customWidth="1"/>
    <col min="14341" max="14355" width="11.42578125" style="56"/>
    <col min="14356" max="14356" width="15.42578125" style="56" customWidth="1"/>
    <col min="14357" max="14357" width="5.28515625" style="56" customWidth="1"/>
    <col min="14358" max="14592" width="11.42578125" style="56"/>
    <col min="14593" max="14593" width="13.140625" style="56" customWidth="1"/>
    <col min="14594" max="14594" width="12.28515625" style="56" customWidth="1"/>
    <col min="14595" max="14595" width="18.5703125" style="56" customWidth="1"/>
    <col min="14596" max="14596" width="5.7109375" style="56" customWidth="1"/>
    <col min="14597" max="14611" width="11.42578125" style="56"/>
    <col min="14612" max="14612" width="15.42578125" style="56" customWidth="1"/>
    <col min="14613" max="14613" width="5.28515625" style="56" customWidth="1"/>
    <col min="14614" max="14848" width="11.42578125" style="56"/>
    <col min="14849" max="14849" width="13.140625" style="56" customWidth="1"/>
    <col min="14850" max="14850" width="12.28515625" style="56" customWidth="1"/>
    <col min="14851" max="14851" width="18.5703125" style="56" customWidth="1"/>
    <col min="14852" max="14852" width="5.7109375" style="56" customWidth="1"/>
    <col min="14853" max="14867" width="11.42578125" style="56"/>
    <col min="14868" max="14868" width="15.42578125" style="56" customWidth="1"/>
    <col min="14869" max="14869" width="5.28515625" style="56" customWidth="1"/>
    <col min="14870" max="15104" width="11.42578125" style="56"/>
    <col min="15105" max="15105" width="13.140625" style="56" customWidth="1"/>
    <col min="15106" max="15106" width="12.28515625" style="56" customWidth="1"/>
    <col min="15107" max="15107" width="18.5703125" style="56" customWidth="1"/>
    <col min="15108" max="15108" width="5.7109375" style="56" customWidth="1"/>
    <col min="15109" max="15123" width="11.42578125" style="56"/>
    <col min="15124" max="15124" width="15.42578125" style="56" customWidth="1"/>
    <col min="15125" max="15125" width="5.28515625" style="56" customWidth="1"/>
    <col min="15126" max="15360" width="11.42578125" style="56"/>
    <col min="15361" max="15361" width="13.140625" style="56" customWidth="1"/>
    <col min="15362" max="15362" width="12.28515625" style="56" customWidth="1"/>
    <col min="15363" max="15363" width="18.5703125" style="56" customWidth="1"/>
    <col min="15364" max="15364" width="5.7109375" style="56" customWidth="1"/>
    <col min="15365" max="15379" width="11.42578125" style="56"/>
    <col min="15380" max="15380" width="15.42578125" style="56" customWidth="1"/>
    <col min="15381" max="15381" width="5.28515625" style="56" customWidth="1"/>
    <col min="15382" max="15616" width="11.42578125" style="56"/>
    <col min="15617" max="15617" width="13.140625" style="56" customWidth="1"/>
    <col min="15618" max="15618" width="12.28515625" style="56" customWidth="1"/>
    <col min="15619" max="15619" width="18.5703125" style="56" customWidth="1"/>
    <col min="15620" max="15620" width="5.7109375" style="56" customWidth="1"/>
    <col min="15621" max="15635" width="11.42578125" style="56"/>
    <col min="15636" max="15636" width="15.42578125" style="56" customWidth="1"/>
    <col min="15637" max="15637" width="5.28515625" style="56" customWidth="1"/>
    <col min="15638" max="15872" width="11.42578125" style="56"/>
    <col min="15873" max="15873" width="13.140625" style="56" customWidth="1"/>
    <col min="15874" max="15874" width="12.28515625" style="56" customWidth="1"/>
    <col min="15875" max="15875" width="18.5703125" style="56" customWidth="1"/>
    <col min="15876" max="15876" width="5.7109375" style="56" customWidth="1"/>
    <col min="15877" max="15891" width="11.42578125" style="56"/>
    <col min="15892" max="15892" width="15.42578125" style="56" customWidth="1"/>
    <col min="15893" max="15893" width="5.28515625" style="56" customWidth="1"/>
    <col min="15894" max="16128" width="11.42578125" style="56"/>
    <col min="16129" max="16129" width="13.140625" style="56" customWidth="1"/>
    <col min="16130" max="16130" width="12.28515625" style="56" customWidth="1"/>
    <col min="16131" max="16131" width="18.5703125" style="56" customWidth="1"/>
    <col min="16132" max="16132" width="5.7109375" style="56" customWidth="1"/>
    <col min="16133" max="16147" width="11.42578125" style="56"/>
    <col min="16148" max="16148" width="15.42578125" style="56" customWidth="1"/>
    <col min="16149" max="16149" width="5.28515625" style="56" customWidth="1"/>
    <col min="16150" max="16384" width="11.42578125" style="56"/>
  </cols>
  <sheetData>
    <row r="1" spans="1:25" ht="27.75" customHeight="1" thickBot="1" x14ac:dyDescent="0.25">
      <c r="A1" s="107" t="s">
        <v>31</v>
      </c>
      <c r="B1" s="108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10"/>
    </row>
    <row r="2" spans="1:25" s="61" customFormat="1" ht="20.25" customHeight="1" thickBot="1" x14ac:dyDescent="0.3">
      <c r="A2" s="57" t="s">
        <v>32</v>
      </c>
      <c r="B2" s="58" t="s">
        <v>33</v>
      </c>
      <c r="C2" s="57" t="s">
        <v>34</v>
      </c>
      <c r="D2" s="111" t="s">
        <v>35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  <c r="T2" s="60"/>
    </row>
    <row r="3" spans="1:25" ht="14.1" customHeight="1" x14ac:dyDescent="0.2">
      <c r="A3" s="62">
        <v>0</v>
      </c>
      <c r="B3" s="63">
        <v>100</v>
      </c>
      <c r="C3" s="64" t="s">
        <v>36</v>
      </c>
      <c r="D3" s="112"/>
      <c r="S3" s="65"/>
      <c r="T3" s="65"/>
      <c r="X3" s="56">
        <v>100</v>
      </c>
      <c r="Y3" s="61">
        <v>0</v>
      </c>
    </row>
    <row r="4" spans="1:25" ht="14.1" customHeight="1" x14ac:dyDescent="0.2">
      <c r="A4" s="66">
        <v>27</v>
      </c>
      <c r="B4" s="67">
        <v>89.326999999999998</v>
      </c>
      <c r="C4" s="68" t="s">
        <v>37</v>
      </c>
      <c r="D4" s="112"/>
      <c r="S4" s="65"/>
      <c r="T4" s="65"/>
      <c r="X4" s="56">
        <v>89.326999999999998</v>
      </c>
      <c r="Y4" s="61">
        <v>27</v>
      </c>
    </row>
    <row r="5" spans="1:25" ht="14.1" customHeight="1" x14ac:dyDescent="0.2">
      <c r="A5" s="62">
        <v>32</v>
      </c>
      <c r="B5" s="69">
        <v>87.216999999999999</v>
      </c>
      <c r="C5" s="70"/>
      <c r="D5" s="112"/>
      <c r="S5" s="65"/>
      <c r="T5" s="65"/>
      <c r="X5" s="56">
        <v>87.216999999999999</v>
      </c>
      <c r="Y5" s="61">
        <v>32</v>
      </c>
    </row>
    <row r="6" spans="1:25" ht="14.1" customHeight="1" x14ac:dyDescent="0.2">
      <c r="A6" s="62">
        <v>45</v>
      </c>
      <c r="B6" s="71">
        <v>83.936999999999998</v>
      </c>
      <c r="C6" s="70"/>
      <c r="D6" s="112"/>
      <c r="S6" s="65"/>
      <c r="T6" s="65"/>
      <c r="X6" s="56">
        <v>83.936999999999998</v>
      </c>
      <c r="Y6" s="61">
        <v>45</v>
      </c>
    </row>
    <row r="7" spans="1:25" ht="14.1" customHeight="1" x14ac:dyDescent="0.2">
      <c r="A7" s="62">
        <v>58</v>
      </c>
      <c r="B7" s="71">
        <v>81.576999999999998</v>
      </c>
      <c r="C7" s="70"/>
      <c r="D7" s="112"/>
      <c r="S7" s="65"/>
      <c r="T7" s="65"/>
      <c r="X7" s="56">
        <v>81.576999999999998</v>
      </c>
      <c r="Y7" s="61">
        <v>58</v>
      </c>
    </row>
    <row r="8" spans="1:25" ht="14.1" customHeight="1" x14ac:dyDescent="0.2">
      <c r="A8" s="62">
        <v>71</v>
      </c>
      <c r="B8" s="71">
        <v>80.397000000000006</v>
      </c>
      <c r="C8" s="70"/>
      <c r="D8" s="112"/>
      <c r="S8" s="65"/>
      <c r="T8" s="65"/>
      <c r="X8" s="56">
        <v>80.397000000000006</v>
      </c>
      <c r="Y8" s="61">
        <v>71</v>
      </c>
    </row>
    <row r="9" spans="1:25" ht="14.1" customHeight="1" x14ac:dyDescent="0.2">
      <c r="A9" s="62">
        <v>84</v>
      </c>
      <c r="B9" s="71">
        <v>75.917000000000002</v>
      </c>
      <c r="C9" s="70"/>
      <c r="D9" s="112"/>
      <c r="S9" s="65"/>
      <c r="T9" s="65"/>
      <c r="X9" s="56">
        <v>75.917000000000002</v>
      </c>
      <c r="Y9" s="61">
        <v>84</v>
      </c>
    </row>
    <row r="10" spans="1:25" ht="14.1" customHeight="1" x14ac:dyDescent="0.2">
      <c r="A10" s="62">
        <v>97</v>
      </c>
      <c r="B10" s="71">
        <v>75.177000000000007</v>
      </c>
      <c r="C10" s="70"/>
      <c r="D10" s="112"/>
      <c r="S10" s="65"/>
      <c r="T10" s="65"/>
      <c r="X10" s="56">
        <v>75.177000000000007</v>
      </c>
      <c r="Y10" s="61">
        <v>97</v>
      </c>
    </row>
    <row r="11" spans="1:25" ht="14.1" customHeight="1" x14ac:dyDescent="0.2">
      <c r="A11" s="62">
        <v>110</v>
      </c>
      <c r="B11" s="71">
        <v>75.137</v>
      </c>
      <c r="C11" s="70"/>
      <c r="D11" s="112"/>
      <c r="S11" s="65"/>
      <c r="T11" s="65"/>
      <c r="X11" s="56">
        <v>75.137</v>
      </c>
      <c r="Y11" s="61">
        <v>110</v>
      </c>
    </row>
    <row r="12" spans="1:25" ht="14.1" customHeight="1" x14ac:dyDescent="0.2">
      <c r="A12" s="62">
        <v>123</v>
      </c>
      <c r="B12" s="71">
        <v>75.147000000000006</v>
      </c>
      <c r="C12" s="70"/>
      <c r="D12" s="112"/>
      <c r="S12" s="65"/>
      <c r="T12" s="65"/>
      <c r="X12" s="56">
        <v>75.147000000000006</v>
      </c>
      <c r="Y12" s="61">
        <v>123</v>
      </c>
    </row>
    <row r="13" spans="1:25" ht="14.1" customHeight="1" x14ac:dyDescent="0.2">
      <c r="A13" s="62">
        <v>136</v>
      </c>
      <c r="B13" s="71">
        <v>75.227000000000004</v>
      </c>
      <c r="C13" s="70"/>
      <c r="D13" s="112"/>
      <c r="S13" s="65"/>
      <c r="T13" s="65"/>
      <c r="X13" s="56">
        <v>75.227000000000004</v>
      </c>
      <c r="Y13" s="61">
        <v>136</v>
      </c>
    </row>
    <row r="14" spans="1:25" ht="14.1" customHeight="1" x14ac:dyDescent="0.2">
      <c r="A14" s="62">
        <v>149</v>
      </c>
      <c r="B14" s="71">
        <v>75.326999999999998</v>
      </c>
      <c r="C14" s="70"/>
      <c r="D14" s="112"/>
      <c r="S14" s="65"/>
      <c r="T14" s="65"/>
      <c r="X14" s="56">
        <v>75.326999999999998</v>
      </c>
      <c r="Y14" s="61">
        <v>149</v>
      </c>
    </row>
    <row r="15" spans="1:25" ht="14.1" customHeight="1" x14ac:dyDescent="0.2">
      <c r="A15" s="62">
        <v>162</v>
      </c>
      <c r="B15" s="71">
        <v>76.156999999999996</v>
      </c>
      <c r="C15" s="70"/>
      <c r="D15" s="112"/>
      <c r="S15" s="65"/>
      <c r="T15" s="65"/>
      <c r="X15" s="56">
        <v>76.156999999999996</v>
      </c>
      <c r="Y15" s="61">
        <v>162</v>
      </c>
    </row>
    <row r="16" spans="1:25" ht="14.1" customHeight="1" x14ac:dyDescent="0.2">
      <c r="A16" s="62">
        <v>175</v>
      </c>
      <c r="B16" s="71">
        <v>77.186999999999998</v>
      </c>
      <c r="C16" s="70"/>
      <c r="D16" s="112"/>
      <c r="S16" s="65"/>
      <c r="T16" s="65"/>
      <c r="X16" s="56">
        <v>77.186999999999998</v>
      </c>
      <c r="Y16" s="61">
        <v>175</v>
      </c>
    </row>
    <row r="17" spans="1:25" ht="14.1" customHeight="1" x14ac:dyDescent="0.2">
      <c r="A17" s="62">
        <v>188</v>
      </c>
      <c r="B17" s="71">
        <v>76.897000000000006</v>
      </c>
      <c r="C17" s="70"/>
      <c r="D17" s="112"/>
      <c r="S17" s="65"/>
      <c r="T17" s="65"/>
      <c r="X17" s="56">
        <v>76.897000000000006</v>
      </c>
      <c r="Y17" s="61">
        <v>188</v>
      </c>
    </row>
    <row r="18" spans="1:25" ht="14.1" customHeight="1" x14ac:dyDescent="0.2">
      <c r="A18" s="62">
        <v>201</v>
      </c>
      <c r="B18" s="71">
        <v>78.927000000000007</v>
      </c>
      <c r="C18" s="70"/>
      <c r="D18" s="112"/>
      <c r="S18" s="65"/>
      <c r="T18" s="65"/>
      <c r="X18" s="56">
        <v>78.927000000000007</v>
      </c>
      <c r="Y18" s="61">
        <v>201</v>
      </c>
    </row>
    <row r="19" spans="1:25" ht="14.1" customHeight="1" x14ac:dyDescent="0.2">
      <c r="A19" s="62">
        <v>214</v>
      </c>
      <c r="B19" s="71">
        <v>79.777000000000001</v>
      </c>
      <c r="C19" s="70"/>
      <c r="D19" s="112"/>
      <c r="S19" s="65"/>
      <c r="T19" s="65"/>
      <c r="X19" s="56">
        <v>79.777000000000001</v>
      </c>
      <c r="Y19" s="61">
        <v>214</v>
      </c>
    </row>
    <row r="20" spans="1:25" ht="14.1" customHeight="1" x14ac:dyDescent="0.2">
      <c r="A20" s="62">
        <v>227</v>
      </c>
      <c r="B20" s="71">
        <v>79.727000000000004</v>
      </c>
      <c r="C20" s="70"/>
      <c r="D20" s="112"/>
      <c r="S20" s="65"/>
      <c r="T20" s="65"/>
      <c r="X20" s="56">
        <v>79.727000000000004</v>
      </c>
      <c r="Y20" s="61">
        <v>227</v>
      </c>
    </row>
    <row r="21" spans="1:25" ht="14.1" customHeight="1" x14ac:dyDescent="0.2">
      <c r="A21" s="62">
        <v>240</v>
      </c>
      <c r="B21" s="72">
        <v>79.917000000000002</v>
      </c>
      <c r="C21" s="70"/>
      <c r="D21" s="112"/>
      <c r="S21" s="65"/>
      <c r="T21" s="65"/>
      <c r="X21" s="56">
        <v>79.917000000000002</v>
      </c>
      <c r="Y21" s="61">
        <v>240</v>
      </c>
    </row>
    <row r="22" spans="1:25" ht="14.1" customHeight="1" x14ac:dyDescent="0.2">
      <c r="A22" s="62">
        <v>253</v>
      </c>
      <c r="B22" s="72">
        <v>80.147000000000006</v>
      </c>
      <c r="C22" s="70"/>
      <c r="D22" s="112"/>
      <c r="S22" s="65"/>
      <c r="T22" s="65"/>
      <c r="X22" s="56">
        <v>80.147000000000006</v>
      </c>
      <c r="Y22" s="61">
        <v>253</v>
      </c>
    </row>
    <row r="23" spans="1:25" ht="14.1" customHeight="1" x14ac:dyDescent="0.2">
      <c r="A23" s="62">
        <v>266</v>
      </c>
      <c r="B23" s="71">
        <v>81.076999999999998</v>
      </c>
      <c r="D23" s="112"/>
      <c r="S23" s="65"/>
      <c r="T23" s="65"/>
      <c r="X23" s="56">
        <v>81.076999999999998</v>
      </c>
      <c r="Y23" s="61">
        <v>266</v>
      </c>
    </row>
    <row r="24" spans="1:25" ht="14.1" customHeight="1" x14ac:dyDescent="0.2">
      <c r="A24" s="62">
        <v>279</v>
      </c>
      <c r="B24" s="72">
        <v>83.576999999999998</v>
      </c>
      <c r="C24" s="70"/>
      <c r="D24" s="112"/>
      <c r="S24" s="65"/>
      <c r="T24" s="65"/>
      <c r="X24" s="56">
        <v>83.576999999999998</v>
      </c>
      <c r="Y24" s="61">
        <v>279</v>
      </c>
    </row>
    <row r="25" spans="1:25" ht="14.1" customHeight="1" x14ac:dyDescent="0.2">
      <c r="A25" s="66">
        <v>292</v>
      </c>
      <c r="B25" s="67">
        <v>89.326999999999998</v>
      </c>
      <c r="C25" s="68" t="s">
        <v>38</v>
      </c>
      <c r="D25" s="112"/>
      <c r="S25" s="65"/>
      <c r="T25" s="65"/>
      <c r="X25" s="56">
        <v>89.326999999999998</v>
      </c>
      <c r="Y25" s="61">
        <v>292</v>
      </c>
    </row>
    <row r="26" spans="1:25" ht="14.1" customHeight="1" x14ac:dyDescent="0.2">
      <c r="A26" s="62">
        <v>302</v>
      </c>
      <c r="B26" s="73">
        <v>93.230999999999995</v>
      </c>
      <c r="C26" s="70"/>
      <c r="D26" s="112"/>
      <c r="S26" s="65"/>
      <c r="T26" s="65"/>
      <c r="X26" s="56">
        <v>93.230999999999995</v>
      </c>
      <c r="Y26" s="61">
        <v>302</v>
      </c>
    </row>
    <row r="27" spans="1:25" ht="14.1" customHeight="1" x14ac:dyDescent="0.2">
      <c r="A27" s="62">
        <v>310</v>
      </c>
      <c r="B27" s="71">
        <v>95.902000000000001</v>
      </c>
      <c r="C27" s="70" t="s">
        <v>51</v>
      </c>
      <c r="D27" s="112"/>
      <c r="S27" s="65"/>
      <c r="T27" s="65"/>
      <c r="W27" s="61"/>
      <c r="X27" s="56">
        <v>95.902000000000001</v>
      </c>
      <c r="Y27" s="61">
        <v>310</v>
      </c>
    </row>
    <row r="28" spans="1:25" ht="14.1" customHeight="1" x14ac:dyDescent="0.2">
      <c r="A28" s="74">
        <v>330</v>
      </c>
      <c r="B28" s="73">
        <v>95.899000000000001</v>
      </c>
      <c r="C28" s="70"/>
      <c r="D28" s="112"/>
      <c r="S28" s="65"/>
      <c r="T28" s="65"/>
      <c r="W28" s="61"/>
      <c r="X28" s="56">
        <v>95.899000000000001</v>
      </c>
      <c r="Y28" s="61">
        <v>330</v>
      </c>
    </row>
    <row r="29" spans="1:25" ht="14.1" customHeight="1" x14ac:dyDescent="0.2">
      <c r="A29" s="74"/>
      <c r="B29" s="73"/>
      <c r="C29" s="70"/>
      <c r="D29" s="112"/>
      <c r="S29" s="65"/>
      <c r="T29" s="65"/>
      <c r="W29" s="61"/>
    </row>
    <row r="30" spans="1:25" ht="14.1" customHeight="1" x14ac:dyDescent="0.2">
      <c r="A30" s="74"/>
      <c r="B30" s="73"/>
      <c r="C30" s="70"/>
      <c r="D30" s="112"/>
      <c r="S30" s="65"/>
      <c r="T30" s="65"/>
      <c r="W30" s="61"/>
    </row>
    <row r="31" spans="1:25" ht="14.1" customHeight="1" x14ac:dyDescent="0.2">
      <c r="A31" s="74"/>
      <c r="B31" s="73"/>
      <c r="C31" s="70"/>
      <c r="D31" s="112"/>
      <c r="S31" s="65"/>
      <c r="T31" s="65"/>
      <c r="W31" s="61"/>
    </row>
    <row r="32" spans="1:25" ht="14.1" customHeight="1" x14ac:dyDescent="0.2">
      <c r="A32" s="74"/>
      <c r="B32" s="73"/>
      <c r="C32" s="70"/>
      <c r="D32" s="112"/>
      <c r="S32" s="65"/>
      <c r="T32" s="65"/>
      <c r="W32" s="61"/>
    </row>
    <row r="33" spans="1:23" ht="14.1" customHeight="1" x14ac:dyDescent="0.2">
      <c r="A33" s="74"/>
      <c r="B33" s="73"/>
      <c r="C33" s="70"/>
      <c r="D33" s="112"/>
      <c r="S33" s="65"/>
      <c r="T33" s="65"/>
      <c r="W33" s="61"/>
    </row>
    <row r="34" spans="1:23" ht="14.1" customHeight="1" thickBot="1" x14ac:dyDescent="0.25">
      <c r="A34" s="74"/>
      <c r="B34" s="73"/>
      <c r="C34" s="70"/>
      <c r="D34" s="112"/>
      <c r="S34" s="65"/>
      <c r="T34" s="65"/>
      <c r="W34" s="61"/>
    </row>
    <row r="35" spans="1:23" ht="14.1" customHeight="1" x14ac:dyDescent="0.2">
      <c r="A35" s="75">
        <v>27</v>
      </c>
      <c r="B35" s="76">
        <v>89.326999999999998</v>
      </c>
      <c r="C35" s="77" t="s">
        <v>38</v>
      </c>
      <c r="D35" s="113" t="s">
        <v>39</v>
      </c>
      <c r="S35" s="65"/>
      <c r="T35" s="65"/>
      <c r="W35" s="61"/>
    </row>
    <row r="36" spans="1:23" ht="14.1" customHeight="1" thickBot="1" x14ac:dyDescent="0.25">
      <c r="A36" s="78">
        <v>292</v>
      </c>
      <c r="B36" s="79">
        <v>89.326999999999998</v>
      </c>
      <c r="C36" s="80" t="s">
        <v>37</v>
      </c>
      <c r="D36" s="114"/>
      <c r="S36" s="65"/>
      <c r="T36" s="65"/>
      <c r="W36" s="61"/>
    </row>
    <row r="37" spans="1:23" ht="14.1" customHeight="1" x14ac:dyDescent="0.2">
      <c r="A37" s="75">
        <v>37</v>
      </c>
      <c r="B37" s="76">
        <v>93.74</v>
      </c>
      <c r="C37" s="77" t="s">
        <v>40</v>
      </c>
      <c r="D37" s="114"/>
      <c r="S37" s="65"/>
      <c r="T37" s="65"/>
    </row>
    <row r="38" spans="1:23" ht="14.1" customHeight="1" thickBot="1" x14ac:dyDescent="0.25">
      <c r="A38" s="81">
        <v>37</v>
      </c>
      <c r="B38" s="82">
        <v>83.74</v>
      </c>
      <c r="C38" s="80" t="s">
        <v>40</v>
      </c>
      <c r="D38" s="114"/>
      <c r="S38" s="65"/>
      <c r="T38" s="65"/>
    </row>
    <row r="39" spans="1:23" ht="14.1" customHeight="1" x14ac:dyDescent="0.2">
      <c r="A39" s="83">
        <v>30</v>
      </c>
      <c r="B39" s="84">
        <v>0</v>
      </c>
      <c r="C39" s="85" t="s">
        <v>41</v>
      </c>
      <c r="D39" s="114"/>
      <c r="S39" s="65"/>
      <c r="T39" s="65"/>
    </row>
    <row r="40" spans="1:23" ht="14.1" customHeight="1" thickBot="1" x14ac:dyDescent="0.25">
      <c r="A40" s="86">
        <v>30</v>
      </c>
      <c r="B40" s="87">
        <v>0</v>
      </c>
      <c r="C40" s="88" t="s">
        <v>41</v>
      </c>
      <c r="D40" s="114"/>
      <c r="S40" s="65"/>
      <c r="T40" s="65"/>
    </row>
    <row r="41" spans="1:23" ht="14.1" customHeight="1" x14ac:dyDescent="0.2">
      <c r="A41" s="75">
        <v>310</v>
      </c>
      <c r="B41" s="89">
        <v>95.902000000000001</v>
      </c>
      <c r="C41" s="90" t="s">
        <v>42</v>
      </c>
      <c r="D41" s="114"/>
      <c r="S41" s="65"/>
      <c r="T41" s="65"/>
    </row>
    <row r="42" spans="1:23" ht="14.1" customHeight="1" thickBot="1" x14ac:dyDescent="0.25">
      <c r="A42" s="81">
        <v>0</v>
      </c>
      <c r="B42" s="91">
        <v>0</v>
      </c>
      <c r="C42" s="92" t="s">
        <v>43</v>
      </c>
      <c r="D42" s="114"/>
      <c r="S42" s="65"/>
      <c r="T42" s="65"/>
    </row>
    <row r="43" spans="1:23" ht="14.1" customHeight="1" x14ac:dyDescent="0.2">
      <c r="A43" s="93" t="s">
        <v>44</v>
      </c>
      <c r="B43" s="94" t="s">
        <v>52</v>
      </c>
      <c r="C43" s="95"/>
      <c r="D43" s="114"/>
      <c r="S43" s="65"/>
      <c r="T43" s="65"/>
    </row>
    <row r="44" spans="1:23" ht="14.1" customHeight="1" x14ac:dyDescent="0.2">
      <c r="A44" s="96" t="s">
        <v>46</v>
      </c>
      <c r="B44" s="97" t="s">
        <v>53</v>
      </c>
      <c r="C44" s="98"/>
      <c r="D44" s="114"/>
      <c r="S44" s="65"/>
      <c r="T44" s="65"/>
    </row>
    <row r="45" spans="1:23" ht="14.1" customHeight="1" x14ac:dyDescent="0.2">
      <c r="A45" s="96" t="s">
        <v>48</v>
      </c>
      <c r="B45" s="97"/>
      <c r="C45" s="98"/>
      <c r="D45" s="114"/>
      <c r="S45" s="65"/>
      <c r="T45" s="65"/>
    </row>
    <row r="46" spans="1:23" ht="14.1" customHeight="1" thickBot="1" x14ac:dyDescent="0.25">
      <c r="A46" s="116" t="s">
        <v>54</v>
      </c>
      <c r="B46" s="117"/>
      <c r="C46" s="118"/>
      <c r="D46" s="115"/>
      <c r="S46" s="65"/>
      <c r="T46" s="65"/>
    </row>
    <row r="47" spans="1:23" x14ac:dyDescent="0.2">
      <c r="A47" s="99" t="s">
        <v>50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</sheetData>
  <mergeCells count="4">
    <mergeCell ref="A1:U1"/>
    <mergeCell ref="D2:D34"/>
    <mergeCell ref="D35:D46"/>
    <mergeCell ref="A46:C46"/>
  </mergeCells>
  <printOptions horizontalCentered="1" verticalCentered="1"/>
  <pageMargins left="0.5" right="0.5" top="1" bottom="1.5" header="0" footer="0"/>
  <pageSetup scale="50" orientation="landscape" blackAndWhite="1" r:id="rId1"/>
  <headerFooter alignWithMargins="0">
    <oddFooter>&amp;L&amp;A&amp;CInformacion confidencial de hidrologia - IDEAM - &amp;D&amp;R1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G55"/>
  <sheetViews>
    <sheetView zoomScale="50" zoomScaleNormal="50" workbookViewId="0">
      <selection activeCell="N50" sqref="N50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32" t="s">
        <v>3</v>
      </c>
      <c r="E1" s="134" t="s">
        <v>4</v>
      </c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4"/>
      <c r="V1" s="119" t="s">
        <v>5</v>
      </c>
      <c r="W1" s="120"/>
      <c r="X1" s="120"/>
      <c r="Y1" s="120"/>
      <c r="Z1" s="120"/>
      <c r="AA1" s="120"/>
      <c r="AB1" s="121"/>
      <c r="AC1" s="4"/>
      <c r="AD1" s="119" t="s">
        <v>6</v>
      </c>
      <c r="AE1" s="120"/>
      <c r="AF1" s="120"/>
      <c r="AG1" s="121"/>
    </row>
    <row r="2" spans="1:33" ht="20.25" x14ac:dyDescent="0.3">
      <c r="A2" s="5"/>
      <c r="B2" s="6">
        <f>+AA4</f>
        <v>100.702</v>
      </c>
      <c r="C2" s="7" t="s">
        <v>7</v>
      </c>
      <c r="D2" s="13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22" t="s">
        <v>8</v>
      </c>
      <c r="W2" s="122" t="s">
        <v>9</v>
      </c>
      <c r="X2" s="122" t="s">
        <v>10</v>
      </c>
      <c r="Y2" s="122" t="s">
        <v>11</v>
      </c>
      <c r="Z2" s="122" t="s">
        <v>12</v>
      </c>
      <c r="AA2" s="124" t="s">
        <v>1</v>
      </c>
      <c r="AB2" s="127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99.95</v>
      </c>
      <c r="C3" s="7"/>
      <c r="D3" s="13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23"/>
      <c r="W3" s="123"/>
      <c r="X3" s="123"/>
      <c r="Y3" s="123"/>
      <c r="Z3" s="123"/>
      <c r="AA3" s="125"/>
      <c r="AB3" s="128"/>
      <c r="AC3" s="9"/>
      <c r="AD3" s="13">
        <v>21</v>
      </c>
      <c r="AE3" s="13">
        <v>0</v>
      </c>
      <c r="AF3" s="14">
        <f>+AA11</f>
        <v>93.585000000000008</v>
      </c>
      <c r="AG3" s="15" t="s">
        <v>16</v>
      </c>
    </row>
    <row r="4" spans="1:33" ht="18" x14ac:dyDescent="0.25">
      <c r="A4" s="5">
        <f>+V6</f>
        <v>19</v>
      </c>
      <c r="B4" s="6">
        <f>+AA6</f>
        <v>98.588999999999999</v>
      </c>
      <c r="C4" s="7"/>
      <c r="D4" s="132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4"/>
      <c r="V4" s="17"/>
      <c r="W4" s="14">
        <v>0.70199999999999996</v>
      </c>
      <c r="X4" s="14"/>
      <c r="Y4" s="14"/>
      <c r="Z4" s="14">
        <v>100</v>
      </c>
      <c r="AA4" s="18">
        <f>+Z4+W4</f>
        <v>100.702</v>
      </c>
      <c r="AB4" s="7" t="s">
        <v>7</v>
      </c>
      <c r="AC4" s="9"/>
      <c r="AD4" s="13">
        <v>30</v>
      </c>
      <c r="AE4" s="13">
        <v>5.0199999999999996</v>
      </c>
      <c r="AF4" s="14">
        <f t="shared" ref="AF4:AF24" si="0">+AA12</f>
        <v>88.565000000000012</v>
      </c>
      <c r="AG4" s="19"/>
    </row>
    <row r="5" spans="1:33" ht="18" x14ac:dyDescent="0.25">
      <c r="A5" s="5">
        <f>+V10</f>
        <v>21</v>
      </c>
      <c r="B5" s="6">
        <f>+AA10</f>
        <v>93.585000000000008</v>
      </c>
      <c r="C5" s="20" t="s">
        <v>16</v>
      </c>
      <c r="D5" s="13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7">
        <v>0</v>
      </c>
      <c r="W5" s="14"/>
      <c r="X5" s="14">
        <v>0.752</v>
      </c>
      <c r="Y5" s="14"/>
      <c r="Z5" s="17"/>
      <c r="AA5" s="21">
        <f>+$AA$4-X5</f>
        <v>99.95</v>
      </c>
      <c r="AB5" s="15"/>
      <c r="AC5" s="22"/>
      <c r="AD5" s="13">
        <v>40</v>
      </c>
      <c r="AE5" s="13">
        <v>7.73</v>
      </c>
      <c r="AF5" s="14">
        <f t="shared" si="0"/>
        <v>85.855000000000004</v>
      </c>
      <c r="AG5" s="19"/>
    </row>
    <row r="6" spans="1:33" ht="18" x14ac:dyDescent="0.25">
      <c r="A6" s="5">
        <f t="shared" ref="A6:A27" si="1">+V11</f>
        <v>21</v>
      </c>
      <c r="B6" s="6">
        <f t="shared" ref="B6:B27" si="2">+AA11</f>
        <v>93.585000000000008</v>
      </c>
      <c r="C6" s="20"/>
      <c r="D6" s="13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7">
        <v>19</v>
      </c>
      <c r="W6" s="14">
        <v>2.7309999999999999</v>
      </c>
      <c r="X6" s="14"/>
      <c r="Y6" s="14">
        <v>4.8440000000000003</v>
      </c>
      <c r="Z6" s="17"/>
      <c r="AA6" s="21">
        <f>+$AA$4+W6-Y6</f>
        <v>98.588999999999999</v>
      </c>
      <c r="AB6" s="7"/>
      <c r="AC6" s="22"/>
      <c r="AD6" s="13">
        <v>55</v>
      </c>
      <c r="AE6" s="13">
        <v>9.41</v>
      </c>
      <c r="AF6" s="14">
        <f t="shared" si="0"/>
        <v>84.175000000000011</v>
      </c>
      <c r="AG6" s="19"/>
    </row>
    <row r="7" spans="1:33" ht="18" x14ac:dyDescent="0.25">
      <c r="A7" s="5">
        <f t="shared" si="1"/>
        <v>30</v>
      </c>
      <c r="B7" s="6">
        <f t="shared" si="2"/>
        <v>88.565000000000012</v>
      </c>
      <c r="C7" s="15"/>
      <c r="D7" s="13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7"/>
      <c r="W7" s="23"/>
      <c r="X7" s="14">
        <v>2.7829999999999999</v>
      </c>
      <c r="Y7" s="14"/>
      <c r="Z7" s="17"/>
      <c r="AA7" s="21">
        <f>+$AA$6-X7</f>
        <v>95.805999999999997</v>
      </c>
      <c r="AB7" s="20" t="s">
        <v>17</v>
      </c>
      <c r="AC7" s="22"/>
      <c r="AD7" s="13">
        <v>68</v>
      </c>
      <c r="AE7" s="13">
        <v>10.57</v>
      </c>
      <c r="AF7" s="14">
        <f t="shared" si="0"/>
        <v>83.015000000000015</v>
      </c>
      <c r="AG7" s="19"/>
    </row>
    <row r="8" spans="1:33" ht="18" x14ac:dyDescent="0.25">
      <c r="A8" s="5">
        <f t="shared" si="1"/>
        <v>40</v>
      </c>
      <c r="B8" s="6">
        <f t="shared" si="2"/>
        <v>85.855000000000004</v>
      </c>
      <c r="C8" s="15"/>
      <c r="D8" s="13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7"/>
      <c r="W8" s="14"/>
      <c r="X8" s="14">
        <v>3.782</v>
      </c>
      <c r="Y8" s="14"/>
      <c r="Z8" s="17"/>
      <c r="AA8" s="21">
        <f>+$AA$6-X8</f>
        <v>94.807000000000002</v>
      </c>
      <c r="AB8" s="20" t="s">
        <v>18</v>
      </c>
      <c r="AC8" s="22"/>
      <c r="AD8" s="13">
        <v>78</v>
      </c>
      <c r="AE8" s="13">
        <v>14.45</v>
      </c>
      <c r="AF8" s="14">
        <f t="shared" si="0"/>
        <v>79.135000000000005</v>
      </c>
      <c r="AG8" s="19"/>
    </row>
    <row r="9" spans="1:33" ht="18" x14ac:dyDescent="0.25">
      <c r="A9" s="5">
        <f t="shared" si="1"/>
        <v>55</v>
      </c>
      <c r="B9" s="6">
        <f t="shared" si="2"/>
        <v>84.175000000000011</v>
      </c>
      <c r="C9" s="15"/>
      <c r="D9" s="13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7"/>
      <c r="W9" s="14">
        <v>1.1080000000000001</v>
      </c>
      <c r="X9" s="14"/>
      <c r="Y9" s="14">
        <v>4.7859999999999996</v>
      </c>
      <c r="Z9" s="17"/>
      <c r="AA9" s="21">
        <f>+$AA$6+W9-Y9</f>
        <v>94.911000000000001</v>
      </c>
      <c r="AB9" s="15" t="s">
        <v>19</v>
      </c>
      <c r="AC9" s="22"/>
      <c r="AD9" s="13">
        <v>88</v>
      </c>
      <c r="AE9" s="13">
        <v>17.809999999999999</v>
      </c>
      <c r="AF9" s="14">
        <f t="shared" si="0"/>
        <v>75.775000000000006</v>
      </c>
      <c r="AG9" s="19"/>
    </row>
    <row r="10" spans="1:33" ht="18" x14ac:dyDescent="0.25">
      <c r="A10" s="5">
        <f t="shared" si="1"/>
        <v>68</v>
      </c>
      <c r="B10" s="6">
        <f t="shared" si="2"/>
        <v>83.015000000000015</v>
      </c>
      <c r="C10" s="15"/>
      <c r="D10" s="13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7">
        <v>21</v>
      </c>
      <c r="W10" s="14"/>
      <c r="X10" s="14">
        <v>1.3260000000000001</v>
      </c>
      <c r="Y10" s="14"/>
      <c r="Z10" s="17"/>
      <c r="AA10" s="21">
        <f>+$AA$9-X10</f>
        <v>93.585000000000008</v>
      </c>
      <c r="AB10" s="15" t="s">
        <v>16</v>
      </c>
      <c r="AC10" s="22"/>
      <c r="AD10" s="13">
        <v>97</v>
      </c>
      <c r="AE10" s="13">
        <v>18.37</v>
      </c>
      <c r="AF10" s="14">
        <f t="shared" si="0"/>
        <v>75.215000000000003</v>
      </c>
      <c r="AG10" s="19"/>
    </row>
    <row r="11" spans="1:33" ht="18" x14ac:dyDescent="0.25">
      <c r="A11" s="5">
        <f t="shared" si="1"/>
        <v>78</v>
      </c>
      <c r="B11" s="6">
        <f t="shared" si="2"/>
        <v>79.135000000000005</v>
      </c>
      <c r="C11" s="15"/>
      <c r="D11" s="13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4">
        <f>+AD3</f>
        <v>21</v>
      </c>
      <c r="W11" s="14"/>
      <c r="X11" s="25">
        <f>+AE3</f>
        <v>0</v>
      </c>
      <c r="Y11" s="14"/>
      <c r="Z11" s="17"/>
      <c r="AA11" s="21">
        <f>+$AA$10-X11</f>
        <v>93.585000000000008</v>
      </c>
      <c r="AB11" s="15"/>
      <c r="AC11" s="22"/>
      <c r="AD11" s="13">
        <v>106</v>
      </c>
      <c r="AE11" s="13">
        <v>18.8</v>
      </c>
      <c r="AF11" s="14">
        <f t="shared" si="0"/>
        <v>74.785000000000011</v>
      </c>
      <c r="AG11" s="19"/>
    </row>
    <row r="12" spans="1:33" ht="18" x14ac:dyDescent="0.25">
      <c r="A12" s="5">
        <f t="shared" si="1"/>
        <v>88</v>
      </c>
      <c r="B12" s="6">
        <f t="shared" si="2"/>
        <v>75.775000000000006</v>
      </c>
      <c r="C12" s="26"/>
      <c r="D12" s="13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4">
        <f t="shared" ref="V12:V32" si="3">+AD4</f>
        <v>30</v>
      </c>
      <c r="W12" s="14"/>
      <c r="X12" s="25">
        <f t="shared" ref="X12:X32" si="4">+AE4</f>
        <v>5.0199999999999996</v>
      </c>
      <c r="Y12" s="14"/>
      <c r="Z12" s="17"/>
      <c r="AA12" s="21">
        <f t="shared" ref="AA12:AA32" si="5">+$AA$10-X12</f>
        <v>88.565000000000012</v>
      </c>
      <c r="AB12" s="15"/>
      <c r="AC12" s="22"/>
      <c r="AD12" s="13">
        <v>115</v>
      </c>
      <c r="AE12" s="13">
        <v>19.100000000000001</v>
      </c>
      <c r="AF12" s="14">
        <f t="shared" si="0"/>
        <v>74.485000000000014</v>
      </c>
      <c r="AG12" s="19"/>
    </row>
    <row r="13" spans="1:33" ht="18" x14ac:dyDescent="0.25">
      <c r="A13" s="5">
        <f t="shared" si="1"/>
        <v>97</v>
      </c>
      <c r="B13" s="6">
        <f t="shared" si="2"/>
        <v>75.215000000000003</v>
      </c>
      <c r="C13" s="15"/>
      <c r="D13" s="13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4">
        <f t="shared" si="3"/>
        <v>40</v>
      </c>
      <c r="W13" s="14"/>
      <c r="X13" s="25">
        <f t="shared" si="4"/>
        <v>7.73</v>
      </c>
      <c r="Y13" s="14"/>
      <c r="Z13" s="17"/>
      <c r="AA13" s="21">
        <f t="shared" si="5"/>
        <v>85.855000000000004</v>
      </c>
      <c r="AB13" s="26"/>
      <c r="AC13" s="22"/>
      <c r="AD13" s="13">
        <v>125</v>
      </c>
      <c r="AE13" s="13">
        <v>18.37</v>
      </c>
      <c r="AF13" s="14">
        <f t="shared" si="0"/>
        <v>75.215000000000003</v>
      </c>
      <c r="AG13" s="19"/>
    </row>
    <row r="14" spans="1:33" ht="18" x14ac:dyDescent="0.25">
      <c r="A14" s="5">
        <f t="shared" si="1"/>
        <v>106</v>
      </c>
      <c r="B14" s="6">
        <f t="shared" si="2"/>
        <v>74.785000000000011</v>
      </c>
      <c r="C14" s="15"/>
      <c r="D14" s="13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4">
        <f t="shared" si="3"/>
        <v>55</v>
      </c>
      <c r="W14" s="14"/>
      <c r="X14" s="25">
        <f t="shared" si="4"/>
        <v>9.41</v>
      </c>
      <c r="Y14" s="14"/>
      <c r="Z14" s="17"/>
      <c r="AA14" s="21">
        <f t="shared" si="5"/>
        <v>84.175000000000011</v>
      </c>
      <c r="AB14" s="26"/>
      <c r="AC14" s="22"/>
      <c r="AD14" s="13">
        <v>135</v>
      </c>
      <c r="AE14" s="13">
        <v>18.04</v>
      </c>
      <c r="AF14" s="14">
        <f t="shared" si="0"/>
        <v>75.545000000000016</v>
      </c>
      <c r="AG14" s="19"/>
    </row>
    <row r="15" spans="1:33" ht="18" x14ac:dyDescent="0.25">
      <c r="A15" s="5">
        <f t="shared" si="1"/>
        <v>115</v>
      </c>
      <c r="B15" s="6">
        <f t="shared" si="2"/>
        <v>74.485000000000014</v>
      </c>
      <c r="C15" s="26"/>
      <c r="D15" s="13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4">
        <f t="shared" si="3"/>
        <v>68</v>
      </c>
      <c r="W15" s="14"/>
      <c r="X15" s="25">
        <f t="shared" si="4"/>
        <v>10.57</v>
      </c>
      <c r="Y15" s="14"/>
      <c r="Z15" s="17"/>
      <c r="AA15" s="21">
        <f t="shared" si="5"/>
        <v>83.015000000000015</v>
      </c>
      <c r="AB15" s="15"/>
      <c r="AC15" s="22"/>
      <c r="AD15" s="13">
        <v>146</v>
      </c>
      <c r="AE15" s="13">
        <v>16.84</v>
      </c>
      <c r="AF15" s="14">
        <f t="shared" si="0"/>
        <v>76.745000000000005</v>
      </c>
      <c r="AG15" s="19"/>
    </row>
    <row r="16" spans="1:33" ht="18" x14ac:dyDescent="0.25">
      <c r="A16" s="5">
        <f t="shared" si="1"/>
        <v>125</v>
      </c>
      <c r="B16" s="6">
        <f t="shared" si="2"/>
        <v>75.215000000000003</v>
      </c>
      <c r="C16" s="27"/>
      <c r="D16" s="13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4">
        <f t="shared" si="3"/>
        <v>78</v>
      </c>
      <c r="W16" s="14"/>
      <c r="X16" s="25">
        <f t="shared" si="4"/>
        <v>14.45</v>
      </c>
      <c r="Y16" s="14"/>
      <c r="Z16" s="17"/>
      <c r="AA16" s="21">
        <f t="shared" si="5"/>
        <v>79.135000000000005</v>
      </c>
      <c r="AB16" s="15"/>
      <c r="AC16" s="22"/>
      <c r="AD16" s="13">
        <v>160</v>
      </c>
      <c r="AE16" s="13">
        <v>15.69</v>
      </c>
      <c r="AF16" s="14">
        <f t="shared" si="0"/>
        <v>77.89500000000001</v>
      </c>
      <c r="AG16" s="19"/>
    </row>
    <row r="17" spans="1:33" ht="18" x14ac:dyDescent="0.25">
      <c r="A17" s="5">
        <f t="shared" si="1"/>
        <v>135</v>
      </c>
      <c r="B17" s="6">
        <f t="shared" si="2"/>
        <v>75.545000000000016</v>
      </c>
      <c r="C17" s="27"/>
      <c r="D17" s="13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4">
        <f t="shared" si="3"/>
        <v>88</v>
      </c>
      <c r="W17" s="14"/>
      <c r="X17" s="25">
        <f t="shared" si="4"/>
        <v>17.809999999999999</v>
      </c>
      <c r="Y17" s="14"/>
      <c r="Z17" s="17"/>
      <c r="AA17" s="21">
        <f t="shared" si="5"/>
        <v>75.775000000000006</v>
      </c>
      <c r="AB17" s="26"/>
      <c r="AC17" s="22"/>
      <c r="AD17" s="28">
        <v>174</v>
      </c>
      <c r="AE17" s="13">
        <v>14.28</v>
      </c>
      <c r="AF17" s="14">
        <f t="shared" si="0"/>
        <v>79.305000000000007</v>
      </c>
      <c r="AG17" s="7"/>
    </row>
    <row r="18" spans="1:33" ht="18" x14ac:dyDescent="0.25">
      <c r="A18" s="5">
        <f t="shared" si="1"/>
        <v>146</v>
      </c>
      <c r="B18" s="6">
        <f t="shared" si="2"/>
        <v>76.745000000000005</v>
      </c>
      <c r="C18" s="15"/>
      <c r="D18" s="13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4">
        <f t="shared" si="3"/>
        <v>97</v>
      </c>
      <c r="W18" s="14"/>
      <c r="X18" s="25">
        <f t="shared" si="4"/>
        <v>18.37</v>
      </c>
      <c r="Y18" s="14"/>
      <c r="Z18" s="17"/>
      <c r="AA18" s="21">
        <f t="shared" si="5"/>
        <v>75.215000000000003</v>
      </c>
      <c r="AB18" s="27"/>
      <c r="AC18" s="22"/>
      <c r="AD18" s="28">
        <v>191</v>
      </c>
      <c r="AE18" s="13">
        <v>13.9</v>
      </c>
      <c r="AF18" s="14">
        <f t="shared" si="0"/>
        <v>79.685000000000002</v>
      </c>
      <c r="AG18" s="19"/>
    </row>
    <row r="19" spans="1:33" ht="18" x14ac:dyDescent="0.25">
      <c r="A19" s="5">
        <f t="shared" si="1"/>
        <v>160</v>
      </c>
      <c r="B19" s="6">
        <f t="shared" si="2"/>
        <v>77.89500000000001</v>
      </c>
      <c r="C19" s="26"/>
      <c r="D19" s="13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4">
        <f t="shared" si="3"/>
        <v>106</v>
      </c>
      <c r="W19" s="14"/>
      <c r="X19" s="25">
        <f t="shared" si="4"/>
        <v>18.8</v>
      </c>
      <c r="Y19" s="14"/>
      <c r="Z19" s="17"/>
      <c r="AA19" s="21">
        <f t="shared" si="5"/>
        <v>74.785000000000011</v>
      </c>
      <c r="AB19" s="27"/>
      <c r="AC19" s="9"/>
      <c r="AD19" s="28">
        <v>209</v>
      </c>
      <c r="AE19" s="29">
        <v>13.38</v>
      </c>
      <c r="AF19" s="14">
        <f t="shared" si="0"/>
        <v>80.205000000000013</v>
      </c>
      <c r="AG19" s="26"/>
    </row>
    <row r="20" spans="1:33" ht="18" x14ac:dyDescent="0.25">
      <c r="A20" s="5">
        <f t="shared" si="1"/>
        <v>174</v>
      </c>
      <c r="B20" s="6">
        <f t="shared" si="2"/>
        <v>79.305000000000007</v>
      </c>
      <c r="C20" s="15"/>
      <c r="D20" s="13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4">
        <f t="shared" si="3"/>
        <v>115</v>
      </c>
      <c r="W20" s="14"/>
      <c r="X20" s="25">
        <f t="shared" si="4"/>
        <v>19.100000000000001</v>
      </c>
      <c r="Y20" s="14"/>
      <c r="Z20" s="17"/>
      <c r="AA20" s="21">
        <f t="shared" si="5"/>
        <v>74.485000000000014</v>
      </c>
      <c r="AB20" s="15"/>
      <c r="AC20" s="9"/>
      <c r="AD20" s="28">
        <v>227</v>
      </c>
      <c r="AE20" s="29">
        <v>12.76</v>
      </c>
      <c r="AF20" s="14">
        <f t="shared" si="0"/>
        <v>80.825000000000003</v>
      </c>
      <c r="AG20" s="19"/>
    </row>
    <row r="21" spans="1:33" ht="18" x14ac:dyDescent="0.25">
      <c r="A21" s="5">
        <f t="shared" si="1"/>
        <v>191</v>
      </c>
      <c r="B21" s="6">
        <f t="shared" si="2"/>
        <v>79.685000000000002</v>
      </c>
      <c r="C21" s="26"/>
      <c r="D21" s="13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4">
        <f t="shared" si="3"/>
        <v>125</v>
      </c>
      <c r="W21" s="14"/>
      <c r="X21" s="25">
        <f t="shared" si="4"/>
        <v>18.37</v>
      </c>
      <c r="Y21" s="14"/>
      <c r="Z21" s="17"/>
      <c r="AA21" s="21">
        <f t="shared" si="5"/>
        <v>75.215000000000003</v>
      </c>
      <c r="AB21" s="26"/>
      <c r="AC21" s="9"/>
      <c r="AD21" s="28">
        <v>247</v>
      </c>
      <c r="AE21" s="29">
        <v>11.41</v>
      </c>
      <c r="AF21" s="14">
        <f t="shared" si="0"/>
        <v>82.175000000000011</v>
      </c>
      <c r="AG21" s="7"/>
    </row>
    <row r="22" spans="1:33" ht="18" x14ac:dyDescent="0.25">
      <c r="A22" s="5">
        <f t="shared" si="1"/>
        <v>209</v>
      </c>
      <c r="B22" s="6">
        <f t="shared" si="2"/>
        <v>80.205000000000013</v>
      </c>
      <c r="C22" s="20"/>
      <c r="D22" s="13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4">
        <f t="shared" si="3"/>
        <v>135</v>
      </c>
      <c r="W22" s="14"/>
      <c r="X22" s="25">
        <f t="shared" si="4"/>
        <v>18.04</v>
      </c>
      <c r="Y22" s="14"/>
      <c r="Z22" s="17"/>
      <c r="AA22" s="21">
        <f t="shared" si="5"/>
        <v>75.545000000000016</v>
      </c>
      <c r="AB22" s="15"/>
      <c r="AC22" s="9"/>
      <c r="AD22" s="28">
        <v>267</v>
      </c>
      <c r="AE22" s="29">
        <v>10.08</v>
      </c>
      <c r="AF22" s="14">
        <f t="shared" si="0"/>
        <v>83.50500000000001</v>
      </c>
      <c r="AG22" s="26"/>
    </row>
    <row r="23" spans="1:33" ht="18" x14ac:dyDescent="0.25">
      <c r="A23" s="5">
        <f t="shared" si="1"/>
        <v>227</v>
      </c>
      <c r="B23" s="6">
        <f t="shared" si="2"/>
        <v>80.825000000000003</v>
      </c>
      <c r="C23" s="20"/>
      <c r="D23" s="13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4">
        <f t="shared" si="3"/>
        <v>146</v>
      </c>
      <c r="W23" s="14"/>
      <c r="X23" s="25">
        <f t="shared" si="4"/>
        <v>16.84</v>
      </c>
      <c r="Y23" s="14"/>
      <c r="Z23" s="17"/>
      <c r="AA23" s="21">
        <f t="shared" si="5"/>
        <v>76.745000000000005</v>
      </c>
      <c r="AB23" s="26"/>
      <c r="AC23" s="9"/>
      <c r="AD23" s="28">
        <v>287</v>
      </c>
      <c r="AE23" s="29">
        <v>6.79</v>
      </c>
      <c r="AF23" s="14">
        <f t="shared" si="0"/>
        <v>86.795000000000002</v>
      </c>
      <c r="AG23" s="7"/>
    </row>
    <row r="24" spans="1:33" ht="18" x14ac:dyDescent="0.25">
      <c r="A24" s="5">
        <f t="shared" si="1"/>
        <v>247</v>
      </c>
      <c r="B24" s="6">
        <f t="shared" si="2"/>
        <v>82.175000000000011</v>
      </c>
      <c r="C24" s="20"/>
      <c r="D24" s="13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4">
        <f t="shared" si="3"/>
        <v>160</v>
      </c>
      <c r="W24" s="14"/>
      <c r="X24" s="25">
        <f t="shared" si="4"/>
        <v>15.69</v>
      </c>
      <c r="Y24" s="23"/>
      <c r="Z24" s="23"/>
      <c r="AA24" s="21">
        <f t="shared" si="5"/>
        <v>77.89500000000001</v>
      </c>
      <c r="AB24" s="20"/>
      <c r="AC24" s="9"/>
      <c r="AD24" s="28">
        <v>302.8</v>
      </c>
      <c r="AE24" s="29">
        <v>0</v>
      </c>
      <c r="AF24" s="14">
        <f t="shared" si="0"/>
        <v>93.585000000000008</v>
      </c>
      <c r="AG24" s="15" t="s">
        <v>20</v>
      </c>
    </row>
    <row r="25" spans="1:33" ht="18" x14ac:dyDescent="0.25">
      <c r="A25" s="5">
        <f t="shared" si="1"/>
        <v>267</v>
      </c>
      <c r="B25" s="6">
        <f t="shared" si="2"/>
        <v>83.50500000000001</v>
      </c>
      <c r="C25" s="20"/>
      <c r="D25" s="13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4">
        <f t="shared" si="3"/>
        <v>174</v>
      </c>
      <c r="W25" s="23"/>
      <c r="X25" s="25">
        <f t="shared" si="4"/>
        <v>14.28</v>
      </c>
      <c r="Y25" s="23"/>
      <c r="Z25" s="23"/>
      <c r="AA25" s="21">
        <f t="shared" si="5"/>
        <v>79.305000000000007</v>
      </c>
      <c r="AB25" s="20"/>
      <c r="AC25" s="9"/>
      <c r="AD25" s="28"/>
      <c r="AE25" s="29"/>
      <c r="AF25" s="14"/>
      <c r="AG25" s="19"/>
    </row>
    <row r="26" spans="1:33" ht="18" x14ac:dyDescent="0.25">
      <c r="A26" s="5">
        <f t="shared" si="1"/>
        <v>287</v>
      </c>
      <c r="B26" s="6">
        <f t="shared" si="2"/>
        <v>86.795000000000002</v>
      </c>
      <c r="C26" s="26"/>
      <c r="D26" s="13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4">
        <f t="shared" si="3"/>
        <v>191</v>
      </c>
      <c r="W26" s="23"/>
      <c r="X26" s="25">
        <f t="shared" si="4"/>
        <v>13.9</v>
      </c>
      <c r="Y26" s="23"/>
      <c r="Z26" s="23"/>
      <c r="AA26" s="21">
        <f t="shared" si="5"/>
        <v>79.685000000000002</v>
      </c>
      <c r="AB26" s="20"/>
      <c r="AC26" s="9"/>
      <c r="AD26" s="28"/>
      <c r="AE26" s="30"/>
      <c r="AF26" s="14"/>
      <c r="AG26" s="15"/>
    </row>
    <row r="27" spans="1:33" ht="18" x14ac:dyDescent="0.25">
      <c r="A27" s="5">
        <f t="shared" si="1"/>
        <v>302.8</v>
      </c>
      <c r="B27" s="6">
        <f t="shared" si="2"/>
        <v>93.585000000000008</v>
      </c>
      <c r="C27" s="15" t="s">
        <v>20</v>
      </c>
      <c r="D27" s="13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4">
        <f t="shared" si="3"/>
        <v>209</v>
      </c>
      <c r="W27" s="23"/>
      <c r="X27" s="25">
        <f t="shared" si="4"/>
        <v>13.38</v>
      </c>
      <c r="Y27" s="23"/>
      <c r="Z27" s="23"/>
      <c r="AA27" s="21">
        <f t="shared" si="5"/>
        <v>80.205000000000013</v>
      </c>
      <c r="AB27" s="20"/>
      <c r="AC27" s="9"/>
      <c r="AD27" s="28"/>
      <c r="AE27" s="30"/>
      <c r="AF27" s="14"/>
      <c r="AG27" s="19"/>
    </row>
    <row r="28" spans="1:33" ht="18" x14ac:dyDescent="0.25">
      <c r="A28" s="5">
        <f>+V34</f>
        <v>305</v>
      </c>
      <c r="B28" s="6">
        <f>+AA34</f>
        <v>95.855000000000018</v>
      </c>
      <c r="C28" s="15" t="s">
        <v>21</v>
      </c>
      <c r="D28" s="13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4">
        <f t="shared" si="3"/>
        <v>227</v>
      </c>
      <c r="W28" s="23"/>
      <c r="X28" s="25">
        <f t="shared" si="4"/>
        <v>12.76</v>
      </c>
      <c r="Y28" s="23"/>
      <c r="Z28" s="23"/>
      <c r="AA28" s="21">
        <f t="shared" si="5"/>
        <v>80.825000000000003</v>
      </c>
      <c r="AB28" s="26"/>
      <c r="AC28" s="9"/>
      <c r="AD28" s="28"/>
      <c r="AE28" s="30"/>
      <c r="AF28" s="14"/>
      <c r="AG28" s="15"/>
    </row>
    <row r="29" spans="1:33" ht="18" x14ac:dyDescent="0.25">
      <c r="A29" s="5"/>
      <c r="B29" s="6"/>
      <c r="C29" s="15"/>
      <c r="D29" s="13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4">
        <f t="shared" si="3"/>
        <v>247</v>
      </c>
      <c r="W29" s="23"/>
      <c r="X29" s="25">
        <f t="shared" si="4"/>
        <v>11.41</v>
      </c>
      <c r="Y29" s="23"/>
      <c r="Z29" s="23"/>
      <c r="AA29" s="21">
        <f t="shared" si="5"/>
        <v>82.175000000000011</v>
      </c>
      <c r="AB29" s="15"/>
      <c r="AC29" s="9"/>
      <c r="AD29" s="28"/>
      <c r="AE29" s="29"/>
      <c r="AF29" s="14"/>
      <c r="AG29" s="15"/>
    </row>
    <row r="30" spans="1:33" ht="18" x14ac:dyDescent="0.25">
      <c r="A30" s="5"/>
      <c r="B30" s="6"/>
      <c r="C30" s="15"/>
      <c r="D30" s="13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4">
        <f t="shared" si="3"/>
        <v>267</v>
      </c>
      <c r="W30" s="23"/>
      <c r="X30" s="25">
        <f t="shared" si="4"/>
        <v>10.08</v>
      </c>
      <c r="Y30" s="23"/>
      <c r="Z30" s="23"/>
      <c r="AA30" s="21">
        <f t="shared" si="5"/>
        <v>83.50500000000001</v>
      </c>
      <c r="AB30" s="15"/>
      <c r="AC30" s="9"/>
      <c r="AD30" s="28"/>
      <c r="AE30" s="29"/>
      <c r="AF30" s="14"/>
      <c r="AG30" s="19"/>
    </row>
    <row r="31" spans="1:33" ht="18" x14ac:dyDescent="0.25">
      <c r="A31" s="5"/>
      <c r="B31" s="6"/>
      <c r="C31" s="15"/>
      <c r="D31" s="13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4">
        <f t="shared" si="3"/>
        <v>287</v>
      </c>
      <c r="W31" s="14"/>
      <c r="X31" s="25">
        <f t="shared" si="4"/>
        <v>6.79</v>
      </c>
      <c r="Y31" s="14"/>
      <c r="Z31" s="17"/>
      <c r="AA31" s="21">
        <f t="shared" si="5"/>
        <v>86.795000000000002</v>
      </c>
      <c r="AB31" s="15"/>
      <c r="AC31" s="9"/>
      <c r="AD31" s="28"/>
      <c r="AE31" s="29"/>
      <c r="AF31" s="14"/>
      <c r="AG31" s="19"/>
    </row>
    <row r="32" spans="1:33" ht="18" x14ac:dyDescent="0.25">
      <c r="A32" s="5"/>
      <c r="B32" s="6"/>
      <c r="C32" s="15"/>
      <c r="D32" s="13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4">
        <f t="shared" si="3"/>
        <v>302.8</v>
      </c>
      <c r="W32" s="14"/>
      <c r="X32" s="25">
        <f t="shared" si="4"/>
        <v>0</v>
      </c>
      <c r="Y32" s="14"/>
      <c r="Z32" s="17"/>
      <c r="AA32" s="21">
        <f t="shared" si="5"/>
        <v>93.585000000000008</v>
      </c>
      <c r="AB32" s="15" t="s">
        <v>20</v>
      </c>
      <c r="AC32" s="9"/>
      <c r="AD32" s="31"/>
      <c r="AE32" s="31"/>
      <c r="AF32" s="31"/>
      <c r="AG32" s="31"/>
    </row>
    <row r="33" spans="1:33" ht="18" x14ac:dyDescent="0.25">
      <c r="A33" s="5"/>
      <c r="B33" s="6"/>
      <c r="C33" s="7"/>
      <c r="D33" s="13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7"/>
      <c r="W33" s="14">
        <v>3.9420000000000002</v>
      </c>
      <c r="X33" s="14"/>
      <c r="Y33" s="14"/>
      <c r="Z33" s="17"/>
      <c r="AA33" s="21">
        <f>+AA10+W33</f>
        <v>97.527000000000015</v>
      </c>
      <c r="AB33" s="26"/>
      <c r="AC33" s="4"/>
      <c r="AD33" s="4"/>
      <c r="AE33" s="4"/>
      <c r="AF33" s="4"/>
      <c r="AG33" s="4"/>
    </row>
    <row r="34" spans="1:33" ht="18.75" x14ac:dyDescent="0.3">
      <c r="A34" s="5"/>
      <c r="B34" s="6"/>
      <c r="C34" s="32"/>
      <c r="D34" s="13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7">
        <v>305</v>
      </c>
      <c r="W34" s="14"/>
      <c r="X34" s="14">
        <v>1.6719999999999999</v>
      </c>
      <c r="Y34" s="14"/>
      <c r="Z34" s="17"/>
      <c r="AA34" s="21">
        <f>+AA33-X34</f>
        <v>95.855000000000018</v>
      </c>
      <c r="AB34" s="15" t="s">
        <v>21</v>
      </c>
      <c r="AC34" s="9"/>
      <c r="AD34" s="33"/>
      <c r="AE34" s="34"/>
      <c r="AF34" s="35"/>
      <c r="AG34" s="36"/>
    </row>
    <row r="35" spans="1:33" ht="18.75" x14ac:dyDescent="0.3">
      <c r="A35" s="5"/>
      <c r="B35" s="6"/>
      <c r="C35" s="32"/>
      <c r="D35" s="37"/>
      <c r="E35" s="4"/>
      <c r="F35" s="4"/>
      <c r="G35" s="4"/>
      <c r="H35" s="4"/>
      <c r="I35" s="4"/>
      <c r="J35" s="4"/>
      <c r="K35" s="4"/>
      <c r="L35" s="4"/>
      <c r="M35" s="4"/>
      <c r="N35" s="38"/>
      <c r="O35" s="4"/>
      <c r="P35" s="4"/>
      <c r="Q35" s="4"/>
      <c r="R35" s="4"/>
      <c r="S35" s="4"/>
      <c r="T35" s="4"/>
      <c r="U35" s="4"/>
      <c r="V35" s="17"/>
      <c r="W35" s="14"/>
      <c r="X35" s="14"/>
      <c r="Y35" s="14"/>
      <c r="Z35" s="14"/>
      <c r="AA35" s="21"/>
      <c r="AB35" s="7"/>
      <c r="AC35" s="9"/>
      <c r="AD35" s="33"/>
      <c r="AE35" s="34"/>
      <c r="AF35" s="35"/>
      <c r="AG35" s="36"/>
    </row>
    <row r="36" spans="1:33" ht="18" x14ac:dyDescent="0.25">
      <c r="V36" s="17"/>
      <c r="W36" s="17"/>
      <c r="X36" s="14"/>
      <c r="Y36" s="17"/>
      <c r="Z36" s="17"/>
      <c r="AA36" s="21"/>
      <c r="AB36" s="26"/>
    </row>
    <row r="37" spans="1:33" ht="18" customHeight="1" x14ac:dyDescent="0.25">
      <c r="A37" s="39"/>
      <c r="B37" s="40"/>
      <c r="C37" s="41"/>
      <c r="D37" s="129" t="s">
        <v>22</v>
      </c>
    </row>
    <row r="38" spans="1:33" ht="18" x14ac:dyDescent="0.25">
      <c r="A38" s="42">
        <v>21</v>
      </c>
      <c r="B38" s="43">
        <v>93.585000000000008</v>
      </c>
      <c r="C38" s="44" t="s">
        <v>16</v>
      </c>
      <c r="D38" s="129"/>
    </row>
    <row r="39" spans="1:33" ht="18" x14ac:dyDescent="0.25">
      <c r="A39" s="42">
        <v>302.8</v>
      </c>
      <c r="B39" s="43">
        <v>93.585000000000008</v>
      </c>
      <c r="C39" s="45" t="s">
        <v>20</v>
      </c>
      <c r="D39" s="129"/>
    </row>
    <row r="40" spans="1:33" ht="18" x14ac:dyDescent="0.25">
      <c r="A40" s="46"/>
      <c r="B40" s="47"/>
      <c r="C40" s="130"/>
      <c r="D40" s="129"/>
    </row>
    <row r="41" spans="1:33" ht="18" x14ac:dyDescent="0.25">
      <c r="A41" s="46"/>
      <c r="B41" s="47"/>
      <c r="C41" s="131"/>
      <c r="D41" s="129"/>
    </row>
    <row r="42" spans="1:33" ht="18" x14ac:dyDescent="0.25">
      <c r="A42" s="46">
        <v>21</v>
      </c>
      <c r="B42" s="47">
        <v>95.805999999999997</v>
      </c>
      <c r="C42" s="130" t="s">
        <v>23</v>
      </c>
      <c r="D42" s="129"/>
    </row>
    <row r="43" spans="1:33" ht="18" x14ac:dyDescent="0.25">
      <c r="A43" s="46">
        <v>21</v>
      </c>
      <c r="B43" s="47">
        <f>+B42-1</f>
        <v>94.805999999999997</v>
      </c>
      <c r="C43" s="131"/>
      <c r="D43" s="129"/>
    </row>
    <row r="44" spans="1:33" ht="18" x14ac:dyDescent="0.25">
      <c r="A44" s="46">
        <v>21</v>
      </c>
      <c r="B44" s="47">
        <v>94.807000000000002</v>
      </c>
      <c r="C44" s="130" t="s">
        <v>24</v>
      </c>
      <c r="D44" s="129"/>
    </row>
    <row r="45" spans="1:33" ht="18" x14ac:dyDescent="0.25">
      <c r="A45" s="46">
        <v>21</v>
      </c>
      <c r="B45" s="47">
        <f>+B44-1</f>
        <v>93.807000000000002</v>
      </c>
      <c r="C45" s="131"/>
      <c r="D45" s="129"/>
    </row>
    <row r="46" spans="1:33" ht="18" x14ac:dyDescent="0.25">
      <c r="A46" s="46">
        <v>24</v>
      </c>
      <c r="B46" s="47">
        <v>93.802999999999997</v>
      </c>
      <c r="C46" s="130" t="s">
        <v>25</v>
      </c>
      <c r="D46" s="129"/>
    </row>
    <row r="47" spans="1:33" ht="18" x14ac:dyDescent="0.25">
      <c r="A47" s="46">
        <v>24</v>
      </c>
      <c r="B47" s="47">
        <f>+B46-1</f>
        <v>92.802999999999997</v>
      </c>
      <c r="C47" s="131"/>
      <c r="D47" s="129"/>
    </row>
    <row r="48" spans="1:33" ht="18" x14ac:dyDescent="0.25">
      <c r="A48" s="46"/>
      <c r="B48" s="47"/>
      <c r="C48" s="130"/>
      <c r="D48" s="129"/>
    </row>
    <row r="49" spans="1:4" ht="18" x14ac:dyDescent="0.25">
      <c r="A49" s="46"/>
      <c r="B49" s="47"/>
      <c r="C49" s="131"/>
      <c r="D49" s="129"/>
    </row>
    <row r="50" spans="1:4" ht="18" x14ac:dyDescent="0.25">
      <c r="A50" s="48">
        <v>19</v>
      </c>
      <c r="B50" s="49">
        <v>95.855000000000018</v>
      </c>
      <c r="C50" s="50" t="s">
        <v>26</v>
      </c>
    </row>
    <row r="51" spans="1:4" ht="18" x14ac:dyDescent="0.25">
      <c r="A51" s="48">
        <v>305</v>
      </c>
      <c r="B51" s="49">
        <v>95.855000000000018</v>
      </c>
      <c r="C51" s="50" t="s">
        <v>26</v>
      </c>
    </row>
    <row r="52" spans="1:4" ht="18" x14ac:dyDescent="0.25">
      <c r="A52" s="51" t="s">
        <v>27</v>
      </c>
      <c r="B52" s="51"/>
      <c r="C52" s="52">
        <v>83.805999999999997</v>
      </c>
    </row>
    <row r="53" spans="1:4" ht="18" x14ac:dyDescent="0.25">
      <c r="A53" s="53" t="s">
        <v>28</v>
      </c>
      <c r="B53" s="51"/>
      <c r="C53" s="54"/>
    </row>
    <row r="54" spans="1:4" ht="18" x14ac:dyDescent="0.25">
      <c r="A54" s="126" t="s">
        <v>29</v>
      </c>
      <c r="B54" s="126"/>
      <c r="C54" s="52">
        <f>+Z4</f>
        <v>100</v>
      </c>
    </row>
    <row r="55" spans="1:4" ht="18" x14ac:dyDescent="0.25">
      <c r="A55" s="126" t="s">
        <v>30</v>
      </c>
      <c r="B55" s="126"/>
      <c r="C55" s="52">
        <f>+B50</f>
        <v>95.855000000000018</v>
      </c>
    </row>
  </sheetData>
  <mergeCells count="19">
    <mergeCell ref="A54:B54"/>
    <mergeCell ref="A55:B55"/>
    <mergeCell ref="AB2:AB3"/>
    <mergeCell ref="D37:D49"/>
    <mergeCell ref="C40:C41"/>
    <mergeCell ref="C42:C43"/>
    <mergeCell ref="C44:C45"/>
    <mergeCell ref="C46:C47"/>
    <mergeCell ref="C48:C49"/>
    <mergeCell ref="D1:D34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="50" zoomScaleNormal="50" workbookViewId="0">
      <selection activeCell="E57" sqref="E57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32" t="s">
        <v>3</v>
      </c>
      <c r="E1" s="134" t="s">
        <v>4</v>
      </c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4"/>
      <c r="V1" s="119" t="s">
        <v>5</v>
      </c>
      <c r="W1" s="120"/>
      <c r="X1" s="120"/>
      <c r="Y1" s="120"/>
      <c r="Z1" s="120"/>
      <c r="AA1" s="120"/>
      <c r="AB1" s="121"/>
      <c r="AC1" s="4"/>
      <c r="AD1" s="119" t="s">
        <v>6</v>
      </c>
      <c r="AE1" s="120"/>
      <c r="AF1" s="120"/>
      <c r="AG1" s="121"/>
    </row>
    <row r="2" spans="1:33" ht="20.25" x14ac:dyDescent="0.3">
      <c r="A2" s="5"/>
      <c r="B2" s="6">
        <f>+AA4</f>
        <v>100.90300000000001</v>
      </c>
      <c r="C2" s="7" t="s">
        <v>7</v>
      </c>
      <c r="D2" s="13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22" t="s">
        <v>8</v>
      </c>
      <c r="W2" s="122" t="s">
        <v>9</v>
      </c>
      <c r="X2" s="122" t="s">
        <v>10</v>
      </c>
      <c r="Y2" s="122" t="s">
        <v>11</v>
      </c>
      <c r="Z2" s="122" t="s">
        <v>12</v>
      </c>
      <c r="AA2" s="124" t="s">
        <v>1</v>
      </c>
      <c r="AB2" s="127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+V7</f>
        <v>0.3</v>
      </c>
      <c r="B3" s="6">
        <f>+AA7</f>
        <v>93.646999999999991</v>
      </c>
      <c r="C3" s="7"/>
      <c r="D3" s="13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23"/>
      <c r="W3" s="123"/>
      <c r="X3" s="123"/>
      <c r="Y3" s="123"/>
      <c r="Z3" s="123"/>
      <c r="AA3" s="125"/>
      <c r="AB3" s="128"/>
      <c r="AC3" s="9"/>
      <c r="AD3" s="13">
        <v>27.3</v>
      </c>
      <c r="AE3" s="13">
        <v>0</v>
      </c>
      <c r="AF3" s="14">
        <f>+AA13</f>
        <v>90.231999999999999</v>
      </c>
      <c r="AG3" s="15" t="s">
        <v>16</v>
      </c>
    </row>
    <row r="4" spans="1:33" ht="18" x14ac:dyDescent="0.25">
      <c r="A4" s="5">
        <f>+V8</f>
        <v>25.3</v>
      </c>
      <c r="B4" s="6">
        <f>+AA8</f>
        <v>94.830999999999989</v>
      </c>
      <c r="C4" s="7"/>
      <c r="D4" s="132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4"/>
      <c r="V4" s="17"/>
      <c r="W4" s="14">
        <v>0.90300000000000002</v>
      </c>
      <c r="X4" s="14"/>
      <c r="Y4" s="14"/>
      <c r="Z4" s="14">
        <v>100</v>
      </c>
      <c r="AA4" s="18">
        <f>+Z4+W4</f>
        <v>100.90300000000001</v>
      </c>
      <c r="AB4" s="7" t="s">
        <v>7</v>
      </c>
      <c r="AC4" s="9"/>
      <c r="AD4" s="13">
        <v>41</v>
      </c>
      <c r="AE4" s="13">
        <v>4.09</v>
      </c>
      <c r="AF4" s="14">
        <f t="shared" ref="AF4:AF25" si="0">+AA14</f>
        <v>86.141999999999996</v>
      </c>
      <c r="AG4" s="19"/>
    </row>
    <row r="5" spans="1:33" ht="18" x14ac:dyDescent="0.25">
      <c r="A5" s="5">
        <f>+V10</f>
        <v>26.3</v>
      </c>
      <c r="B5" s="6">
        <f>+AA10</f>
        <v>93.830999999999989</v>
      </c>
      <c r="C5" s="20"/>
      <c r="D5" s="13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7"/>
      <c r="W5" s="14"/>
      <c r="X5" s="14">
        <v>0.4</v>
      </c>
      <c r="Y5" s="14"/>
      <c r="Z5" s="17"/>
      <c r="AA5" s="21">
        <f>+$AA$4-X5</f>
        <v>100.503</v>
      </c>
      <c r="AB5" s="15" t="s">
        <v>55</v>
      </c>
      <c r="AC5" s="22"/>
      <c r="AD5" s="13">
        <v>56</v>
      </c>
      <c r="AE5" s="13">
        <v>4.88</v>
      </c>
      <c r="AF5" s="14">
        <f t="shared" si="0"/>
        <v>85.352000000000004</v>
      </c>
      <c r="AG5" s="19"/>
    </row>
    <row r="6" spans="1:33" ht="18" x14ac:dyDescent="0.25">
      <c r="A6" s="5">
        <f>+V12</f>
        <v>27.3</v>
      </c>
      <c r="B6" s="6">
        <f>+AA12</f>
        <v>90.231999999999999</v>
      </c>
      <c r="C6" s="20" t="s">
        <v>16</v>
      </c>
      <c r="D6" s="13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7"/>
      <c r="W6" s="14">
        <v>2E-3</v>
      </c>
      <c r="X6" s="14"/>
      <c r="Y6" s="14">
        <v>4.5279999999999996</v>
      </c>
      <c r="Z6" s="17"/>
      <c r="AA6" s="21">
        <f>+$AA$4+W6-Y6</f>
        <v>96.376999999999995</v>
      </c>
      <c r="AB6" s="7"/>
      <c r="AC6" s="22"/>
      <c r="AD6" s="13">
        <v>71</v>
      </c>
      <c r="AE6" s="13">
        <v>6.93</v>
      </c>
      <c r="AF6" s="14">
        <f t="shared" si="0"/>
        <v>83.301999999999992</v>
      </c>
      <c r="AG6" s="19"/>
    </row>
    <row r="7" spans="1:33" ht="18" x14ac:dyDescent="0.25">
      <c r="A7" s="5">
        <f t="shared" ref="A7:A24" si="1">+V13</f>
        <v>27.3</v>
      </c>
      <c r="B7" s="6">
        <f t="shared" ref="B7:B24" si="2">+AA13</f>
        <v>90.231999999999999</v>
      </c>
      <c r="C7" s="15"/>
      <c r="D7" s="13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7">
        <v>0.3</v>
      </c>
      <c r="W7" s="23"/>
      <c r="X7" s="14">
        <v>2.73</v>
      </c>
      <c r="Y7" s="14"/>
      <c r="Z7" s="17"/>
      <c r="AA7" s="21">
        <f>+$AA$6-X7</f>
        <v>93.646999999999991</v>
      </c>
      <c r="AB7" s="20" t="s">
        <v>56</v>
      </c>
      <c r="AC7" s="22"/>
      <c r="AD7" s="13">
        <v>86</v>
      </c>
      <c r="AE7" s="13">
        <v>8.19</v>
      </c>
      <c r="AF7" s="14">
        <f t="shared" si="0"/>
        <v>82.042000000000002</v>
      </c>
      <c r="AG7" s="19"/>
    </row>
    <row r="8" spans="1:33" ht="18" x14ac:dyDescent="0.25">
      <c r="A8" s="5">
        <f t="shared" si="1"/>
        <v>41</v>
      </c>
      <c r="B8" s="6">
        <f t="shared" si="2"/>
        <v>86.141999999999996</v>
      </c>
      <c r="C8" s="15"/>
      <c r="D8" s="13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7">
        <v>25.3</v>
      </c>
      <c r="W8" s="14"/>
      <c r="X8" s="14">
        <v>1.546</v>
      </c>
      <c r="Y8" s="14"/>
      <c r="Z8" s="17"/>
      <c r="AA8" s="21">
        <f>+$AA$6-X8</f>
        <v>94.830999999999989</v>
      </c>
      <c r="AB8" s="20" t="s">
        <v>57</v>
      </c>
      <c r="AC8" s="22"/>
      <c r="AD8" s="13">
        <v>101</v>
      </c>
      <c r="AE8" s="13">
        <v>9.1999999999999993</v>
      </c>
      <c r="AF8" s="14">
        <f t="shared" si="0"/>
        <v>81.031999999999996</v>
      </c>
      <c r="AG8" s="19"/>
    </row>
    <row r="9" spans="1:33" ht="18" x14ac:dyDescent="0.25">
      <c r="A9" s="5">
        <f t="shared" si="1"/>
        <v>56</v>
      </c>
      <c r="B9" s="6">
        <f t="shared" si="2"/>
        <v>85.352000000000004</v>
      </c>
      <c r="C9" s="15"/>
      <c r="D9" s="13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7"/>
      <c r="W9" s="14"/>
      <c r="X9" s="14">
        <v>3.53</v>
      </c>
      <c r="Y9" s="14"/>
      <c r="Z9" s="17"/>
      <c r="AA9" s="21">
        <f>+$AA$6+W9-Y9</f>
        <v>96.376999999999995</v>
      </c>
      <c r="AB9" s="15" t="s">
        <v>58</v>
      </c>
      <c r="AC9" s="22"/>
      <c r="AD9" s="13">
        <v>116</v>
      </c>
      <c r="AE9" s="13">
        <v>9.98</v>
      </c>
      <c r="AF9" s="14">
        <f t="shared" si="0"/>
        <v>80.251999999999995</v>
      </c>
      <c r="AG9" s="19"/>
    </row>
    <row r="10" spans="1:33" ht="18" x14ac:dyDescent="0.25">
      <c r="A10" s="5">
        <f t="shared" si="1"/>
        <v>71</v>
      </c>
      <c r="B10" s="6">
        <f t="shared" si="2"/>
        <v>83.301999999999992</v>
      </c>
      <c r="C10" s="15"/>
      <c r="D10" s="13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7">
        <v>26.3</v>
      </c>
      <c r="W10" s="14"/>
      <c r="X10" s="14">
        <v>2.5459999999999998</v>
      </c>
      <c r="Y10" s="14"/>
      <c r="Z10" s="17"/>
      <c r="AA10" s="21">
        <f>+$AA$9-X10</f>
        <v>93.830999999999989</v>
      </c>
      <c r="AB10" s="15" t="s">
        <v>59</v>
      </c>
      <c r="AC10" s="22"/>
      <c r="AD10" s="13">
        <v>131</v>
      </c>
      <c r="AE10" s="13">
        <v>9.92</v>
      </c>
      <c r="AF10" s="14">
        <f t="shared" si="0"/>
        <v>80.311999999999998</v>
      </c>
      <c r="AG10" s="19"/>
    </row>
    <row r="11" spans="1:33" ht="18" x14ac:dyDescent="0.25">
      <c r="A11" s="5">
        <f t="shared" si="1"/>
        <v>86</v>
      </c>
      <c r="B11" s="6">
        <f t="shared" si="2"/>
        <v>82.042000000000002</v>
      </c>
      <c r="C11" s="15"/>
      <c r="D11" s="13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7"/>
      <c r="W11" s="14">
        <v>2.2799999999999998</v>
      </c>
      <c r="X11" s="14"/>
      <c r="Y11" s="14">
        <v>4.2350000000000003</v>
      </c>
      <c r="Z11" s="17"/>
      <c r="AA11" s="21">
        <f>+$AA$6+W11-Y11</f>
        <v>94.421999999999997</v>
      </c>
      <c r="AB11" s="15" t="s">
        <v>60</v>
      </c>
      <c r="AC11" s="22"/>
      <c r="AD11" s="13">
        <v>146</v>
      </c>
      <c r="AE11" s="13">
        <v>9.5299999999999994</v>
      </c>
      <c r="AF11" s="14">
        <f t="shared" si="0"/>
        <v>80.701999999999998</v>
      </c>
      <c r="AG11" s="19"/>
    </row>
    <row r="12" spans="1:33" ht="18" x14ac:dyDescent="0.25">
      <c r="A12" s="5">
        <f t="shared" si="1"/>
        <v>101</v>
      </c>
      <c r="B12" s="6">
        <f t="shared" si="2"/>
        <v>81.031999999999996</v>
      </c>
      <c r="C12" s="26"/>
      <c r="D12" s="13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7">
        <v>27.3</v>
      </c>
      <c r="W12" s="14"/>
      <c r="X12" s="14">
        <v>4.1900000000000004</v>
      </c>
      <c r="Y12" s="14"/>
      <c r="Z12" s="17"/>
      <c r="AA12" s="21">
        <f>+$AA$11-X12</f>
        <v>90.231999999999999</v>
      </c>
      <c r="AB12" s="15" t="s">
        <v>16</v>
      </c>
      <c r="AC12" s="22"/>
      <c r="AD12" s="13">
        <v>161</v>
      </c>
      <c r="AE12" s="13">
        <v>9.49</v>
      </c>
      <c r="AF12" s="14">
        <f t="shared" si="0"/>
        <v>80.742000000000004</v>
      </c>
      <c r="AG12" s="19"/>
    </row>
    <row r="13" spans="1:33" ht="18" x14ac:dyDescent="0.25">
      <c r="A13" s="5">
        <f t="shared" si="1"/>
        <v>116</v>
      </c>
      <c r="B13" s="6">
        <f t="shared" si="2"/>
        <v>80.251999999999995</v>
      </c>
      <c r="C13" s="15"/>
      <c r="D13" s="13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01">
        <f>+AD3</f>
        <v>27.3</v>
      </c>
      <c r="W13" s="14"/>
      <c r="X13" s="102">
        <f>+AE3</f>
        <v>0</v>
      </c>
      <c r="Y13" s="14"/>
      <c r="Z13" s="17"/>
      <c r="AA13" s="21">
        <f>+$AA$12-X13</f>
        <v>90.231999999999999</v>
      </c>
      <c r="AB13" s="26"/>
      <c r="AC13" s="22"/>
      <c r="AD13" s="13">
        <v>176</v>
      </c>
      <c r="AE13" s="13">
        <v>9.56</v>
      </c>
      <c r="AF13" s="14">
        <f t="shared" si="0"/>
        <v>80.671999999999997</v>
      </c>
      <c r="AG13" s="19"/>
    </row>
    <row r="14" spans="1:33" ht="18" x14ac:dyDescent="0.25">
      <c r="A14" s="5">
        <f t="shared" si="1"/>
        <v>131</v>
      </c>
      <c r="B14" s="6">
        <f t="shared" si="2"/>
        <v>80.311999999999998</v>
      </c>
      <c r="C14" s="15"/>
      <c r="D14" s="13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01">
        <f t="shared" ref="V14:V35" si="3">+AD4</f>
        <v>41</v>
      </c>
      <c r="W14" s="14"/>
      <c r="X14" s="102">
        <f t="shared" ref="X14:X35" si="4">+AE4</f>
        <v>4.09</v>
      </c>
      <c r="Y14" s="14"/>
      <c r="Z14" s="17"/>
      <c r="AA14" s="21">
        <f t="shared" ref="AA14:AA35" si="5">+$AA$12-X14</f>
        <v>86.141999999999996</v>
      </c>
      <c r="AB14" s="26"/>
      <c r="AC14" s="22"/>
      <c r="AD14" s="13">
        <v>191</v>
      </c>
      <c r="AE14" s="13">
        <v>9.67</v>
      </c>
      <c r="AF14" s="14">
        <f t="shared" si="0"/>
        <v>80.561999999999998</v>
      </c>
      <c r="AG14" s="19"/>
    </row>
    <row r="15" spans="1:33" ht="18" x14ac:dyDescent="0.25">
      <c r="A15" s="5">
        <f t="shared" si="1"/>
        <v>146</v>
      </c>
      <c r="B15" s="6">
        <f t="shared" si="2"/>
        <v>80.701999999999998</v>
      </c>
      <c r="C15" s="26"/>
      <c r="D15" s="13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01">
        <f t="shared" si="3"/>
        <v>56</v>
      </c>
      <c r="W15" s="14"/>
      <c r="X15" s="102">
        <f t="shared" si="4"/>
        <v>4.88</v>
      </c>
      <c r="Y15" s="14"/>
      <c r="Z15" s="17"/>
      <c r="AA15" s="21">
        <f t="shared" si="5"/>
        <v>85.352000000000004</v>
      </c>
      <c r="AB15" s="15"/>
      <c r="AC15" s="22"/>
      <c r="AD15" s="13">
        <v>206</v>
      </c>
      <c r="AE15" s="13">
        <v>9.85</v>
      </c>
      <c r="AF15" s="14">
        <f t="shared" si="0"/>
        <v>80.382000000000005</v>
      </c>
      <c r="AG15" s="19"/>
    </row>
    <row r="16" spans="1:33" ht="18" x14ac:dyDescent="0.25">
      <c r="A16" s="5">
        <f t="shared" si="1"/>
        <v>161</v>
      </c>
      <c r="B16" s="6">
        <f t="shared" si="2"/>
        <v>80.742000000000004</v>
      </c>
      <c r="C16" s="27"/>
      <c r="D16" s="13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01">
        <f t="shared" si="3"/>
        <v>71</v>
      </c>
      <c r="W16" s="14"/>
      <c r="X16" s="102">
        <f t="shared" si="4"/>
        <v>6.93</v>
      </c>
      <c r="Y16" s="14"/>
      <c r="Z16" s="17"/>
      <c r="AA16" s="21">
        <f t="shared" si="5"/>
        <v>83.301999999999992</v>
      </c>
      <c r="AB16" s="15"/>
      <c r="AC16" s="22"/>
      <c r="AD16" s="13">
        <v>221</v>
      </c>
      <c r="AE16" s="13">
        <v>9.9</v>
      </c>
      <c r="AF16" s="14">
        <f t="shared" si="0"/>
        <v>80.331999999999994</v>
      </c>
      <c r="AG16" s="19"/>
    </row>
    <row r="17" spans="1:33" ht="18" x14ac:dyDescent="0.25">
      <c r="A17" s="5">
        <f t="shared" si="1"/>
        <v>176</v>
      </c>
      <c r="B17" s="6">
        <f t="shared" si="2"/>
        <v>80.671999999999997</v>
      </c>
      <c r="C17" s="27"/>
      <c r="D17" s="13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01">
        <f t="shared" si="3"/>
        <v>86</v>
      </c>
      <c r="W17" s="14"/>
      <c r="X17" s="102">
        <f t="shared" si="4"/>
        <v>8.19</v>
      </c>
      <c r="Y17" s="14"/>
      <c r="Z17" s="17"/>
      <c r="AA17" s="21">
        <f t="shared" si="5"/>
        <v>82.042000000000002</v>
      </c>
      <c r="AB17" s="26"/>
      <c r="AC17" s="22"/>
      <c r="AD17" s="28">
        <v>236</v>
      </c>
      <c r="AE17" s="13">
        <v>10</v>
      </c>
      <c r="AF17" s="14">
        <f t="shared" si="0"/>
        <v>80.231999999999999</v>
      </c>
      <c r="AG17" s="7"/>
    </row>
    <row r="18" spans="1:33" ht="18" x14ac:dyDescent="0.25">
      <c r="A18" s="5">
        <f t="shared" si="1"/>
        <v>191</v>
      </c>
      <c r="B18" s="6">
        <f t="shared" si="2"/>
        <v>80.561999999999998</v>
      </c>
      <c r="C18" s="15"/>
      <c r="D18" s="13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01">
        <f t="shared" si="3"/>
        <v>101</v>
      </c>
      <c r="W18" s="14"/>
      <c r="X18" s="102">
        <f t="shared" si="4"/>
        <v>9.1999999999999993</v>
      </c>
      <c r="Y18" s="14"/>
      <c r="Z18" s="17"/>
      <c r="AA18" s="21">
        <f t="shared" si="5"/>
        <v>81.031999999999996</v>
      </c>
      <c r="AB18" s="27"/>
      <c r="AC18" s="22"/>
      <c r="AD18" s="28">
        <v>251</v>
      </c>
      <c r="AE18" s="13">
        <v>10.07</v>
      </c>
      <c r="AF18" s="14">
        <f t="shared" si="0"/>
        <v>80.162000000000006</v>
      </c>
      <c r="AG18" s="19"/>
    </row>
    <row r="19" spans="1:33" ht="18" x14ac:dyDescent="0.25">
      <c r="A19" s="5">
        <f t="shared" si="1"/>
        <v>206</v>
      </c>
      <c r="B19" s="6">
        <f t="shared" si="2"/>
        <v>80.382000000000005</v>
      </c>
      <c r="C19" s="26"/>
      <c r="D19" s="13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01">
        <f t="shared" si="3"/>
        <v>116</v>
      </c>
      <c r="W19" s="14"/>
      <c r="X19" s="102">
        <f t="shared" si="4"/>
        <v>9.98</v>
      </c>
      <c r="Y19" s="14"/>
      <c r="Z19" s="17"/>
      <c r="AA19" s="21">
        <f t="shared" si="5"/>
        <v>80.251999999999995</v>
      </c>
      <c r="AB19" s="27"/>
      <c r="AC19" s="9"/>
      <c r="AD19" s="28">
        <v>266</v>
      </c>
      <c r="AE19" s="29">
        <v>10.09</v>
      </c>
      <c r="AF19" s="14">
        <f t="shared" si="0"/>
        <v>80.141999999999996</v>
      </c>
      <c r="AG19" s="26"/>
    </row>
    <row r="20" spans="1:33" ht="18" x14ac:dyDescent="0.25">
      <c r="A20" s="5">
        <f t="shared" si="1"/>
        <v>221</v>
      </c>
      <c r="B20" s="6">
        <f t="shared" si="2"/>
        <v>80.331999999999994</v>
      </c>
      <c r="C20" s="15"/>
      <c r="D20" s="13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01">
        <f t="shared" si="3"/>
        <v>131</v>
      </c>
      <c r="W20" s="14"/>
      <c r="X20" s="102">
        <f t="shared" si="4"/>
        <v>9.92</v>
      </c>
      <c r="Y20" s="14"/>
      <c r="Z20" s="17"/>
      <c r="AA20" s="21">
        <f t="shared" si="5"/>
        <v>80.311999999999998</v>
      </c>
      <c r="AB20" s="15"/>
      <c r="AC20" s="9"/>
      <c r="AD20" s="28">
        <v>281</v>
      </c>
      <c r="AE20" s="29">
        <v>10.08</v>
      </c>
      <c r="AF20" s="14">
        <f t="shared" si="0"/>
        <v>80.152000000000001</v>
      </c>
      <c r="AG20" s="19"/>
    </row>
    <row r="21" spans="1:33" ht="18" x14ac:dyDescent="0.25">
      <c r="A21" s="5">
        <f t="shared" si="1"/>
        <v>236</v>
      </c>
      <c r="B21" s="6">
        <f t="shared" si="2"/>
        <v>80.231999999999999</v>
      </c>
      <c r="C21" s="26"/>
      <c r="D21" s="13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01">
        <f t="shared" si="3"/>
        <v>146</v>
      </c>
      <c r="W21" s="14"/>
      <c r="X21" s="102">
        <f t="shared" si="4"/>
        <v>9.5299999999999994</v>
      </c>
      <c r="Y21" s="14"/>
      <c r="Z21" s="17"/>
      <c r="AA21" s="21">
        <f t="shared" si="5"/>
        <v>80.701999999999998</v>
      </c>
      <c r="AB21" s="26"/>
      <c r="AC21" s="9"/>
      <c r="AD21" s="28">
        <v>296</v>
      </c>
      <c r="AE21" s="29">
        <v>10.199999999999999</v>
      </c>
      <c r="AF21" s="14">
        <f t="shared" si="0"/>
        <v>80.031999999999996</v>
      </c>
      <c r="AG21" s="7"/>
    </row>
    <row r="22" spans="1:33" ht="18" x14ac:dyDescent="0.25">
      <c r="A22" s="5">
        <f t="shared" si="1"/>
        <v>251</v>
      </c>
      <c r="B22" s="6">
        <f t="shared" si="2"/>
        <v>80.162000000000006</v>
      </c>
      <c r="C22" s="20"/>
      <c r="D22" s="13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01">
        <f t="shared" si="3"/>
        <v>161</v>
      </c>
      <c r="W22" s="14"/>
      <c r="X22" s="102">
        <f t="shared" si="4"/>
        <v>9.49</v>
      </c>
      <c r="Y22" s="14"/>
      <c r="Z22" s="17"/>
      <c r="AA22" s="21">
        <f t="shared" si="5"/>
        <v>80.742000000000004</v>
      </c>
      <c r="AB22" s="15"/>
      <c r="AC22" s="9"/>
      <c r="AD22" s="28">
        <v>311</v>
      </c>
      <c r="AE22" s="29">
        <v>9.9700000000000006</v>
      </c>
      <c r="AF22" s="14">
        <f t="shared" si="0"/>
        <v>80.262</v>
      </c>
      <c r="AG22" s="26"/>
    </row>
    <row r="23" spans="1:33" ht="18" x14ac:dyDescent="0.25">
      <c r="A23" s="5">
        <f t="shared" si="1"/>
        <v>266</v>
      </c>
      <c r="B23" s="6">
        <f t="shared" si="2"/>
        <v>80.141999999999996</v>
      </c>
      <c r="C23" s="20"/>
      <c r="D23" s="13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01">
        <f t="shared" si="3"/>
        <v>176</v>
      </c>
      <c r="W23" s="14"/>
      <c r="X23" s="102">
        <f t="shared" si="4"/>
        <v>9.56</v>
      </c>
      <c r="Y23" s="14"/>
      <c r="Z23" s="17"/>
      <c r="AA23" s="21">
        <f t="shared" si="5"/>
        <v>80.671999999999997</v>
      </c>
      <c r="AB23" s="26"/>
      <c r="AC23" s="9"/>
      <c r="AD23" s="28">
        <v>326</v>
      </c>
      <c r="AE23" s="29">
        <v>10.28</v>
      </c>
      <c r="AF23" s="14">
        <f t="shared" si="0"/>
        <v>79.951999999999998</v>
      </c>
      <c r="AG23" s="7"/>
    </row>
    <row r="24" spans="1:33" ht="18" x14ac:dyDescent="0.25">
      <c r="A24" s="5">
        <f t="shared" si="1"/>
        <v>281</v>
      </c>
      <c r="B24" s="6">
        <f t="shared" si="2"/>
        <v>80.152000000000001</v>
      </c>
      <c r="C24" s="20"/>
      <c r="D24" s="13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01">
        <f t="shared" si="3"/>
        <v>191</v>
      </c>
      <c r="W24" s="14"/>
      <c r="X24" s="102">
        <f t="shared" si="4"/>
        <v>9.67</v>
      </c>
      <c r="Y24" s="23"/>
      <c r="Z24" s="23"/>
      <c r="AA24" s="21">
        <f t="shared" si="5"/>
        <v>80.561999999999998</v>
      </c>
      <c r="AB24" s="20"/>
      <c r="AC24" s="9"/>
      <c r="AD24" s="28">
        <v>341</v>
      </c>
      <c r="AE24" s="29">
        <v>9.19</v>
      </c>
      <c r="AF24" s="14">
        <f t="shared" si="0"/>
        <v>81.042000000000002</v>
      </c>
      <c r="AG24" s="15"/>
    </row>
    <row r="25" spans="1:33" ht="18" x14ac:dyDescent="0.25">
      <c r="A25" s="5">
        <f>+V31</f>
        <v>296</v>
      </c>
      <c r="B25" s="6">
        <f>+AA31</f>
        <v>80.031999999999996</v>
      </c>
      <c r="C25" s="20"/>
      <c r="D25" s="13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01">
        <f t="shared" si="3"/>
        <v>206</v>
      </c>
      <c r="W25" s="23"/>
      <c r="X25" s="102">
        <f t="shared" si="4"/>
        <v>9.85</v>
      </c>
      <c r="Y25" s="23"/>
      <c r="Z25" s="23"/>
      <c r="AA25" s="21">
        <f t="shared" si="5"/>
        <v>80.382000000000005</v>
      </c>
      <c r="AB25" s="20"/>
      <c r="AC25" s="9"/>
      <c r="AD25" s="28">
        <v>356</v>
      </c>
      <c r="AE25" s="29">
        <v>0</v>
      </c>
      <c r="AF25" s="14">
        <f t="shared" si="0"/>
        <v>90.231999999999999</v>
      </c>
      <c r="AG25" s="15" t="s">
        <v>20</v>
      </c>
    </row>
    <row r="26" spans="1:33" ht="18" x14ac:dyDescent="0.25">
      <c r="A26" s="5">
        <f t="shared" ref="A26:A28" si="6">+V32</f>
        <v>311</v>
      </c>
      <c r="B26" s="6">
        <f t="shared" ref="B26:B28" si="7">+AA32</f>
        <v>80.262</v>
      </c>
      <c r="C26" s="26"/>
      <c r="D26" s="13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01">
        <f t="shared" si="3"/>
        <v>221</v>
      </c>
      <c r="W26" s="23"/>
      <c r="X26" s="102">
        <f t="shared" si="4"/>
        <v>9.9</v>
      </c>
      <c r="Y26" s="23"/>
      <c r="Z26" s="23"/>
      <c r="AA26" s="21">
        <f t="shared" si="5"/>
        <v>80.331999999999994</v>
      </c>
      <c r="AB26" s="20"/>
      <c r="AC26" s="9"/>
      <c r="AD26" s="28"/>
      <c r="AE26" s="30"/>
      <c r="AF26" s="14"/>
      <c r="AG26" s="15"/>
    </row>
    <row r="27" spans="1:33" ht="18" x14ac:dyDescent="0.25">
      <c r="A27" s="5">
        <f t="shared" si="6"/>
        <v>326</v>
      </c>
      <c r="B27" s="6">
        <f t="shared" si="7"/>
        <v>79.951999999999998</v>
      </c>
      <c r="C27" s="15"/>
      <c r="D27" s="13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01">
        <f>+AD17</f>
        <v>236</v>
      </c>
      <c r="W27" s="23"/>
      <c r="X27" s="102">
        <f t="shared" si="4"/>
        <v>10</v>
      </c>
      <c r="Y27" s="23"/>
      <c r="Z27" s="23"/>
      <c r="AA27" s="21">
        <f t="shared" si="5"/>
        <v>80.231999999999999</v>
      </c>
      <c r="AB27" s="20"/>
      <c r="AC27" s="9"/>
      <c r="AD27" s="28"/>
      <c r="AE27" s="30"/>
      <c r="AF27" s="14"/>
      <c r="AG27" s="19"/>
    </row>
    <row r="28" spans="1:33" ht="18" x14ac:dyDescent="0.25">
      <c r="A28" s="5">
        <f t="shared" si="6"/>
        <v>341</v>
      </c>
      <c r="B28" s="6">
        <f t="shared" si="7"/>
        <v>81.042000000000002</v>
      </c>
      <c r="C28" s="15"/>
      <c r="D28" s="13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01">
        <f t="shared" si="3"/>
        <v>251</v>
      </c>
      <c r="W28" s="23"/>
      <c r="X28" s="102">
        <f t="shared" si="4"/>
        <v>10.07</v>
      </c>
      <c r="Y28" s="23"/>
      <c r="Z28" s="23"/>
      <c r="AA28" s="21">
        <f t="shared" si="5"/>
        <v>80.162000000000006</v>
      </c>
      <c r="AB28" s="26"/>
      <c r="AC28" s="9"/>
      <c r="AD28" s="28"/>
      <c r="AE28" s="30"/>
      <c r="AF28" s="14"/>
      <c r="AG28" s="15"/>
    </row>
    <row r="29" spans="1:33" ht="18" x14ac:dyDescent="0.25">
      <c r="A29" s="5">
        <f>+V35</f>
        <v>356</v>
      </c>
      <c r="B29" s="6">
        <f>+AA35</f>
        <v>90.231999999999999</v>
      </c>
      <c r="C29" s="15" t="s">
        <v>20</v>
      </c>
      <c r="D29" s="13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01">
        <f>+AD19</f>
        <v>266</v>
      </c>
      <c r="W29" s="23"/>
      <c r="X29" s="102">
        <f t="shared" si="4"/>
        <v>10.09</v>
      </c>
      <c r="Y29" s="23"/>
      <c r="Z29" s="23"/>
      <c r="AA29" s="21">
        <f t="shared" si="5"/>
        <v>80.141999999999996</v>
      </c>
      <c r="AB29" s="15"/>
      <c r="AC29" s="9"/>
      <c r="AD29" s="28"/>
      <c r="AE29" s="29"/>
      <c r="AF29" s="14"/>
      <c r="AG29" s="15"/>
    </row>
    <row r="30" spans="1:33" ht="18" x14ac:dyDescent="0.25">
      <c r="A30" s="5">
        <f>+V37</f>
        <v>359</v>
      </c>
      <c r="B30" s="6">
        <f>+AA37</f>
        <v>91.921999999999997</v>
      </c>
      <c r="C30" s="15"/>
      <c r="D30" s="13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01">
        <f t="shared" si="3"/>
        <v>281</v>
      </c>
      <c r="W30" s="23"/>
      <c r="X30" s="102">
        <f t="shared" si="4"/>
        <v>10.08</v>
      </c>
      <c r="Y30" s="23"/>
      <c r="Z30" s="23"/>
      <c r="AA30" s="21">
        <f t="shared" si="5"/>
        <v>80.152000000000001</v>
      </c>
      <c r="AB30" s="15"/>
      <c r="AC30" s="9"/>
      <c r="AD30" s="28"/>
      <c r="AE30" s="29"/>
      <c r="AF30" s="14"/>
      <c r="AG30" s="19"/>
    </row>
    <row r="31" spans="1:33" ht="18" x14ac:dyDescent="0.25">
      <c r="A31" s="5">
        <f>+V38</f>
        <v>364</v>
      </c>
      <c r="B31" s="6">
        <f>+AA38</f>
        <v>93.408000000000001</v>
      </c>
      <c r="C31" s="15"/>
      <c r="D31" s="13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01">
        <f t="shared" si="3"/>
        <v>296</v>
      </c>
      <c r="W31" s="14"/>
      <c r="X31" s="102">
        <f t="shared" si="4"/>
        <v>10.199999999999999</v>
      </c>
      <c r="Y31" s="14"/>
      <c r="Z31" s="17"/>
      <c r="AA31" s="21">
        <f t="shared" si="5"/>
        <v>80.031999999999996</v>
      </c>
      <c r="AB31" s="15"/>
      <c r="AC31" s="9"/>
      <c r="AD31" s="28"/>
      <c r="AE31" s="29"/>
      <c r="AF31" s="14"/>
      <c r="AG31" s="19"/>
    </row>
    <row r="32" spans="1:33" ht="18" x14ac:dyDescent="0.25">
      <c r="A32" s="5">
        <f>+V40</f>
        <v>369</v>
      </c>
      <c r="B32" s="6">
        <f>+AA40</f>
        <v>95.25500000000001</v>
      </c>
      <c r="C32" s="15"/>
      <c r="D32" s="13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01">
        <f t="shared" si="3"/>
        <v>311</v>
      </c>
      <c r="W32" s="14"/>
      <c r="X32" s="102">
        <f t="shared" si="4"/>
        <v>9.9700000000000006</v>
      </c>
      <c r="Y32" s="14"/>
      <c r="Z32" s="17"/>
      <c r="AA32" s="21">
        <f t="shared" si="5"/>
        <v>80.262</v>
      </c>
      <c r="AB32" s="15"/>
      <c r="AC32" s="9"/>
      <c r="AD32" s="31"/>
      <c r="AE32" s="31"/>
      <c r="AF32" s="31"/>
      <c r="AG32" s="31"/>
    </row>
    <row r="33" spans="1:33" ht="18" x14ac:dyDescent="0.25">
      <c r="A33" s="5"/>
      <c r="B33" s="6"/>
      <c r="C33" s="7"/>
      <c r="D33" s="13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01">
        <f t="shared" si="3"/>
        <v>326</v>
      </c>
      <c r="W33" s="14"/>
      <c r="X33" s="102">
        <f t="shared" si="4"/>
        <v>10.28</v>
      </c>
      <c r="Y33" s="14"/>
      <c r="Z33" s="17"/>
      <c r="AA33" s="21">
        <f t="shared" si="5"/>
        <v>79.951999999999998</v>
      </c>
      <c r="AB33" s="26"/>
      <c r="AC33" s="4"/>
      <c r="AD33" s="4"/>
      <c r="AE33" s="4"/>
      <c r="AF33" s="4"/>
      <c r="AG33" s="4"/>
    </row>
    <row r="34" spans="1:33" ht="18.75" x14ac:dyDescent="0.3">
      <c r="A34" s="5"/>
      <c r="B34" s="6"/>
      <c r="C34" s="32"/>
      <c r="D34" s="13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01">
        <f>+AD24</f>
        <v>341</v>
      </c>
      <c r="W34" s="14"/>
      <c r="X34" s="102">
        <f t="shared" si="4"/>
        <v>9.19</v>
      </c>
      <c r="Y34" s="14"/>
      <c r="Z34" s="17"/>
      <c r="AA34" s="21">
        <f t="shared" si="5"/>
        <v>81.042000000000002</v>
      </c>
      <c r="AB34" s="15"/>
      <c r="AC34" s="9"/>
      <c r="AD34" s="33"/>
      <c r="AE34" s="34"/>
      <c r="AF34" s="35"/>
      <c r="AG34" s="36"/>
    </row>
    <row r="35" spans="1:33" ht="18.75" x14ac:dyDescent="0.3">
      <c r="A35" s="5"/>
      <c r="B35" s="6"/>
      <c r="C35" s="32"/>
      <c r="D35" s="37"/>
      <c r="E35" s="4"/>
      <c r="F35" s="4"/>
      <c r="G35" s="4"/>
      <c r="H35" s="4"/>
      <c r="I35" s="4"/>
      <c r="J35" s="4"/>
      <c r="K35" s="4"/>
      <c r="L35" s="4"/>
      <c r="M35" s="4"/>
      <c r="N35" s="38"/>
      <c r="O35" s="4"/>
      <c r="P35" s="4"/>
      <c r="Q35" s="4"/>
      <c r="R35" s="4"/>
      <c r="S35" s="4"/>
      <c r="T35" s="4"/>
      <c r="U35" s="4"/>
      <c r="V35" s="101">
        <f t="shared" si="3"/>
        <v>356</v>
      </c>
      <c r="W35" s="14"/>
      <c r="X35" s="102">
        <f t="shared" si="4"/>
        <v>0</v>
      </c>
      <c r="Y35" s="14"/>
      <c r="Z35" s="14"/>
      <c r="AA35" s="21">
        <f t="shared" si="5"/>
        <v>90.231999999999999</v>
      </c>
      <c r="AB35" s="15" t="s">
        <v>20</v>
      </c>
      <c r="AC35" s="9"/>
      <c r="AD35" s="33"/>
      <c r="AE35" s="34"/>
      <c r="AF35" s="35"/>
      <c r="AG35" s="36"/>
    </row>
    <row r="36" spans="1:33" ht="18.75" x14ac:dyDescent="0.3">
      <c r="A36" s="103"/>
      <c r="B36" s="104"/>
      <c r="C36" s="105"/>
      <c r="D36" s="37"/>
      <c r="E36" s="4"/>
      <c r="F36" s="4"/>
      <c r="G36" s="4"/>
      <c r="H36" s="4"/>
      <c r="I36" s="4"/>
      <c r="J36" s="4"/>
      <c r="K36" s="4"/>
      <c r="L36" s="4"/>
      <c r="M36" s="4"/>
      <c r="N36" s="38"/>
      <c r="O36" s="4"/>
      <c r="P36" s="4"/>
      <c r="Q36" s="4"/>
      <c r="R36" s="4"/>
      <c r="S36" s="4"/>
      <c r="T36" s="4"/>
      <c r="U36" s="4"/>
      <c r="V36" s="17"/>
      <c r="W36" s="14">
        <v>4.28</v>
      </c>
      <c r="X36" s="14"/>
      <c r="Y36" s="14">
        <v>4.1900000000000004</v>
      </c>
      <c r="Z36" s="14"/>
      <c r="AA36" s="21">
        <f>+$AA$11+W36-Y36</f>
        <v>94.512</v>
      </c>
      <c r="AB36" s="7"/>
      <c r="AC36" s="9"/>
      <c r="AD36" s="33"/>
      <c r="AE36" s="34"/>
      <c r="AF36" s="35"/>
      <c r="AG36" s="36"/>
    </row>
    <row r="37" spans="1:33" ht="18.75" x14ac:dyDescent="0.3">
      <c r="A37" s="103"/>
      <c r="B37" s="104"/>
      <c r="C37" s="105"/>
      <c r="D37" s="37"/>
      <c r="E37" s="4"/>
      <c r="F37" s="4"/>
      <c r="G37" s="4"/>
      <c r="H37" s="4"/>
      <c r="I37" s="4"/>
      <c r="J37" s="4"/>
      <c r="K37" s="4"/>
      <c r="L37" s="4"/>
      <c r="M37" s="4"/>
      <c r="N37" s="38"/>
      <c r="O37" s="4"/>
      <c r="P37" s="4"/>
      <c r="Q37" s="4"/>
      <c r="R37" s="4"/>
      <c r="S37" s="4"/>
      <c r="T37" s="4"/>
      <c r="U37" s="4"/>
      <c r="V37" s="17">
        <v>359</v>
      </c>
      <c r="W37" s="14"/>
      <c r="X37" s="14">
        <v>2.59</v>
      </c>
      <c r="Y37" s="14"/>
      <c r="Z37" s="14"/>
      <c r="AA37" s="21">
        <f>+$AA$36-X37</f>
        <v>91.921999999999997</v>
      </c>
      <c r="AB37" s="7"/>
      <c r="AC37" s="9"/>
      <c r="AD37" s="33"/>
      <c r="AE37" s="34"/>
      <c r="AF37" s="35"/>
      <c r="AG37" s="36"/>
    </row>
    <row r="38" spans="1:33" ht="18.75" x14ac:dyDescent="0.3">
      <c r="A38" s="103"/>
      <c r="B38" s="104"/>
      <c r="C38" s="105"/>
      <c r="D38" s="37"/>
      <c r="E38" s="4"/>
      <c r="F38" s="4"/>
      <c r="G38" s="4"/>
      <c r="H38" s="4"/>
      <c r="I38" s="4"/>
      <c r="J38" s="4"/>
      <c r="K38" s="4"/>
      <c r="L38" s="4"/>
      <c r="M38" s="4"/>
      <c r="N38" s="38"/>
      <c r="O38" s="4"/>
      <c r="P38" s="4"/>
      <c r="Q38" s="4"/>
      <c r="R38" s="4"/>
      <c r="S38" s="4"/>
      <c r="T38" s="4"/>
      <c r="U38" s="4"/>
      <c r="V38" s="17">
        <v>364</v>
      </c>
      <c r="W38" s="14"/>
      <c r="X38" s="14">
        <v>1.1040000000000001</v>
      </c>
      <c r="Y38" s="14"/>
      <c r="Z38" s="14"/>
      <c r="AA38" s="21">
        <f>+$AA$36-X38</f>
        <v>93.408000000000001</v>
      </c>
      <c r="AB38" s="7"/>
      <c r="AC38" s="9"/>
      <c r="AD38" s="33"/>
      <c r="AE38" s="34"/>
      <c r="AF38" s="35"/>
      <c r="AG38" s="36"/>
    </row>
    <row r="39" spans="1:33" ht="18.75" x14ac:dyDescent="0.3">
      <c r="A39" s="103"/>
      <c r="B39" s="104"/>
      <c r="C39" s="105"/>
      <c r="D39" s="37"/>
      <c r="E39" s="4"/>
      <c r="F39" s="4"/>
      <c r="G39" s="4"/>
      <c r="H39" s="4"/>
      <c r="I39" s="4"/>
      <c r="J39" s="4"/>
      <c r="K39" s="4"/>
      <c r="L39" s="4"/>
      <c r="M39" s="4"/>
      <c r="N39" s="38"/>
      <c r="O39" s="4"/>
      <c r="P39" s="4"/>
      <c r="Q39" s="4"/>
      <c r="R39" s="4"/>
      <c r="S39" s="4"/>
      <c r="T39" s="4"/>
      <c r="U39" s="4"/>
      <c r="V39" s="17">
        <v>365</v>
      </c>
      <c r="W39" s="14">
        <v>3.01</v>
      </c>
      <c r="X39" s="14"/>
      <c r="Y39" s="14">
        <v>0.66400000000000003</v>
      </c>
      <c r="Z39" s="14"/>
      <c r="AA39" s="21">
        <f>+$AA$36+W39-Y39</f>
        <v>96.858000000000004</v>
      </c>
      <c r="AB39" s="7"/>
      <c r="AC39" s="9"/>
      <c r="AD39" s="33"/>
      <c r="AE39" s="34"/>
      <c r="AF39" s="35"/>
      <c r="AG39" s="36"/>
    </row>
    <row r="40" spans="1:33" ht="18" x14ac:dyDescent="0.25">
      <c r="V40" s="17">
        <v>369</v>
      </c>
      <c r="W40" s="17"/>
      <c r="X40" s="14">
        <v>1.603</v>
      </c>
      <c r="Y40" s="17"/>
      <c r="Z40" s="17"/>
      <c r="AA40" s="21">
        <f>+$AA$39-X40</f>
        <v>95.25500000000001</v>
      </c>
      <c r="AB40" s="26"/>
    </row>
    <row r="41" spans="1:33" ht="18" customHeight="1" x14ac:dyDescent="0.25">
      <c r="A41" s="39"/>
      <c r="B41" s="40"/>
      <c r="C41" s="41"/>
      <c r="D41" s="129" t="s">
        <v>22</v>
      </c>
    </row>
    <row r="42" spans="1:33" ht="18" x14ac:dyDescent="0.25">
      <c r="A42" s="42">
        <v>27.3</v>
      </c>
      <c r="B42" s="43">
        <v>90.231999999999999</v>
      </c>
      <c r="C42" s="44" t="s">
        <v>16</v>
      </c>
      <c r="D42" s="129"/>
    </row>
    <row r="43" spans="1:33" ht="18" x14ac:dyDescent="0.25">
      <c r="A43" s="42">
        <v>356</v>
      </c>
      <c r="B43" s="43">
        <v>90.231999999999999</v>
      </c>
      <c r="C43" s="45" t="s">
        <v>20</v>
      </c>
      <c r="D43" s="129"/>
    </row>
    <row r="44" spans="1:33" ht="18" x14ac:dyDescent="0.25">
      <c r="A44" s="46"/>
      <c r="B44" s="47"/>
      <c r="C44" s="130"/>
      <c r="D44" s="129"/>
    </row>
    <row r="45" spans="1:33" ht="18" x14ac:dyDescent="0.25">
      <c r="A45" s="46"/>
      <c r="B45" s="47"/>
      <c r="C45" s="131"/>
      <c r="D45" s="129"/>
    </row>
    <row r="46" spans="1:33" ht="18" x14ac:dyDescent="0.25">
      <c r="A46" s="46">
        <v>27</v>
      </c>
      <c r="B46" s="47">
        <v>94.831000000000003</v>
      </c>
      <c r="C46" s="130" t="s">
        <v>24</v>
      </c>
      <c r="D46" s="129"/>
    </row>
    <row r="47" spans="1:33" ht="18" x14ac:dyDescent="0.25">
      <c r="A47" s="46">
        <v>27</v>
      </c>
      <c r="B47" s="47">
        <f>+B46-1</f>
        <v>93.831000000000003</v>
      </c>
      <c r="C47" s="131"/>
      <c r="D47" s="129"/>
    </row>
    <row r="48" spans="1:33" ht="18" x14ac:dyDescent="0.25">
      <c r="A48" s="46">
        <v>27.5</v>
      </c>
      <c r="B48" s="47">
        <v>93.831000000000003</v>
      </c>
      <c r="C48" s="130" t="s">
        <v>25</v>
      </c>
      <c r="D48" s="129"/>
    </row>
    <row r="49" spans="1:5" ht="18" x14ac:dyDescent="0.25">
      <c r="A49" s="46">
        <v>27.5</v>
      </c>
      <c r="B49" s="47">
        <f>+B48-1</f>
        <v>92.831000000000003</v>
      </c>
      <c r="C49" s="131"/>
      <c r="D49" s="129"/>
    </row>
    <row r="50" spans="1:5" ht="18" x14ac:dyDescent="0.25">
      <c r="A50" s="46"/>
      <c r="B50" s="47"/>
      <c r="C50" s="130"/>
      <c r="D50" s="129"/>
    </row>
    <row r="51" spans="1:5" ht="18" x14ac:dyDescent="0.25">
      <c r="A51" s="46"/>
      <c r="B51" s="47"/>
      <c r="C51" s="131"/>
      <c r="D51" s="129"/>
    </row>
    <row r="52" spans="1:5" ht="18" x14ac:dyDescent="0.25">
      <c r="A52" s="46"/>
      <c r="B52" s="47"/>
      <c r="C52" s="130"/>
      <c r="D52" s="129"/>
    </row>
    <row r="53" spans="1:5" ht="18" x14ac:dyDescent="0.25">
      <c r="A53" s="46"/>
      <c r="B53" s="47"/>
      <c r="C53" s="131"/>
      <c r="D53" s="129"/>
    </row>
    <row r="54" spans="1:5" ht="18" x14ac:dyDescent="0.25">
      <c r="A54" s="48">
        <v>25.3</v>
      </c>
      <c r="B54" s="49">
        <v>94.830999999999989</v>
      </c>
      <c r="C54" s="50" t="s">
        <v>26</v>
      </c>
    </row>
    <row r="55" spans="1:5" ht="18" x14ac:dyDescent="0.25">
      <c r="A55" s="48">
        <v>369</v>
      </c>
      <c r="B55" s="49">
        <v>94.830999999999989</v>
      </c>
      <c r="C55" s="50" t="s">
        <v>26</v>
      </c>
    </row>
    <row r="56" spans="1:5" ht="18" x14ac:dyDescent="0.25">
      <c r="A56" s="55" t="s">
        <v>27</v>
      </c>
      <c r="B56" s="55"/>
      <c r="C56" s="52">
        <v>83.831000000000003</v>
      </c>
      <c r="E56" s="106">
        <f>+B54-C56</f>
        <v>10.999999999999986</v>
      </c>
    </row>
    <row r="57" spans="1:5" ht="18" x14ac:dyDescent="0.25">
      <c r="A57" s="53" t="s">
        <v>28</v>
      </c>
      <c r="B57" s="55"/>
      <c r="C57" s="54"/>
    </row>
    <row r="58" spans="1:5" ht="18" x14ac:dyDescent="0.25">
      <c r="A58" s="126" t="s">
        <v>29</v>
      </c>
      <c r="B58" s="126"/>
      <c r="C58" s="52">
        <f>+Z4</f>
        <v>100</v>
      </c>
    </row>
    <row r="59" spans="1:5" ht="18" x14ac:dyDescent="0.25">
      <c r="A59" s="126" t="s">
        <v>30</v>
      </c>
      <c r="B59" s="126"/>
      <c r="C59" s="52">
        <f>+B54</f>
        <v>94.830999999999989</v>
      </c>
    </row>
  </sheetData>
  <mergeCells count="19">
    <mergeCell ref="A58:B58"/>
    <mergeCell ref="A59:B59"/>
    <mergeCell ref="AB2:AB3"/>
    <mergeCell ref="D41:D53"/>
    <mergeCell ref="C44:C45"/>
    <mergeCell ref="C46:C47"/>
    <mergeCell ref="C48:C49"/>
    <mergeCell ref="C50:C51"/>
    <mergeCell ref="C52:C53"/>
    <mergeCell ref="D1:D34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abSelected="1" topLeftCell="A13" zoomScale="50" zoomScaleNormal="50" workbookViewId="0">
      <selection activeCell="G49" sqref="G49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4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32" t="s">
        <v>3</v>
      </c>
      <c r="E1" s="134" t="s">
        <v>4</v>
      </c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4"/>
      <c r="V1" s="119" t="s">
        <v>5</v>
      </c>
      <c r="W1" s="120"/>
      <c r="X1" s="120"/>
      <c r="Y1" s="120"/>
      <c r="Z1" s="120"/>
      <c r="AA1" s="120"/>
      <c r="AB1" s="121"/>
      <c r="AC1" s="4"/>
      <c r="AD1" s="119" t="s">
        <v>6</v>
      </c>
      <c r="AE1" s="120"/>
      <c r="AF1" s="120"/>
      <c r="AG1" s="121"/>
    </row>
    <row r="2" spans="1:33" ht="20.25" x14ac:dyDescent="0.3">
      <c r="A2" s="5"/>
      <c r="B2" s="6">
        <f>+AA4</f>
        <v>100.363</v>
      </c>
      <c r="C2" s="7" t="s">
        <v>7</v>
      </c>
      <c r="D2" s="13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22" t="s">
        <v>8</v>
      </c>
      <c r="W2" s="122" t="s">
        <v>9</v>
      </c>
      <c r="X2" s="122" t="s">
        <v>10</v>
      </c>
      <c r="Y2" s="122" t="s">
        <v>11</v>
      </c>
      <c r="Z2" s="122" t="s">
        <v>12</v>
      </c>
      <c r="AA2" s="124" t="s">
        <v>1</v>
      </c>
      <c r="AB2" s="127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+V5</f>
        <v>17</v>
      </c>
      <c r="B3" s="6">
        <f>+AA5</f>
        <v>99.417000000000002</v>
      </c>
      <c r="C3" s="7"/>
      <c r="D3" s="13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23"/>
      <c r="W3" s="123"/>
      <c r="X3" s="123"/>
      <c r="Y3" s="123"/>
      <c r="Z3" s="123"/>
      <c r="AA3" s="125"/>
      <c r="AB3" s="128"/>
      <c r="AC3" s="9"/>
      <c r="AD3" s="13">
        <v>23</v>
      </c>
      <c r="AE3" s="13">
        <v>0</v>
      </c>
      <c r="AF3" s="14">
        <f>+AA12</f>
        <v>91.422999999999988</v>
      </c>
      <c r="AG3" s="15" t="s">
        <v>16</v>
      </c>
    </row>
    <row r="4" spans="1:33" ht="18" x14ac:dyDescent="0.25">
      <c r="A4" s="5">
        <f>+V11</f>
        <v>23</v>
      </c>
      <c r="B4" s="6">
        <f>+AA11</f>
        <v>91.422999999999988</v>
      </c>
      <c r="C4" s="20" t="s">
        <v>16</v>
      </c>
      <c r="D4" s="132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4"/>
      <c r="V4" s="17"/>
      <c r="W4" s="14">
        <v>0.36299999999999999</v>
      </c>
      <c r="X4" s="14"/>
      <c r="Y4" s="14"/>
      <c r="Z4" s="14">
        <v>100</v>
      </c>
      <c r="AA4" s="18">
        <f>+Z4+W4</f>
        <v>100.363</v>
      </c>
      <c r="AB4" s="7" t="s">
        <v>7</v>
      </c>
      <c r="AC4" s="9"/>
      <c r="AD4" s="13">
        <v>30</v>
      </c>
      <c r="AE4" s="13">
        <v>6.2</v>
      </c>
      <c r="AF4" s="14">
        <f t="shared" ref="AF4:AF23" si="0">+AA13</f>
        <v>85.222999999999985</v>
      </c>
      <c r="AG4" s="19"/>
    </row>
    <row r="5" spans="1:33" ht="18" x14ac:dyDescent="0.25">
      <c r="A5" s="5">
        <f t="shared" ref="A5:A29" si="1">+V12</f>
        <v>23</v>
      </c>
      <c r="B5" s="6">
        <f t="shared" ref="B5:B25" si="2">+AA12</f>
        <v>91.422999999999988</v>
      </c>
      <c r="C5" s="20"/>
      <c r="D5" s="13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7">
        <v>17</v>
      </c>
      <c r="W5" s="14"/>
      <c r="X5" s="14">
        <v>0.94599999999999995</v>
      </c>
      <c r="Y5" s="14"/>
      <c r="Z5" s="17"/>
      <c r="AA5" s="21">
        <f>+$AA$4-X5</f>
        <v>99.417000000000002</v>
      </c>
      <c r="AB5" s="15" t="s">
        <v>61</v>
      </c>
      <c r="AC5" s="22"/>
      <c r="AD5" s="13">
        <v>44</v>
      </c>
      <c r="AE5" s="13">
        <v>8.2799999999999994</v>
      </c>
      <c r="AF5" s="14">
        <f t="shared" si="0"/>
        <v>83.142999999999986</v>
      </c>
      <c r="AG5" s="19"/>
    </row>
    <row r="6" spans="1:33" ht="18" x14ac:dyDescent="0.25">
      <c r="A6" s="5">
        <f t="shared" si="1"/>
        <v>30</v>
      </c>
      <c r="B6" s="6">
        <f t="shared" si="2"/>
        <v>85.222999999999985</v>
      </c>
      <c r="C6" s="20"/>
      <c r="D6" s="13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7"/>
      <c r="W6" s="14">
        <v>0.64300000000000002</v>
      </c>
      <c r="X6" s="14"/>
      <c r="Y6" s="14">
        <v>4.6920000000000002</v>
      </c>
      <c r="Z6" s="17"/>
      <c r="AA6" s="21">
        <f>+$AA$4+W6-Y6</f>
        <v>96.313999999999993</v>
      </c>
      <c r="AB6" s="7" t="s">
        <v>17</v>
      </c>
      <c r="AC6" s="22"/>
      <c r="AD6" s="13">
        <v>59</v>
      </c>
      <c r="AE6" s="13">
        <v>10.119999999999999</v>
      </c>
      <c r="AF6" s="14">
        <f t="shared" si="0"/>
        <v>81.302999999999983</v>
      </c>
      <c r="AG6" s="19"/>
    </row>
    <row r="7" spans="1:33" ht="18" x14ac:dyDescent="0.25">
      <c r="A7" s="5">
        <f t="shared" si="1"/>
        <v>44</v>
      </c>
      <c r="B7" s="6">
        <f t="shared" si="2"/>
        <v>83.142999999999986</v>
      </c>
      <c r="C7" s="15"/>
      <c r="D7" s="13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7"/>
      <c r="W7" s="23"/>
      <c r="X7" s="14">
        <v>1.63</v>
      </c>
      <c r="Y7" s="14"/>
      <c r="Z7" s="17"/>
      <c r="AA7" s="21">
        <f>+$AA$6-X7</f>
        <v>94.683999999999997</v>
      </c>
      <c r="AB7" s="20" t="s">
        <v>18</v>
      </c>
      <c r="AC7" s="22"/>
      <c r="AD7" s="13">
        <v>73</v>
      </c>
      <c r="AE7" s="13">
        <v>10.3</v>
      </c>
      <c r="AF7" s="14">
        <f t="shared" si="0"/>
        <v>81.12299999999999</v>
      </c>
      <c r="AG7" s="19"/>
    </row>
    <row r="8" spans="1:33" ht="18" x14ac:dyDescent="0.25">
      <c r="A8" s="5">
        <f t="shared" si="1"/>
        <v>59</v>
      </c>
      <c r="B8" s="6">
        <f t="shared" si="2"/>
        <v>81.302999999999983</v>
      </c>
      <c r="C8" s="15"/>
      <c r="D8" s="13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7"/>
      <c r="W8" s="14"/>
      <c r="X8" s="14">
        <v>2.62</v>
      </c>
      <c r="Y8" s="14"/>
      <c r="Z8" s="17"/>
      <c r="AA8" s="21">
        <f t="shared" ref="AA8:AA11" si="3">+$AA$6-X8</f>
        <v>93.693999999999988</v>
      </c>
      <c r="AB8" s="20" t="s">
        <v>19</v>
      </c>
      <c r="AC8" s="22"/>
      <c r="AD8" s="13">
        <v>87</v>
      </c>
      <c r="AE8" s="13">
        <v>10.63</v>
      </c>
      <c r="AF8" s="14">
        <f t="shared" si="0"/>
        <v>80.792999999999992</v>
      </c>
      <c r="AG8" s="19"/>
    </row>
    <row r="9" spans="1:33" ht="18" x14ac:dyDescent="0.25">
      <c r="A9" s="5">
        <f t="shared" si="1"/>
        <v>73</v>
      </c>
      <c r="B9" s="6">
        <f t="shared" si="2"/>
        <v>81.12299999999999</v>
      </c>
      <c r="C9" s="15"/>
      <c r="D9" s="13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7"/>
      <c r="W9" s="14"/>
      <c r="X9" s="14">
        <v>3.63</v>
      </c>
      <c r="Y9" s="14"/>
      <c r="Z9" s="17"/>
      <c r="AA9" s="21">
        <f t="shared" si="3"/>
        <v>92.683999999999997</v>
      </c>
      <c r="AB9" s="15" t="s">
        <v>63</v>
      </c>
      <c r="AC9" s="22"/>
      <c r="AD9" s="13">
        <v>101</v>
      </c>
      <c r="AE9" s="13">
        <v>10.9</v>
      </c>
      <c r="AF9" s="14">
        <f t="shared" si="0"/>
        <v>80.522999999999982</v>
      </c>
      <c r="AG9" s="19"/>
    </row>
    <row r="10" spans="1:33" ht="18" x14ac:dyDescent="0.25">
      <c r="A10" s="5">
        <f t="shared" si="1"/>
        <v>87</v>
      </c>
      <c r="B10" s="6">
        <f t="shared" si="2"/>
        <v>80.792999999999992</v>
      </c>
      <c r="C10" s="15"/>
      <c r="D10" s="13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7"/>
      <c r="W10" s="14"/>
      <c r="X10" s="14">
        <v>4.63</v>
      </c>
      <c r="Y10" s="14"/>
      <c r="Z10" s="17"/>
      <c r="AA10" s="21">
        <f t="shared" si="3"/>
        <v>91.683999999999997</v>
      </c>
      <c r="AB10" s="15" t="s">
        <v>64</v>
      </c>
      <c r="AC10" s="22"/>
      <c r="AD10" s="13">
        <v>116</v>
      </c>
      <c r="AE10" s="13">
        <v>11.06</v>
      </c>
      <c r="AF10" s="14">
        <f t="shared" si="0"/>
        <v>80.362999999999985</v>
      </c>
      <c r="AG10" s="19"/>
    </row>
    <row r="11" spans="1:33" ht="18" x14ac:dyDescent="0.25">
      <c r="A11" s="5">
        <f t="shared" si="1"/>
        <v>101</v>
      </c>
      <c r="B11" s="6">
        <f t="shared" si="2"/>
        <v>80.522999999999982</v>
      </c>
      <c r="C11" s="15"/>
      <c r="D11" s="13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7">
        <v>23</v>
      </c>
      <c r="W11" s="14"/>
      <c r="X11" s="14">
        <v>4.891</v>
      </c>
      <c r="Y11" s="14"/>
      <c r="Z11" s="17"/>
      <c r="AA11" s="21">
        <f t="shared" si="3"/>
        <v>91.422999999999988</v>
      </c>
      <c r="AB11" s="15" t="s">
        <v>16</v>
      </c>
      <c r="AC11" s="22"/>
      <c r="AD11" s="13">
        <v>131</v>
      </c>
      <c r="AE11" s="13">
        <v>10.97</v>
      </c>
      <c r="AF11" s="14">
        <f t="shared" si="0"/>
        <v>80.452999999999989</v>
      </c>
      <c r="AG11" s="19"/>
    </row>
    <row r="12" spans="1:33" ht="18" x14ac:dyDescent="0.25">
      <c r="A12" s="5">
        <f t="shared" si="1"/>
        <v>116</v>
      </c>
      <c r="B12" s="6">
        <f t="shared" si="2"/>
        <v>80.362999999999985</v>
      </c>
      <c r="C12" s="26"/>
      <c r="D12" s="13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01">
        <f>+AD3</f>
        <v>23</v>
      </c>
      <c r="W12" s="14"/>
      <c r="X12" s="102">
        <f>+AE3</f>
        <v>0</v>
      </c>
      <c r="Y12" s="14"/>
      <c r="Z12" s="17"/>
      <c r="AA12" s="21">
        <f>+$AA$11-X12</f>
        <v>91.422999999999988</v>
      </c>
      <c r="AB12" s="15"/>
      <c r="AC12" s="22"/>
      <c r="AD12" s="13">
        <v>146</v>
      </c>
      <c r="AE12" s="13">
        <v>10.8</v>
      </c>
      <c r="AF12" s="14">
        <f t="shared" si="0"/>
        <v>80.62299999999999</v>
      </c>
      <c r="AG12" s="19"/>
    </row>
    <row r="13" spans="1:33" ht="18" x14ac:dyDescent="0.25">
      <c r="A13" s="5">
        <f t="shared" si="1"/>
        <v>131</v>
      </c>
      <c r="B13" s="6">
        <f t="shared" si="2"/>
        <v>80.452999999999989</v>
      </c>
      <c r="C13" s="15"/>
      <c r="D13" s="13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01">
        <f t="shared" ref="V13:V32" si="4">+AD4</f>
        <v>30</v>
      </c>
      <c r="W13" s="14"/>
      <c r="X13" s="102">
        <f t="shared" ref="X13:X32" si="5">+AE4</f>
        <v>6.2</v>
      </c>
      <c r="Y13" s="14"/>
      <c r="Z13" s="17"/>
      <c r="AA13" s="21">
        <f t="shared" ref="AA13:AA32" si="6">+$AA$11-X13</f>
        <v>85.222999999999985</v>
      </c>
      <c r="AB13" s="26"/>
      <c r="AC13" s="22"/>
      <c r="AD13" s="13">
        <v>161</v>
      </c>
      <c r="AE13" s="13">
        <v>11.2</v>
      </c>
      <c r="AF13" s="14">
        <f t="shared" si="0"/>
        <v>80.222999999999985</v>
      </c>
      <c r="AG13" s="19"/>
    </row>
    <row r="14" spans="1:33" ht="18" x14ac:dyDescent="0.25">
      <c r="A14" s="5">
        <f t="shared" si="1"/>
        <v>146</v>
      </c>
      <c r="B14" s="6">
        <f t="shared" si="2"/>
        <v>80.62299999999999</v>
      </c>
      <c r="C14" s="15"/>
      <c r="D14" s="13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01">
        <f t="shared" si="4"/>
        <v>44</v>
      </c>
      <c r="W14" s="14"/>
      <c r="X14" s="102">
        <f t="shared" si="5"/>
        <v>8.2799999999999994</v>
      </c>
      <c r="Y14" s="14"/>
      <c r="Z14" s="17"/>
      <c r="AA14" s="21">
        <f t="shared" si="6"/>
        <v>83.142999999999986</v>
      </c>
      <c r="AB14" s="26"/>
      <c r="AC14" s="22"/>
      <c r="AD14" s="13">
        <v>176</v>
      </c>
      <c r="AE14" s="13">
        <v>11.54</v>
      </c>
      <c r="AF14" s="14">
        <f t="shared" si="0"/>
        <v>79.882999999999981</v>
      </c>
      <c r="AG14" s="19"/>
    </row>
    <row r="15" spans="1:33" ht="18" x14ac:dyDescent="0.25">
      <c r="A15" s="5">
        <f t="shared" si="1"/>
        <v>161</v>
      </c>
      <c r="B15" s="6">
        <f t="shared" si="2"/>
        <v>80.222999999999985</v>
      </c>
      <c r="C15" s="26"/>
      <c r="D15" s="13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01">
        <f t="shared" si="4"/>
        <v>59</v>
      </c>
      <c r="W15" s="14"/>
      <c r="X15" s="102">
        <f t="shared" si="5"/>
        <v>10.119999999999999</v>
      </c>
      <c r="Y15" s="14"/>
      <c r="Z15" s="17"/>
      <c r="AA15" s="21">
        <f t="shared" si="6"/>
        <v>81.302999999999983</v>
      </c>
      <c r="AB15" s="15"/>
      <c r="AC15" s="22"/>
      <c r="AD15" s="13">
        <v>191</v>
      </c>
      <c r="AE15" s="13">
        <v>12.1</v>
      </c>
      <c r="AF15" s="14">
        <f t="shared" si="0"/>
        <v>79.322999999999993</v>
      </c>
      <c r="AG15" s="19"/>
    </row>
    <row r="16" spans="1:33" ht="18" x14ac:dyDescent="0.25">
      <c r="A16" s="5">
        <f t="shared" si="1"/>
        <v>176</v>
      </c>
      <c r="B16" s="6">
        <f t="shared" si="2"/>
        <v>79.882999999999981</v>
      </c>
      <c r="C16" s="27"/>
      <c r="D16" s="13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01">
        <f t="shared" si="4"/>
        <v>73</v>
      </c>
      <c r="W16" s="14"/>
      <c r="X16" s="102">
        <f t="shared" si="5"/>
        <v>10.3</v>
      </c>
      <c r="Y16" s="14"/>
      <c r="Z16" s="17"/>
      <c r="AA16" s="21">
        <f t="shared" si="6"/>
        <v>81.12299999999999</v>
      </c>
      <c r="AB16" s="15"/>
      <c r="AC16" s="22"/>
      <c r="AD16" s="13">
        <v>209</v>
      </c>
      <c r="AE16" s="13">
        <v>11.75</v>
      </c>
      <c r="AF16" s="14">
        <f t="shared" si="0"/>
        <v>79.672999999999988</v>
      </c>
      <c r="AG16" s="19"/>
    </row>
    <row r="17" spans="1:33" ht="18" x14ac:dyDescent="0.25">
      <c r="A17" s="5">
        <f t="shared" si="1"/>
        <v>191</v>
      </c>
      <c r="B17" s="6">
        <f t="shared" si="2"/>
        <v>79.322999999999993</v>
      </c>
      <c r="C17" s="27"/>
      <c r="D17" s="13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01">
        <f t="shared" si="4"/>
        <v>87</v>
      </c>
      <c r="W17" s="14"/>
      <c r="X17" s="102">
        <f t="shared" si="5"/>
        <v>10.63</v>
      </c>
      <c r="Y17" s="14"/>
      <c r="Z17" s="17"/>
      <c r="AA17" s="21">
        <f t="shared" si="6"/>
        <v>80.792999999999992</v>
      </c>
      <c r="AB17" s="26"/>
      <c r="AC17" s="22"/>
      <c r="AD17" s="28">
        <v>227</v>
      </c>
      <c r="AE17" s="13">
        <v>11.6</v>
      </c>
      <c r="AF17" s="14">
        <f t="shared" si="0"/>
        <v>79.822999999999993</v>
      </c>
      <c r="AG17" s="7"/>
    </row>
    <row r="18" spans="1:33" ht="18" x14ac:dyDescent="0.25">
      <c r="A18" s="5">
        <f t="shared" si="1"/>
        <v>209</v>
      </c>
      <c r="B18" s="6">
        <f t="shared" si="2"/>
        <v>79.672999999999988</v>
      </c>
      <c r="C18" s="15"/>
      <c r="D18" s="13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01">
        <f t="shared" si="4"/>
        <v>101</v>
      </c>
      <c r="W18" s="14"/>
      <c r="X18" s="102">
        <f t="shared" si="5"/>
        <v>10.9</v>
      </c>
      <c r="Y18" s="14"/>
      <c r="Z18" s="17"/>
      <c r="AA18" s="21">
        <f t="shared" si="6"/>
        <v>80.522999999999982</v>
      </c>
      <c r="AB18" s="27"/>
      <c r="AC18" s="22"/>
      <c r="AD18" s="28">
        <v>245</v>
      </c>
      <c r="AE18" s="13">
        <v>9.5</v>
      </c>
      <c r="AF18" s="14">
        <f t="shared" si="0"/>
        <v>81.922999999999988</v>
      </c>
      <c r="AG18" s="19"/>
    </row>
    <row r="19" spans="1:33" ht="18" x14ac:dyDescent="0.25">
      <c r="A19" s="5">
        <f t="shared" si="1"/>
        <v>227</v>
      </c>
      <c r="B19" s="6">
        <f t="shared" si="2"/>
        <v>79.822999999999993</v>
      </c>
      <c r="C19" s="26"/>
      <c r="D19" s="13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01">
        <f t="shared" si="4"/>
        <v>116</v>
      </c>
      <c r="W19" s="14"/>
      <c r="X19" s="102">
        <f t="shared" si="5"/>
        <v>11.06</v>
      </c>
      <c r="Y19" s="14"/>
      <c r="Z19" s="17"/>
      <c r="AA19" s="21">
        <f t="shared" si="6"/>
        <v>80.362999999999985</v>
      </c>
      <c r="AB19" s="27"/>
      <c r="AC19" s="9"/>
      <c r="AD19" s="28">
        <v>263</v>
      </c>
      <c r="AE19" s="29">
        <v>10.01</v>
      </c>
      <c r="AF19" s="14">
        <f t="shared" si="0"/>
        <v>81.412999999999982</v>
      </c>
      <c r="AG19" s="26"/>
    </row>
    <row r="20" spans="1:33" ht="18" x14ac:dyDescent="0.25">
      <c r="A20" s="5">
        <f t="shared" si="1"/>
        <v>245</v>
      </c>
      <c r="B20" s="6">
        <f t="shared" si="2"/>
        <v>81.922999999999988</v>
      </c>
      <c r="C20" s="15"/>
      <c r="D20" s="13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01">
        <f t="shared" si="4"/>
        <v>131</v>
      </c>
      <c r="W20" s="14"/>
      <c r="X20" s="102">
        <f t="shared" si="5"/>
        <v>10.97</v>
      </c>
      <c r="Y20" s="14"/>
      <c r="Z20" s="17"/>
      <c r="AA20" s="21">
        <f t="shared" si="6"/>
        <v>80.452999999999989</v>
      </c>
      <c r="AB20" s="15"/>
      <c r="AC20" s="9"/>
      <c r="AD20" s="28">
        <v>281</v>
      </c>
      <c r="AE20" s="29">
        <v>10.199999999999999</v>
      </c>
      <c r="AF20" s="14">
        <f t="shared" si="0"/>
        <v>81.222999999999985</v>
      </c>
      <c r="AG20" s="19"/>
    </row>
    <row r="21" spans="1:33" ht="18" x14ac:dyDescent="0.25">
      <c r="A21" s="5">
        <f t="shared" si="1"/>
        <v>263</v>
      </c>
      <c r="B21" s="6">
        <f t="shared" si="2"/>
        <v>81.412999999999982</v>
      </c>
      <c r="C21" s="26"/>
      <c r="D21" s="13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01">
        <f t="shared" si="4"/>
        <v>146</v>
      </c>
      <c r="W21" s="14"/>
      <c r="X21" s="102">
        <f t="shared" si="5"/>
        <v>10.8</v>
      </c>
      <c r="Y21" s="14"/>
      <c r="Z21" s="17"/>
      <c r="AA21" s="21">
        <f t="shared" si="6"/>
        <v>80.62299999999999</v>
      </c>
      <c r="AB21" s="26"/>
      <c r="AC21" s="9"/>
      <c r="AD21" s="28">
        <v>301</v>
      </c>
      <c r="AE21" s="29">
        <v>8.15</v>
      </c>
      <c r="AF21" s="14">
        <f t="shared" si="0"/>
        <v>83.272999999999982</v>
      </c>
      <c r="AG21" s="7"/>
    </row>
    <row r="22" spans="1:33" ht="18" x14ac:dyDescent="0.25">
      <c r="A22" s="5">
        <f t="shared" si="1"/>
        <v>281</v>
      </c>
      <c r="B22" s="6">
        <f t="shared" si="2"/>
        <v>81.222999999999985</v>
      </c>
      <c r="C22" s="20"/>
      <c r="D22" s="13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01">
        <f t="shared" si="4"/>
        <v>161</v>
      </c>
      <c r="W22" s="14"/>
      <c r="X22" s="102">
        <f t="shared" si="5"/>
        <v>11.2</v>
      </c>
      <c r="Y22" s="14"/>
      <c r="Z22" s="17"/>
      <c r="AA22" s="21">
        <f t="shared" si="6"/>
        <v>80.222999999999985</v>
      </c>
      <c r="AB22" s="15"/>
      <c r="AC22" s="9"/>
      <c r="AD22" s="28">
        <v>321</v>
      </c>
      <c r="AE22" s="29">
        <v>5.85</v>
      </c>
      <c r="AF22" s="14">
        <f t="shared" si="0"/>
        <v>85.572999999999993</v>
      </c>
      <c r="AG22" s="26"/>
    </row>
    <row r="23" spans="1:33" ht="18" x14ac:dyDescent="0.25">
      <c r="A23" s="5">
        <f t="shared" si="1"/>
        <v>301</v>
      </c>
      <c r="B23" s="6">
        <f t="shared" si="2"/>
        <v>83.272999999999982</v>
      </c>
      <c r="C23" s="20"/>
      <c r="D23" s="13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01">
        <f t="shared" si="4"/>
        <v>176</v>
      </c>
      <c r="W23" s="14"/>
      <c r="X23" s="102">
        <f t="shared" si="5"/>
        <v>11.54</v>
      </c>
      <c r="Y23" s="14"/>
      <c r="Z23" s="17"/>
      <c r="AA23" s="21">
        <f t="shared" si="6"/>
        <v>79.882999999999981</v>
      </c>
      <c r="AB23" s="26"/>
      <c r="AC23" s="9"/>
      <c r="AD23" s="28">
        <v>331</v>
      </c>
      <c r="AE23" s="29">
        <v>0</v>
      </c>
      <c r="AF23" s="14">
        <f t="shared" si="0"/>
        <v>91.422999999999988</v>
      </c>
      <c r="AG23" s="15" t="s">
        <v>20</v>
      </c>
    </row>
    <row r="24" spans="1:33" ht="18" x14ac:dyDescent="0.25">
      <c r="A24" s="5">
        <f t="shared" si="1"/>
        <v>321</v>
      </c>
      <c r="B24" s="6">
        <f t="shared" si="2"/>
        <v>85.572999999999993</v>
      </c>
      <c r="C24" s="20"/>
      <c r="D24" s="13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01">
        <f t="shared" si="4"/>
        <v>191</v>
      </c>
      <c r="W24" s="14"/>
      <c r="X24" s="102">
        <f t="shared" si="5"/>
        <v>12.1</v>
      </c>
      <c r="Y24" s="23"/>
      <c r="Z24" s="23"/>
      <c r="AA24" s="21">
        <f t="shared" si="6"/>
        <v>79.322999999999993</v>
      </c>
      <c r="AB24" s="20"/>
      <c r="AC24" s="9"/>
      <c r="AD24" s="28"/>
      <c r="AE24" s="29"/>
      <c r="AF24" s="14"/>
      <c r="AG24" s="15"/>
    </row>
    <row r="25" spans="1:33" ht="18" x14ac:dyDescent="0.25">
      <c r="A25" s="5">
        <f t="shared" si="1"/>
        <v>331</v>
      </c>
      <c r="B25" s="6">
        <f t="shared" si="2"/>
        <v>91.422999999999988</v>
      </c>
      <c r="C25" s="15" t="s">
        <v>20</v>
      </c>
      <c r="D25" s="13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01">
        <f t="shared" si="4"/>
        <v>209</v>
      </c>
      <c r="W25" s="23"/>
      <c r="X25" s="102">
        <f t="shared" si="5"/>
        <v>11.75</v>
      </c>
      <c r="Y25" s="23"/>
      <c r="Z25" s="23"/>
      <c r="AA25" s="21">
        <f t="shared" si="6"/>
        <v>79.672999999999988</v>
      </c>
      <c r="AB25" s="20"/>
      <c r="AC25" s="9"/>
      <c r="AD25" s="28"/>
      <c r="AE25" s="29"/>
      <c r="AF25" s="14"/>
      <c r="AG25" s="15"/>
    </row>
    <row r="26" spans="1:33" ht="18" x14ac:dyDescent="0.25">
      <c r="A26" s="5">
        <f>+V34</f>
        <v>338</v>
      </c>
      <c r="B26" s="6">
        <f>+AA34</f>
        <v>95.397999999999996</v>
      </c>
      <c r="C26" s="26"/>
      <c r="D26" s="13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01">
        <f t="shared" si="4"/>
        <v>227</v>
      </c>
      <c r="W26" s="23"/>
      <c r="X26" s="102">
        <f t="shared" si="5"/>
        <v>11.6</v>
      </c>
      <c r="Y26" s="23"/>
      <c r="Z26" s="23"/>
      <c r="AA26" s="21">
        <f t="shared" si="6"/>
        <v>79.822999999999993</v>
      </c>
      <c r="AB26" s="20"/>
      <c r="AC26" s="9"/>
      <c r="AD26" s="28"/>
      <c r="AE26" s="30"/>
      <c r="AF26" s="14"/>
      <c r="AG26" s="15"/>
    </row>
    <row r="27" spans="1:33" ht="18" x14ac:dyDescent="0.25">
      <c r="A27" s="5">
        <f>+V35</f>
        <v>341</v>
      </c>
      <c r="B27" s="6">
        <f>+AA35</f>
        <v>95.762999999999991</v>
      </c>
      <c r="C27" s="7" t="s">
        <v>62</v>
      </c>
      <c r="D27" s="13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01">
        <f t="shared" si="4"/>
        <v>245</v>
      </c>
      <c r="W27" s="23"/>
      <c r="X27" s="102">
        <f t="shared" si="5"/>
        <v>9.5</v>
      </c>
      <c r="Y27" s="23"/>
      <c r="Z27" s="23"/>
      <c r="AA27" s="21">
        <f t="shared" si="6"/>
        <v>81.922999999999988</v>
      </c>
      <c r="AB27" s="20"/>
      <c r="AC27" s="9"/>
      <c r="AD27" s="28"/>
      <c r="AE27" s="30"/>
      <c r="AF27" s="14"/>
      <c r="AG27" s="15"/>
    </row>
    <row r="28" spans="1:33" ht="18" x14ac:dyDescent="0.25">
      <c r="A28" s="5"/>
      <c r="B28" s="6"/>
      <c r="C28" s="15"/>
      <c r="D28" s="13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01">
        <f t="shared" si="4"/>
        <v>263</v>
      </c>
      <c r="W28" s="23"/>
      <c r="X28" s="102">
        <f t="shared" si="5"/>
        <v>10.01</v>
      </c>
      <c r="Y28" s="23"/>
      <c r="Z28" s="23"/>
      <c r="AA28" s="21">
        <f t="shared" si="6"/>
        <v>81.412999999999982</v>
      </c>
      <c r="AB28" s="26"/>
      <c r="AC28" s="9"/>
      <c r="AD28" s="28"/>
      <c r="AE28" s="30"/>
      <c r="AF28" s="14"/>
      <c r="AG28" s="15"/>
    </row>
    <row r="29" spans="1:33" ht="18" x14ac:dyDescent="0.25">
      <c r="A29" s="5"/>
      <c r="B29" s="6"/>
      <c r="C29" s="15"/>
      <c r="D29" s="13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01">
        <f t="shared" si="4"/>
        <v>281</v>
      </c>
      <c r="W29" s="23"/>
      <c r="X29" s="102">
        <f t="shared" si="5"/>
        <v>10.199999999999999</v>
      </c>
      <c r="Y29" s="23"/>
      <c r="Z29" s="23"/>
      <c r="AA29" s="21">
        <f t="shared" si="6"/>
        <v>81.222999999999985</v>
      </c>
      <c r="AB29" s="15"/>
      <c r="AC29" s="9"/>
      <c r="AD29" s="28"/>
      <c r="AE29" s="29"/>
      <c r="AF29" s="14"/>
      <c r="AG29" s="15"/>
    </row>
    <row r="30" spans="1:33" ht="18" x14ac:dyDescent="0.25">
      <c r="A30" s="5"/>
      <c r="B30" s="6"/>
      <c r="C30" s="15"/>
      <c r="D30" s="13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01">
        <f t="shared" si="4"/>
        <v>301</v>
      </c>
      <c r="W30" s="23"/>
      <c r="X30" s="102">
        <f t="shared" si="5"/>
        <v>8.15</v>
      </c>
      <c r="Y30" s="23"/>
      <c r="Z30" s="23"/>
      <c r="AA30" s="21">
        <f t="shared" si="6"/>
        <v>83.272999999999982</v>
      </c>
      <c r="AB30" s="15"/>
      <c r="AC30" s="9"/>
      <c r="AD30" s="28"/>
      <c r="AE30" s="29"/>
      <c r="AF30" s="14"/>
      <c r="AG30" s="19"/>
    </row>
    <row r="31" spans="1:33" ht="18" x14ac:dyDescent="0.25">
      <c r="A31" s="5"/>
      <c r="B31" s="6"/>
      <c r="C31" s="15"/>
      <c r="D31" s="13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01">
        <f t="shared" si="4"/>
        <v>321</v>
      </c>
      <c r="W31" s="14"/>
      <c r="X31" s="102">
        <f t="shared" si="5"/>
        <v>5.85</v>
      </c>
      <c r="Y31" s="14"/>
      <c r="Z31" s="17"/>
      <c r="AA31" s="21">
        <f t="shared" si="6"/>
        <v>85.572999999999993</v>
      </c>
      <c r="AB31" s="15"/>
      <c r="AC31" s="9"/>
      <c r="AD31" s="28"/>
      <c r="AE31" s="29"/>
      <c r="AF31" s="14"/>
      <c r="AG31" s="19"/>
    </row>
    <row r="32" spans="1:33" ht="18" x14ac:dyDescent="0.25">
      <c r="A32" s="5"/>
      <c r="B32" s="6"/>
      <c r="C32" s="15"/>
      <c r="D32" s="13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01">
        <f t="shared" si="4"/>
        <v>331</v>
      </c>
      <c r="W32" s="14"/>
      <c r="X32" s="102">
        <f t="shared" si="5"/>
        <v>0</v>
      </c>
      <c r="Y32" s="14"/>
      <c r="Z32" s="17"/>
      <c r="AA32" s="21">
        <f t="shared" si="6"/>
        <v>91.422999999999988</v>
      </c>
      <c r="AB32" s="15" t="s">
        <v>20</v>
      </c>
      <c r="AC32" s="9"/>
      <c r="AD32" s="31"/>
      <c r="AE32" s="31"/>
      <c r="AF32" s="31"/>
      <c r="AG32" s="31"/>
    </row>
    <row r="33" spans="1:33" ht="18" x14ac:dyDescent="0.25">
      <c r="A33" s="5"/>
      <c r="B33" s="6"/>
      <c r="C33" s="7"/>
      <c r="D33" s="13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7">
        <v>331</v>
      </c>
      <c r="W33" s="14">
        <v>4.9210000000000003</v>
      </c>
      <c r="X33" s="14"/>
      <c r="Y33" s="14"/>
      <c r="Z33" s="17"/>
      <c r="AA33" s="21">
        <f>+$AA$11+W33</f>
        <v>96.343999999999994</v>
      </c>
      <c r="AB33" s="26"/>
      <c r="AC33" s="4"/>
      <c r="AD33" s="4"/>
      <c r="AE33" s="4"/>
      <c r="AF33" s="4"/>
      <c r="AG33" s="4"/>
    </row>
    <row r="34" spans="1:33" ht="18.75" x14ac:dyDescent="0.3">
      <c r="A34" s="5"/>
      <c r="B34" s="6"/>
      <c r="C34" s="32"/>
      <c r="D34" s="13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7">
        <v>338</v>
      </c>
      <c r="W34" s="14"/>
      <c r="X34" s="14">
        <v>0.94599999999999995</v>
      </c>
      <c r="Y34" s="14"/>
      <c r="Z34" s="17"/>
      <c r="AA34" s="21">
        <f>+$AA$33-X34</f>
        <v>95.397999999999996</v>
      </c>
      <c r="AB34" s="15"/>
      <c r="AC34" s="9"/>
      <c r="AD34" s="33"/>
      <c r="AE34" s="34"/>
      <c r="AF34" s="35"/>
      <c r="AG34" s="36"/>
    </row>
    <row r="35" spans="1:33" ht="18.75" x14ac:dyDescent="0.3">
      <c r="A35" s="5"/>
      <c r="B35" s="6"/>
      <c r="C35" s="32"/>
      <c r="D35" s="37"/>
      <c r="E35" s="4"/>
      <c r="F35" s="4"/>
      <c r="G35" s="4"/>
      <c r="H35" s="4"/>
      <c r="I35" s="4"/>
      <c r="J35" s="4"/>
      <c r="K35" s="4"/>
      <c r="L35" s="4"/>
      <c r="M35" s="4"/>
      <c r="N35" s="38"/>
      <c r="O35" s="4"/>
      <c r="P35" s="4"/>
      <c r="Q35" s="4"/>
      <c r="R35" s="4"/>
      <c r="S35" s="4"/>
      <c r="T35" s="4"/>
      <c r="U35" s="4"/>
      <c r="V35" s="17">
        <v>341</v>
      </c>
      <c r="W35" s="14"/>
      <c r="X35" s="14">
        <v>0.58099999999999996</v>
      </c>
      <c r="Y35" s="14"/>
      <c r="Z35" s="14"/>
      <c r="AA35" s="21">
        <f>+$AA$33-X35</f>
        <v>95.762999999999991</v>
      </c>
      <c r="AB35" s="7" t="s">
        <v>62</v>
      </c>
      <c r="AC35" s="9"/>
      <c r="AD35" s="33"/>
      <c r="AE35" s="34"/>
      <c r="AF35" s="35"/>
      <c r="AG35" s="36"/>
    </row>
    <row r="36" spans="1:33" ht="18.75" x14ac:dyDescent="0.3">
      <c r="A36" s="103"/>
      <c r="B36" s="104"/>
      <c r="C36" s="105"/>
      <c r="D36" s="37"/>
      <c r="E36" s="4"/>
      <c r="F36" s="4"/>
      <c r="G36" s="4"/>
      <c r="H36" s="4"/>
      <c r="I36" s="4"/>
      <c r="J36" s="4"/>
      <c r="K36" s="4"/>
      <c r="L36" s="4"/>
      <c r="M36" s="4"/>
      <c r="N36" s="38"/>
      <c r="O36" s="4"/>
      <c r="P36" s="4"/>
      <c r="Q36" s="4"/>
      <c r="R36" s="4"/>
      <c r="S36" s="4"/>
      <c r="T36" s="4"/>
      <c r="U36" s="4"/>
      <c r="V36" s="17"/>
      <c r="W36" s="14"/>
      <c r="X36" s="14"/>
      <c r="Y36" s="14"/>
      <c r="Z36" s="14"/>
      <c r="AA36" s="21"/>
      <c r="AB36" s="7"/>
      <c r="AC36" s="9"/>
      <c r="AD36" s="33"/>
      <c r="AE36" s="34"/>
      <c r="AF36" s="35"/>
      <c r="AG36" s="36"/>
    </row>
    <row r="37" spans="1:33" ht="18.75" x14ac:dyDescent="0.3">
      <c r="A37" s="103"/>
      <c r="B37" s="104"/>
      <c r="C37" s="105"/>
      <c r="D37" s="37"/>
      <c r="E37" s="4"/>
      <c r="F37" s="4"/>
      <c r="G37" s="4"/>
      <c r="H37" s="4"/>
      <c r="I37" s="4"/>
      <c r="J37" s="4"/>
      <c r="K37" s="4"/>
      <c r="L37" s="4"/>
      <c r="M37" s="4"/>
      <c r="N37" s="38"/>
      <c r="O37" s="4"/>
      <c r="P37" s="4"/>
      <c r="Q37" s="4"/>
      <c r="R37" s="4"/>
      <c r="S37" s="4"/>
      <c r="T37" s="4"/>
      <c r="U37" s="4"/>
      <c r="V37" s="17"/>
      <c r="W37" s="14"/>
      <c r="X37" s="14"/>
      <c r="Y37" s="14"/>
      <c r="Z37" s="14"/>
      <c r="AA37" s="21"/>
      <c r="AB37" s="7"/>
      <c r="AC37" s="9"/>
      <c r="AD37" s="33"/>
      <c r="AE37" s="34"/>
      <c r="AF37" s="35"/>
      <c r="AG37" s="36"/>
    </row>
    <row r="38" spans="1:33" ht="18.75" x14ac:dyDescent="0.3">
      <c r="A38" s="103"/>
      <c r="B38" s="104"/>
      <c r="C38" s="105"/>
      <c r="D38" s="37"/>
      <c r="E38" s="4"/>
      <c r="F38" s="4"/>
      <c r="G38" s="4"/>
      <c r="H38" s="4"/>
      <c r="I38" s="4"/>
      <c r="J38" s="4"/>
      <c r="K38" s="4"/>
      <c r="L38" s="4"/>
      <c r="M38" s="4"/>
      <c r="N38" s="38"/>
      <c r="O38" s="4"/>
      <c r="P38" s="4"/>
      <c r="Q38" s="4"/>
      <c r="R38" s="4"/>
      <c r="S38" s="4"/>
      <c r="T38" s="4"/>
      <c r="U38" s="4"/>
      <c r="V38" s="17"/>
      <c r="W38" s="14"/>
      <c r="X38" s="14"/>
      <c r="Y38" s="14"/>
      <c r="Z38" s="14"/>
      <c r="AA38" s="21"/>
      <c r="AB38" s="7"/>
      <c r="AC38" s="9"/>
      <c r="AD38" s="33"/>
      <c r="AE38" s="34"/>
      <c r="AF38" s="35"/>
      <c r="AG38" s="36"/>
    </row>
    <row r="39" spans="1:33" ht="18.75" x14ac:dyDescent="0.3">
      <c r="A39" s="103"/>
      <c r="B39" s="104"/>
      <c r="C39" s="105"/>
      <c r="D39" s="37"/>
      <c r="E39" s="4"/>
      <c r="F39" s="4"/>
      <c r="G39" s="4"/>
      <c r="H39" s="4"/>
      <c r="I39" s="4"/>
      <c r="J39" s="4"/>
      <c r="K39" s="4"/>
      <c r="L39" s="4"/>
      <c r="M39" s="4"/>
      <c r="N39" s="38"/>
      <c r="O39" s="4"/>
      <c r="P39" s="4"/>
      <c r="Q39" s="4"/>
      <c r="R39" s="4"/>
      <c r="S39" s="4"/>
      <c r="T39" s="4"/>
      <c r="U39" s="4"/>
      <c r="V39" s="17"/>
      <c r="W39" s="14"/>
      <c r="X39" s="14"/>
      <c r="Y39" s="14"/>
      <c r="Z39" s="14"/>
      <c r="AA39" s="21"/>
      <c r="AB39" s="7"/>
      <c r="AC39" s="9"/>
      <c r="AD39" s="33"/>
      <c r="AE39" s="34"/>
      <c r="AF39" s="35"/>
      <c r="AG39" s="36"/>
    </row>
    <row r="40" spans="1:33" ht="18" x14ac:dyDescent="0.25">
      <c r="V40" s="17"/>
      <c r="W40" s="17"/>
      <c r="X40" s="14"/>
      <c r="Y40" s="17"/>
      <c r="Z40" s="17"/>
      <c r="AA40" s="21"/>
      <c r="AB40" s="26"/>
    </row>
    <row r="41" spans="1:33" ht="18" customHeight="1" x14ac:dyDescent="0.25">
      <c r="A41" s="39"/>
      <c r="B41" s="40"/>
      <c r="C41" s="41"/>
      <c r="D41" s="129" t="s">
        <v>22</v>
      </c>
    </row>
    <row r="42" spans="1:33" ht="18" x14ac:dyDescent="0.25">
      <c r="A42" s="42">
        <v>21</v>
      </c>
      <c r="B42" s="43">
        <v>91.422999999999988</v>
      </c>
      <c r="C42" s="44" t="s">
        <v>16</v>
      </c>
      <c r="D42" s="129"/>
    </row>
    <row r="43" spans="1:33" ht="18" x14ac:dyDescent="0.25">
      <c r="A43" s="42">
        <v>331</v>
      </c>
      <c r="B43" s="43">
        <v>91.422999999999988</v>
      </c>
      <c r="C43" s="45" t="s">
        <v>20</v>
      </c>
      <c r="D43" s="129"/>
    </row>
    <row r="44" spans="1:33" ht="18" x14ac:dyDescent="0.25">
      <c r="A44" s="46">
        <v>22</v>
      </c>
      <c r="B44" s="47">
        <v>95.671000000000006</v>
      </c>
      <c r="C44" s="130" t="s">
        <v>23</v>
      </c>
      <c r="D44" s="129"/>
    </row>
    <row r="45" spans="1:33" ht="18" x14ac:dyDescent="0.25">
      <c r="A45" s="46">
        <v>22</v>
      </c>
      <c r="B45" s="47">
        <f>+B44-1</f>
        <v>94.671000000000006</v>
      </c>
      <c r="C45" s="131"/>
      <c r="D45" s="129"/>
    </row>
    <row r="46" spans="1:33" ht="18" x14ac:dyDescent="0.25">
      <c r="A46" s="46">
        <v>23</v>
      </c>
      <c r="B46" s="47">
        <v>94.683999999999997</v>
      </c>
      <c r="C46" s="130" t="s">
        <v>24</v>
      </c>
      <c r="D46" s="129"/>
    </row>
    <row r="47" spans="1:33" ht="18" x14ac:dyDescent="0.25">
      <c r="A47" s="46">
        <v>23</v>
      </c>
      <c r="B47" s="47">
        <f>+B46-1</f>
        <v>93.683999999999997</v>
      </c>
      <c r="C47" s="131"/>
      <c r="D47" s="129"/>
    </row>
    <row r="48" spans="1:33" ht="18" x14ac:dyDescent="0.25">
      <c r="A48" s="46">
        <v>24</v>
      </c>
      <c r="B48" s="47">
        <v>93.694000000000003</v>
      </c>
      <c r="C48" s="130" t="s">
        <v>25</v>
      </c>
      <c r="D48" s="129"/>
    </row>
    <row r="49" spans="1:5" ht="18" x14ac:dyDescent="0.25">
      <c r="A49" s="46">
        <v>24</v>
      </c>
      <c r="B49" s="47">
        <f>+B48-1</f>
        <v>92.694000000000003</v>
      </c>
      <c r="C49" s="131"/>
      <c r="D49" s="129"/>
    </row>
    <row r="50" spans="1:5" ht="18" x14ac:dyDescent="0.25">
      <c r="A50" s="46">
        <v>24</v>
      </c>
      <c r="B50" s="47">
        <v>92.683999999999997</v>
      </c>
      <c r="C50" s="130" t="s">
        <v>65</v>
      </c>
      <c r="D50" s="129"/>
    </row>
    <row r="51" spans="1:5" ht="18" x14ac:dyDescent="0.25">
      <c r="A51" s="46">
        <v>24</v>
      </c>
      <c r="B51" s="47">
        <f>+B50-1</f>
        <v>91.683999999999997</v>
      </c>
      <c r="C51" s="131"/>
      <c r="D51" s="129"/>
    </row>
    <row r="52" spans="1:5" ht="18" x14ac:dyDescent="0.25">
      <c r="A52" s="46">
        <v>24</v>
      </c>
      <c r="B52" s="47">
        <v>91.683999999999997</v>
      </c>
      <c r="C52" s="130" t="s">
        <v>66</v>
      </c>
      <c r="D52" s="129"/>
    </row>
    <row r="53" spans="1:5" ht="18" x14ac:dyDescent="0.25">
      <c r="A53" s="46">
        <v>24</v>
      </c>
      <c r="B53" s="47">
        <f>+B52-1</f>
        <v>90.683999999999997</v>
      </c>
      <c r="C53" s="131"/>
      <c r="D53" s="129"/>
    </row>
    <row r="54" spans="1:5" ht="18" x14ac:dyDescent="0.25">
      <c r="A54" s="48">
        <v>20</v>
      </c>
      <c r="B54" s="49">
        <v>95.762999999999991</v>
      </c>
      <c r="C54" s="50" t="s">
        <v>26</v>
      </c>
    </row>
    <row r="55" spans="1:5" ht="18" x14ac:dyDescent="0.25">
      <c r="A55" s="48">
        <v>341</v>
      </c>
      <c r="B55" s="49">
        <v>95.762999999999991</v>
      </c>
      <c r="C55" s="50" t="s">
        <v>26</v>
      </c>
    </row>
    <row r="56" spans="1:5" ht="18" x14ac:dyDescent="0.25">
      <c r="A56" s="100" t="s">
        <v>27</v>
      </c>
      <c r="B56" s="100"/>
      <c r="C56" s="52">
        <v>83.691999999999993</v>
      </c>
      <c r="E56" s="106">
        <f>+B54-C56</f>
        <v>12.070999999999998</v>
      </c>
    </row>
    <row r="57" spans="1:5" ht="18" x14ac:dyDescent="0.25">
      <c r="A57" s="53" t="s">
        <v>28</v>
      </c>
      <c r="B57" s="100"/>
      <c r="C57" s="54"/>
    </row>
    <row r="58" spans="1:5" ht="18" x14ac:dyDescent="0.25">
      <c r="A58" s="126" t="s">
        <v>29</v>
      </c>
      <c r="B58" s="126"/>
      <c r="C58" s="52">
        <f>+Z4</f>
        <v>100</v>
      </c>
    </row>
    <row r="59" spans="1:5" ht="18" x14ac:dyDescent="0.25">
      <c r="A59" s="126" t="s">
        <v>30</v>
      </c>
      <c r="B59" s="126"/>
      <c r="C59" s="52">
        <f>+B54</f>
        <v>95.762999999999991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A58:B58"/>
    <mergeCell ref="A59:B59"/>
    <mergeCell ref="AB2:AB3"/>
    <mergeCell ref="D41:D53"/>
    <mergeCell ref="C44:C45"/>
    <mergeCell ref="C46:C47"/>
    <mergeCell ref="C48:C49"/>
    <mergeCell ref="C50:C51"/>
    <mergeCell ref="C52:C53"/>
    <mergeCell ref="D1:D34"/>
    <mergeCell ref="E1:T1"/>
    <mergeCell ref="V1:A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34.3215704.Top.20150705</vt:lpstr>
      <vt:lpstr>34.3215704.Top.20151018</vt:lpstr>
      <vt:lpstr>32157040_P.NUEVO_20160527</vt:lpstr>
      <vt:lpstr>32157040_P.NUEVO_20161203 </vt:lpstr>
      <vt:lpstr>32157040_P.NUEVO_20170616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Lorena Pineda Castano</dc:creator>
  <cp:lastModifiedBy>Leidy Lorena Pineda Castano</cp:lastModifiedBy>
  <dcterms:created xsi:type="dcterms:W3CDTF">2016-09-02T15:25:19Z</dcterms:created>
  <dcterms:modified xsi:type="dcterms:W3CDTF">2017-12-21T14:57:51Z</dcterms:modified>
</cp:coreProperties>
</file>