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4. Abril\Perfiles Transversales\AOP_03\PERFIL TRANSVERSAL\"/>
    </mc:Choice>
  </mc:AlternateContent>
  <bookViews>
    <workbookView xWindow="120" yWindow="45" windowWidth="20730" windowHeight="10035" firstSheet="20" activeTab="22"/>
  </bookViews>
  <sheets>
    <sheet name="3220701.Cejal.070806" sheetId="3" r:id="rId1"/>
    <sheet name="3220701.Cejal.211106" sheetId="4" r:id="rId2"/>
    <sheet name="3220701.Cejal.060307" sheetId="5" r:id="rId3"/>
    <sheet name="3220701.Cejal.241107" sheetId="6" r:id="rId4"/>
    <sheet name="3220701.Cejal.100408" sheetId="7" r:id="rId5"/>
    <sheet name="3220701.Cejal.240608" sheetId="8" r:id="rId6"/>
    <sheet name="3220701.Cejal.250309" sheetId="9" r:id="rId7"/>
    <sheet name="3220701.Cejal.300609" sheetId="10" r:id="rId8"/>
    <sheet name="3220701.Cejal.091109" sheetId="11" r:id="rId9"/>
    <sheet name="3220701.Cejal.080610" sheetId="12" r:id="rId10"/>
    <sheet name="3220701.Cejal.170810" sheetId="13" r:id="rId11"/>
    <sheet name="3220701.Cejal.140812" sheetId="14" r:id="rId12"/>
    <sheet name="3220701.Cejal.011212" sheetId="15" r:id="rId13"/>
    <sheet name="3220701.Cejal.060713" sheetId="16" r:id="rId14"/>
    <sheet name="3220701.Cejal.210913" sheetId="17" r:id="rId15"/>
    <sheet name="3220701.Cejal.271114" sheetId="18" r:id="rId16"/>
    <sheet name="3220701.Cejal.070715" sheetId="19" r:id="rId17"/>
    <sheet name="3220701.Cejal.151015" sheetId="20" r:id="rId18"/>
    <sheet name="32207010_EL_CEJAL_20160524" sheetId="1" r:id="rId19"/>
    <sheet name="32207010_EL_CEJAL_20160830  " sheetId="2" r:id="rId20"/>
    <sheet name="32207010_EL_CEJAL_20161205" sheetId="21" r:id="rId21"/>
    <sheet name="32207010_EL_CEJAL_20170613" sheetId="22" r:id="rId22"/>
    <sheet name="32207010_EL_CEJAL_20171023" sheetId="23" r:id="rId23"/>
  </sheets>
  <calcPr calcId="152511"/>
</workbook>
</file>

<file path=xl/calcChain.xml><?xml version="1.0" encoding="utf-8"?>
<calcChain xmlns="http://schemas.openxmlformats.org/spreadsheetml/2006/main">
  <c r="A26" i="23" l="1"/>
  <c r="A6" i="23"/>
  <c r="A4" i="23"/>
  <c r="A5" i="23"/>
  <c r="A3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15" i="23"/>
  <c r="V16" i="23" l="1"/>
  <c r="A8" i="23" s="1"/>
  <c r="V17" i="23"/>
  <c r="A9" i="23" s="1"/>
  <c r="V18" i="23"/>
  <c r="A10" i="23" s="1"/>
  <c r="V19" i="23"/>
  <c r="A11" i="23" s="1"/>
  <c r="V20" i="23"/>
  <c r="A12" i="23" s="1"/>
  <c r="V21" i="23"/>
  <c r="A13" i="23" s="1"/>
  <c r="V22" i="23"/>
  <c r="A14" i="23" s="1"/>
  <c r="V23" i="23"/>
  <c r="A15" i="23" s="1"/>
  <c r="V24" i="23"/>
  <c r="A16" i="23" s="1"/>
  <c r="V25" i="23"/>
  <c r="A17" i="23" s="1"/>
  <c r="V26" i="23"/>
  <c r="A18" i="23" s="1"/>
  <c r="V27" i="23"/>
  <c r="A19" i="23" s="1"/>
  <c r="V28" i="23"/>
  <c r="A20" i="23" s="1"/>
  <c r="V29" i="23"/>
  <c r="A21" i="23" s="1"/>
  <c r="V30" i="23"/>
  <c r="A22" i="23" s="1"/>
  <c r="V31" i="23"/>
  <c r="A23" i="23" s="1"/>
  <c r="V32" i="23"/>
  <c r="A24" i="23" s="1"/>
  <c r="V33" i="23"/>
  <c r="A25" i="23" s="1"/>
  <c r="V15" i="23"/>
  <c r="A7" i="23" s="1"/>
  <c r="AA10" i="23"/>
  <c r="AA12" i="23" s="1"/>
  <c r="C65" i="23"/>
  <c r="C64" i="23"/>
  <c r="E62" i="23"/>
  <c r="B55" i="23"/>
  <c r="B57" i="23" s="1"/>
  <c r="B53" i="23"/>
  <c r="AA4" i="23"/>
  <c r="AA6" i="23" s="1"/>
  <c r="B3" i="23" s="1"/>
  <c r="AA11" i="23" l="1"/>
  <c r="AA14" i="23"/>
  <c r="AA5" i="23"/>
  <c r="AA13" i="23"/>
  <c r="AA9" i="23"/>
  <c r="AA8" i="23"/>
  <c r="B5" i="23" s="1"/>
  <c r="AA7" i="23"/>
  <c r="B4" i="23" s="1"/>
  <c r="B2" i="23"/>
  <c r="A32" i="22"/>
  <c r="A31" i="22"/>
  <c r="A5" i="22"/>
  <c r="A6" i="22"/>
  <c r="A8" i="22"/>
  <c r="A11" i="22"/>
  <c r="A12" i="22"/>
  <c r="A13" i="22"/>
  <c r="A16" i="22"/>
  <c r="A24" i="22"/>
  <c r="A27" i="22"/>
  <c r="A4" i="22"/>
  <c r="A3" i="22"/>
  <c r="AA6" i="22"/>
  <c r="AA8" i="22" s="1"/>
  <c r="B5" i="22" s="1"/>
  <c r="AA5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10" i="22"/>
  <c r="V11" i="22"/>
  <c r="V12" i="22"/>
  <c r="A9" i="22" s="1"/>
  <c r="V13" i="22"/>
  <c r="A10" i="22" s="1"/>
  <c r="V14" i="22"/>
  <c r="V15" i="22"/>
  <c r="V16" i="22"/>
  <c r="V17" i="22"/>
  <c r="A14" i="22" s="1"/>
  <c r="V18" i="22"/>
  <c r="A15" i="22" s="1"/>
  <c r="V19" i="22"/>
  <c r="V20" i="22"/>
  <c r="A17" i="22" s="1"/>
  <c r="V21" i="22"/>
  <c r="A18" i="22" s="1"/>
  <c r="V22" i="22"/>
  <c r="A19" i="22" s="1"/>
  <c r="V23" i="22"/>
  <c r="A20" i="22" s="1"/>
  <c r="V24" i="22"/>
  <c r="A21" i="22" s="1"/>
  <c r="V25" i="22"/>
  <c r="A22" i="22" s="1"/>
  <c r="V26" i="22"/>
  <c r="A23" i="22" s="1"/>
  <c r="V27" i="22"/>
  <c r="V28" i="22"/>
  <c r="A25" i="22" s="1"/>
  <c r="V29" i="22"/>
  <c r="A26" i="22" s="1"/>
  <c r="V30" i="22"/>
  <c r="V31" i="22"/>
  <c r="A28" i="22" s="1"/>
  <c r="V32" i="22"/>
  <c r="A29" i="22" s="1"/>
  <c r="V33" i="22"/>
  <c r="A30" i="22" s="1"/>
  <c r="V10" i="22"/>
  <c r="A7" i="22" s="1"/>
  <c r="C65" i="22"/>
  <c r="C64" i="22"/>
  <c r="E62" i="22"/>
  <c r="B53" i="22"/>
  <c r="B55" i="22" s="1"/>
  <c r="B56" i="22" s="1"/>
  <c r="B57" i="22" s="1"/>
  <c r="AA4" i="22"/>
  <c r="B3" i="22" s="1"/>
  <c r="B2" i="22"/>
  <c r="AA7" i="22" l="1"/>
  <c r="B4" i="22" s="1"/>
  <c r="AA9" i="22"/>
  <c r="AA34" i="22"/>
  <c r="AA20" i="23"/>
  <c r="B12" i="23" s="1"/>
  <c r="AA28" i="23"/>
  <c r="B20" i="23" s="1"/>
  <c r="AA21" i="23"/>
  <c r="B13" i="23" s="1"/>
  <c r="AA29" i="23"/>
  <c r="B21" i="23" s="1"/>
  <c r="B6" i="23"/>
  <c r="AA22" i="23"/>
  <c r="B14" i="23" s="1"/>
  <c r="AA30" i="23"/>
  <c r="B22" i="23" s="1"/>
  <c r="AA34" i="23"/>
  <c r="AA35" i="23" s="1"/>
  <c r="B26" i="23" s="1"/>
  <c r="AA23" i="23"/>
  <c r="B15" i="23" s="1"/>
  <c r="AA31" i="23"/>
  <c r="B23" i="23" s="1"/>
  <c r="AA16" i="23"/>
  <c r="B8" i="23" s="1"/>
  <c r="AA24" i="23"/>
  <c r="B16" i="23" s="1"/>
  <c r="AA32" i="23"/>
  <c r="B24" i="23" s="1"/>
  <c r="AA17" i="23"/>
  <c r="B9" i="23" s="1"/>
  <c r="AA25" i="23"/>
  <c r="B17" i="23" s="1"/>
  <c r="AA33" i="23"/>
  <c r="B25" i="23" s="1"/>
  <c r="AA18" i="23"/>
  <c r="B10" i="23" s="1"/>
  <c r="AA26" i="23"/>
  <c r="B18" i="23" s="1"/>
  <c r="AA15" i="23"/>
  <c r="B7" i="23" s="1"/>
  <c r="AA19" i="23"/>
  <c r="B11" i="23" s="1"/>
  <c r="AA27" i="23"/>
  <c r="B19" i="23" s="1"/>
  <c r="E62" i="21"/>
  <c r="A37" i="21"/>
  <c r="A35" i="21"/>
  <c r="A36" i="21"/>
  <c r="A34" i="21"/>
  <c r="A33" i="21"/>
  <c r="A6" i="21"/>
  <c r="A7" i="21"/>
  <c r="A8" i="21"/>
  <c r="A9" i="21"/>
  <c r="A10" i="21"/>
  <c r="A11" i="21"/>
  <c r="A13" i="21"/>
  <c r="A14" i="21"/>
  <c r="A18" i="21"/>
  <c r="A19" i="21"/>
  <c r="A21" i="21"/>
  <c r="A22" i="21"/>
  <c r="A26" i="21"/>
  <c r="A27" i="21"/>
  <c r="A29" i="21"/>
  <c r="A30" i="21"/>
  <c r="A5" i="21"/>
  <c r="A4" i="21"/>
  <c r="A3" i="21"/>
  <c r="AA40" i="21"/>
  <c r="AA42" i="21" s="1"/>
  <c r="B35" i="21" s="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15" i="21"/>
  <c r="V32" i="21"/>
  <c r="V33" i="21"/>
  <c r="V34" i="21"/>
  <c r="A28" i="21" s="1"/>
  <c r="V35" i="21"/>
  <c r="V36" i="21"/>
  <c r="V37" i="21"/>
  <c r="A31" i="21" s="1"/>
  <c r="V38" i="21"/>
  <c r="A32" i="21" s="1"/>
  <c r="V16" i="21"/>
  <c r="V17" i="21"/>
  <c r="V18" i="21"/>
  <c r="A12" i="21" s="1"/>
  <c r="V19" i="21"/>
  <c r="V20" i="21"/>
  <c r="V21" i="21"/>
  <c r="A15" i="21" s="1"/>
  <c r="V22" i="21"/>
  <c r="A16" i="21" s="1"/>
  <c r="V23" i="21"/>
  <c r="A17" i="21" s="1"/>
  <c r="V24" i="21"/>
  <c r="V25" i="21"/>
  <c r="V26" i="21"/>
  <c r="A20" i="21" s="1"/>
  <c r="V27" i="21"/>
  <c r="V28" i="21"/>
  <c r="V29" i="21"/>
  <c r="A23" i="21" s="1"/>
  <c r="V30" i="21"/>
  <c r="A24" i="21" s="1"/>
  <c r="V31" i="21"/>
  <c r="A25" i="21" s="1"/>
  <c r="V15" i="21"/>
  <c r="AA13" i="21"/>
  <c r="B7" i="21" s="1"/>
  <c r="AA10" i="21"/>
  <c r="AA12" i="21" s="1"/>
  <c r="B6" i="21" s="1"/>
  <c r="AA6" i="21"/>
  <c r="B3" i="21" s="1"/>
  <c r="AA7" i="21"/>
  <c r="B4" i="21" s="1"/>
  <c r="AA5" i="21"/>
  <c r="C65" i="21"/>
  <c r="C64" i="21"/>
  <c r="B53" i="21"/>
  <c r="B54" i="21" s="1"/>
  <c r="B55" i="21" s="1"/>
  <c r="B56" i="21" s="1"/>
  <c r="B57" i="21" s="1"/>
  <c r="B51" i="21"/>
  <c r="AA4" i="21"/>
  <c r="AA8" i="21" s="1"/>
  <c r="B2" i="21"/>
  <c r="AA41" i="21" l="1"/>
  <c r="B34" i="21" s="1"/>
  <c r="AA11" i="21"/>
  <c r="B5" i="21" s="1"/>
  <c r="AA44" i="21"/>
  <c r="B37" i="21" s="1"/>
  <c r="AA14" i="21"/>
  <c r="AA43" i="21"/>
  <c r="B36" i="21" s="1"/>
  <c r="AA36" i="22"/>
  <c r="B32" i="22" s="1"/>
  <c r="AA35" i="22"/>
  <c r="B31" i="22" s="1"/>
  <c r="AA9" i="21"/>
  <c r="AA14" i="22"/>
  <c r="AA24" i="22"/>
  <c r="AA32" i="22"/>
  <c r="AA15" i="22"/>
  <c r="AA25" i="22"/>
  <c r="AA33" i="22"/>
  <c r="AA16" i="22"/>
  <c r="AA26" i="22"/>
  <c r="AA10" i="22"/>
  <c r="AA20" i="22"/>
  <c r="AA13" i="22"/>
  <c r="AA31" i="22"/>
  <c r="AA17" i="22"/>
  <c r="AA27" i="22"/>
  <c r="AA18" i="22"/>
  <c r="AA28" i="22"/>
  <c r="B6" i="22"/>
  <c r="AA11" i="22"/>
  <c r="AA19" i="22"/>
  <c r="AA29" i="22"/>
  <c r="AA23" i="22"/>
  <c r="AA12" i="22"/>
  <c r="AA30" i="22"/>
  <c r="AA22" i="22"/>
  <c r="AA21" i="22"/>
  <c r="AF6" i="23"/>
  <c r="AF16" i="23"/>
  <c r="AF7" i="23"/>
  <c r="AF15" i="23"/>
  <c r="AF20" i="23"/>
  <c r="AF4" i="23"/>
  <c r="AF8" i="23"/>
  <c r="AF9" i="23"/>
  <c r="AF17" i="23"/>
  <c r="AF10" i="23"/>
  <c r="AF3" i="23"/>
  <c r="AF11" i="23"/>
  <c r="AF19" i="23"/>
  <c r="AF14" i="23"/>
  <c r="AF12" i="23"/>
  <c r="AF5" i="23"/>
  <c r="AF13" i="23"/>
  <c r="AF18" i="23"/>
  <c r="AF21" i="23"/>
  <c r="A6" i="2"/>
  <c r="A7" i="2"/>
  <c r="A5" i="2"/>
  <c r="A4" i="2"/>
  <c r="A3" i="2"/>
  <c r="B45" i="20"/>
  <c r="B45" i="19"/>
  <c r="B45" i="18"/>
  <c r="B45" i="17"/>
  <c r="AF12" i="22" l="1"/>
  <c r="B16" i="22"/>
  <c r="B17" i="22"/>
  <c r="AF13" i="22"/>
  <c r="AF17" i="22"/>
  <c r="B21" i="22"/>
  <c r="B18" i="22"/>
  <c r="AF14" i="22"/>
  <c r="AF3" i="22"/>
  <c r="B7" i="22"/>
  <c r="B11" i="22"/>
  <c r="AF7" i="22"/>
  <c r="B19" i="22"/>
  <c r="AF15" i="22"/>
  <c r="B25" i="22"/>
  <c r="AF21" i="22"/>
  <c r="AF19" i="22"/>
  <c r="B23" i="22"/>
  <c r="B27" i="22"/>
  <c r="AF23" i="22"/>
  <c r="AF11" i="22"/>
  <c r="B15" i="22"/>
  <c r="AF9" i="22"/>
  <c r="B13" i="22"/>
  <c r="B9" i="22"/>
  <c r="AF5" i="22"/>
  <c r="AF20" i="22"/>
  <c r="B24" i="22"/>
  <c r="AF26" i="22"/>
  <c r="B30" i="22"/>
  <c r="B20" i="22"/>
  <c r="AF16" i="22"/>
  <c r="AF10" i="22"/>
  <c r="B14" i="22"/>
  <c r="AF18" i="22"/>
  <c r="B22" i="22"/>
  <c r="B26" i="22"/>
  <c r="AF22" i="22"/>
  <c r="AF24" i="22"/>
  <c r="B28" i="22"/>
  <c r="B12" i="22"/>
  <c r="AF8" i="22"/>
  <c r="AA39" i="21"/>
  <c r="AA23" i="21"/>
  <c r="AA31" i="21"/>
  <c r="AA15" i="21"/>
  <c r="AA16" i="21"/>
  <c r="AA24" i="21"/>
  <c r="AA32" i="21"/>
  <c r="AA17" i="21"/>
  <c r="AA25" i="21"/>
  <c r="AA33" i="21"/>
  <c r="AA22" i="21"/>
  <c r="AA30" i="21"/>
  <c r="AA18" i="21"/>
  <c r="AA26" i="21"/>
  <c r="AA34" i="21"/>
  <c r="AA19" i="21"/>
  <c r="AA27" i="21"/>
  <c r="AA35" i="21"/>
  <c r="AA20" i="21"/>
  <c r="AA28" i="21"/>
  <c r="AA36" i="21"/>
  <c r="B8" i="21"/>
  <c r="AA21" i="21"/>
  <c r="AA29" i="21"/>
  <c r="AA37" i="21"/>
  <c r="AA38" i="21"/>
  <c r="B10" i="22"/>
  <c r="AF6" i="22"/>
  <c r="B8" i="22"/>
  <c r="AF4" i="22"/>
  <c r="B29" i="22"/>
  <c r="AF25" i="2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15" i="2"/>
  <c r="V37" i="2"/>
  <c r="A30" i="2" s="1"/>
  <c r="V38" i="2"/>
  <c r="A31" i="2" s="1"/>
  <c r="V34" i="2"/>
  <c r="A27" i="2" s="1"/>
  <c r="V35" i="2"/>
  <c r="A28" i="2" s="1"/>
  <c r="V36" i="2"/>
  <c r="A29" i="2" s="1"/>
  <c r="V16" i="2"/>
  <c r="A9" i="2" s="1"/>
  <c r="V17" i="2"/>
  <c r="A10" i="2" s="1"/>
  <c r="V18" i="2"/>
  <c r="A11" i="2" s="1"/>
  <c r="V19" i="2"/>
  <c r="A12" i="2" s="1"/>
  <c r="V20" i="2"/>
  <c r="A13" i="2" s="1"/>
  <c r="V21" i="2"/>
  <c r="A14" i="2" s="1"/>
  <c r="V22" i="2"/>
  <c r="A15" i="2" s="1"/>
  <c r="V23" i="2"/>
  <c r="A16" i="2" s="1"/>
  <c r="V24" i="2"/>
  <c r="A17" i="2" s="1"/>
  <c r="V25" i="2"/>
  <c r="A18" i="2" s="1"/>
  <c r="V26" i="2"/>
  <c r="A19" i="2" s="1"/>
  <c r="V27" i="2"/>
  <c r="A20" i="2" s="1"/>
  <c r="V28" i="2"/>
  <c r="A21" i="2" s="1"/>
  <c r="V29" i="2"/>
  <c r="A22" i="2" s="1"/>
  <c r="V30" i="2"/>
  <c r="A23" i="2" s="1"/>
  <c r="V31" i="2"/>
  <c r="A24" i="2" s="1"/>
  <c r="V32" i="2"/>
  <c r="A25" i="2" s="1"/>
  <c r="V33" i="2"/>
  <c r="A26" i="2" s="1"/>
  <c r="V15" i="2"/>
  <c r="A8" i="2" s="1"/>
  <c r="AA11" i="2"/>
  <c r="C61" i="2"/>
  <c r="C60" i="2"/>
  <c r="B53" i="2"/>
  <c r="B51" i="2"/>
  <c r="B49" i="2"/>
  <c r="B47" i="2"/>
  <c r="AA4" i="2"/>
  <c r="AA14" i="2" s="1"/>
  <c r="AF14" i="21" l="1"/>
  <c r="B20" i="21"/>
  <c r="AF12" i="21"/>
  <c r="B18" i="21"/>
  <c r="AF24" i="21"/>
  <c r="B30" i="21"/>
  <c r="AF6" i="21"/>
  <c r="B12" i="21"/>
  <c r="AF4" i="21"/>
  <c r="B10" i="21"/>
  <c r="AA12" i="2"/>
  <c r="AF16" i="21"/>
  <c r="B22" i="21"/>
  <c r="AF18" i="21"/>
  <c r="B24" i="21"/>
  <c r="B9" i="21"/>
  <c r="AF3" i="21"/>
  <c r="AA13" i="2"/>
  <c r="AF8" i="21"/>
  <c r="B14" i="21"/>
  <c r="AF10" i="21"/>
  <c r="B16" i="21"/>
  <c r="AF19" i="21"/>
  <c r="B25" i="21"/>
  <c r="AF26" i="21"/>
  <c r="B32" i="21"/>
  <c r="AF23" i="21"/>
  <c r="B29" i="21"/>
  <c r="AF21" i="21"/>
  <c r="B27" i="21"/>
  <c r="AF11" i="21"/>
  <c r="B17" i="21"/>
  <c r="AF13" i="21"/>
  <c r="B19" i="21"/>
  <c r="AF25" i="21"/>
  <c r="B31" i="21"/>
  <c r="AF15" i="21"/>
  <c r="B21" i="21"/>
  <c r="AF27" i="21"/>
  <c r="B33" i="21"/>
  <c r="AF17" i="21"/>
  <c r="B23" i="21"/>
  <c r="AF7" i="21"/>
  <c r="B13" i="21"/>
  <c r="AF5" i="21"/>
  <c r="B11" i="21"/>
  <c r="AF9" i="21"/>
  <c r="B15" i="21"/>
  <c r="AF22" i="21"/>
  <c r="B28" i="21"/>
  <c r="AF20" i="21"/>
  <c r="B26" i="21"/>
  <c r="B2" i="2"/>
  <c r="AA5" i="2"/>
  <c r="AA6" i="2"/>
  <c r="B4" i="2" s="1"/>
  <c r="AA7" i="2"/>
  <c r="B3" i="2" s="1"/>
  <c r="AA8" i="2"/>
  <c r="B5" i="2" s="1"/>
  <c r="AA9" i="2"/>
  <c r="B6" i="2" s="1"/>
  <c r="AA10" i="2"/>
  <c r="E57" i="1"/>
  <c r="B7" i="2" l="1"/>
  <c r="AA21" i="2"/>
  <c r="B14" i="2" s="1"/>
  <c r="AA29" i="2"/>
  <c r="B22" i="2" s="1"/>
  <c r="AA37" i="2"/>
  <c r="B30" i="2" s="1"/>
  <c r="AA22" i="2"/>
  <c r="B15" i="2" s="1"/>
  <c r="AA30" i="2"/>
  <c r="B23" i="2" s="1"/>
  <c r="AA38" i="2"/>
  <c r="B31" i="2" s="1"/>
  <c r="AA23" i="2"/>
  <c r="B16" i="2" s="1"/>
  <c r="AA31" i="2"/>
  <c r="B24" i="2" s="1"/>
  <c r="AA15" i="2"/>
  <c r="B8" i="2" s="1"/>
  <c r="AA16" i="2"/>
  <c r="B9" i="2" s="1"/>
  <c r="AA24" i="2"/>
  <c r="B17" i="2" s="1"/>
  <c r="AA32" i="2"/>
  <c r="B25" i="2" s="1"/>
  <c r="AA17" i="2"/>
  <c r="B10" i="2" s="1"/>
  <c r="AA25" i="2"/>
  <c r="B18" i="2" s="1"/>
  <c r="AA33" i="2"/>
  <c r="B26" i="2" s="1"/>
  <c r="AA18" i="2"/>
  <c r="B11" i="2" s="1"/>
  <c r="AA26" i="2"/>
  <c r="B19" i="2" s="1"/>
  <c r="AA34" i="2"/>
  <c r="B27" i="2" s="1"/>
  <c r="AA19" i="2"/>
  <c r="B12" i="2" s="1"/>
  <c r="AA27" i="2"/>
  <c r="B20" i="2" s="1"/>
  <c r="AA35" i="2"/>
  <c r="B28" i="2" s="1"/>
  <c r="AA20" i="2"/>
  <c r="B13" i="2" s="1"/>
  <c r="AA28" i="2"/>
  <c r="B21" i="2" s="1"/>
  <c r="AA36" i="2"/>
  <c r="B29" i="2" s="1"/>
  <c r="C61" i="1"/>
  <c r="C60" i="1"/>
  <c r="B53" i="1"/>
  <c r="B51" i="1"/>
  <c r="B49" i="1"/>
  <c r="B47" i="1"/>
  <c r="X40" i="1"/>
  <c r="V40" i="1"/>
  <c r="A34" i="1" s="1"/>
  <c r="X39" i="1"/>
  <c r="V39" i="1"/>
  <c r="A33" i="1" s="1"/>
  <c r="X38" i="1"/>
  <c r="V38" i="1"/>
  <c r="A32" i="1" s="1"/>
  <c r="X37" i="1"/>
  <c r="V37" i="1"/>
  <c r="A31" i="1" s="1"/>
  <c r="X36" i="1"/>
  <c r="V36" i="1"/>
  <c r="A30" i="1" s="1"/>
  <c r="X35" i="1"/>
  <c r="V35" i="1"/>
  <c r="A29" i="1" s="1"/>
  <c r="A35" i="1"/>
  <c r="X34" i="1"/>
  <c r="V34" i="1"/>
  <c r="A28" i="1" s="1"/>
  <c r="X33" i="1"/>
  <c r="V33" i="1"/>
  <c r="A27" i="1" s="1"/>
  <c r="X32" i="1"/>
  <c r="V32" i="1"/>
  <c r="A26" i="1" s="1"/>
  <c r="X31" i="1"/>
  <c r="V31" i="1"/>
  <c r="X30" i="1"/>
  <c r="V30" i="1"/>
  <c r="A24" i="1" s="1"/>
  <c r="X29" i="1"/>
  <c r="V29" i="1"/>
  <c r="A23" i="1" s="1"/>
  <c r="X28" i="1"/>
  <c r="V28" i="1"/>
  <c r="A22" i="1" s="1"/>
  <c r="X27" i="1"/>
  <c r="V27" i="1"/>
  <c r="A21" i="1" s="1"/>
  <c r="X26" i="1"/>
  <c r="V26" i="1"/>
  <c r="A20" i="1" s="1"/>
  <c r="X25" i="1"/>
  <c r="V25" i="1"/>
  <c r="A25" i="1"/>
  <c r="X24" i="1"/>
  <c r="V24" i="1"/>
  <c r="A18" i="1" s="1"/>
  <c r="X23" i="1"/>
  <c r="V23" i="1"/>
  <c r="X22" i="1"/>
  <c r="V22" i="1"/>
  <c r="A16" i="1" s="1"/>
  <c r="X21" i="1"/>
  <c r="V21" i="1"/>
  <c r="X20" i="1"/>
  <c r="V20" i="1"/>
  <c r="A14" i="1" s="1"/>
  <c r="X19" i="1"/>
  <c r="V19" i="1"/>
  <c r="A19" i="1"/>
  <c r="X18" i="1"/>
  <c r="V18" i="1"/>
  <c r="A12" i="1" s="1"/>
  <c r="X17" i="1"/>
  <c r="V17" i="1"/>
  <c r="A11" i="1" s="1"/>
  <c r="A17" i="1"/>
  <c r="X16" i="1"/>
  <c r="V16" i="1"/>
  <c r="X15" i="1"/>
  <c r="V15" i="1"/>
  <c r="A9" i="1" s="1"/>
  <c r="A15" i="1"/>
  <c r="A13" i="1"/>
  <c r="A10" i="1"/>
  <c r="A8" i="1"/>
  <c r="A7" i="1"/>
  <c r="A6" i="1"/>
  <c r="A5" i="1"/>
  <c r="AA4" i="1"/>
  <c r="AA11" i="1" s="1"/>
  <c r="A4" i="1"/>
  <c r="B2" i="1" l="1"/>
  <c r="AF18" i="2"/>
  <c r="AF4" i="2"/>
  <c r="AF12" i="2"/>
  <c r="AF23" i="2"/>
  <c r="AF11" i="2"/>
  <c r="AF25" i="2"/>
  <c r="AF3" i="2"/>
  <c r="AF22" i="2"/>
  <c r="AF6" i="2"/>
  <c r="AF14" i="2"/>
  <c r="AF15" i="2"/>
  <c r="AF13" i="2"/>
  <c r="AF5" i="2"/>
  <c r="AF24" i="2"/>
  <c r="AF8" i="2"/>
  <c r="AF16" i="2"/>
  <c r="AF20" i="2"/>
  <c r="AF17" i="2"/>
  <c r="AF7" i="2"/>
  <c r="AF9" i="2"/>
  <c r="AF10" i="2"/>
  <c r="AF19" i="2"/>
  <c r="AF26" i="2"/>
  <c r="AF21" i="2"/>
  <c r="AA41" i="1"/>
  <c r="B35" i="1" s="1"/>
  <c r="AA14" i="1"/>
  <c r="AA13" i="1"/>
  <c r="AA12" i="1"/>
  <c r="AA5" i="1"/>
  <c r="B3" i="1" s="1"/>
  <c r="AA6" i="1"/>
  <c r="B4" i="1" s="1"/>
  <c r="AA7" i="1"/>
  <c r="B5" i="1" s="1"/>
  <c r="AA8" i="1"/>
  <c r="B6" i="1" s="1"/>
  <c r="AA9" i="1"/>
  <c r="B7" i="1" s="1"/>
  <c r="AA10" i="1"/>
  <c r="AA39" i="1" l="1"/>
  <c r="AA35" i="1"/>
  <c r="AA31" i="1"/>
  <c r="AA28" i="1"/>
  <c r="AA26" i="1"/>
  <c r="AA24" i="1"/>
  <c r="AA22" i="1"/>
  <c r="AA20" i="1"/>
  <c r="AA18" i="1"/>
  <c r="AA16" i="1"/>
  <c r="AA37" i="1"/>
  <c r="AA33" i="1"/>
  <c r="AA25" i="1"/>
  <c r="AA21" i="1"/>
  <c r="AA17" i="1"/>
  <c r="AA38" i="1"/>
  <c r="AA40" i="1"/>
  <c r="AA36" i="1"/>
  <c r="AA34" i="1"/>
  <c r="AA30" i="1"/>
  <c r="B8" i="1"/>
  <c r="AA29" i="1"/>
  <c r="AA27" i="1"/>
  <c r="AA23" i="1"/>
  <c r="AA19" i="1"/>
  <c r="AA15" i="1"/>
  <c r="AA32" i="1"/>
  <c r="B26" i="1" l="1"/>
  <c r="AF20" i="1"/>
  <c r="B21" i="1"/>
  <c r="AF15" i="1"/>
  <c r="AF22" i="1"/>
  <c r="B28" i="1"/>
  <c r="B11" i="1"/>
  <c r="AF5" i="1"/>
  <c r="AF25" i="1"/>
  <c r="B31" i="1"/>
  <c r="B16" i="1"/>
  <c r="AF10" i="1"/>
  <c r="B25" i="1"/>
  <c r="AF19" i="1"/>
  <c r="AF3" i="1"/>
  <c r="B9" i="1"/>
  <c r="B23" i="1"/>
  <c r="AF17" i="1"/>
  <c r="B30" i="1"/>
  <c r="AF24" i="1"/>
  <c r="AF9" i="1"/>
  <c r="B15" i="1"/>
  <c r="AF4" i="1"/>
  <c r="B10" i="1"/>
  <c r="B18" i="1"/>
  <c r="AF12" i="1"/>
  <c r="B29" i="1"/>
  <c r="AF23" i="1"/>
  <c r="AF7" i="1"/>
  <c r="B13" i="1"/>
  <c r="B34" i="1"/>
  <c r="AF28" i="1"/>
  <c r="AF13" i="1"/>
  <c r="B19" i="1"/>
  <c r="AF6" i="1"/>
  <c r="B12" i="1"/>
  <c r="B20" i="1"/>
  <c r="AF14" i="1"/>
  <c r="B33" i="1"/>
  <c r="AF27" i="1"/>
  <c r="AF11" i="1"/>
  <c r="B17" i="1"/>
  <c r="B24" i="1"/>
  <c r="AF18" i="1"/>
  <c r="B32" i="1"/>
  <c r="AF26" i="1"/>
  <c r="B27" i="1"/>
  <c r="AF21" i="1"/>
  <c r="B14" i="1"/>
  <c r="AF8" i="1"/>
  <c r="B22" i="1"/>
  <c r="AF16" i="1"/>
</calcChain>
</file>

<file path=xl/sharedStrings.xml><?xml version="1.0" encoding="utf-8"?>
<sst xmlns="http://schemas.openxmlformats.org/spreadsheetml/2006/main" count="736" uniqueCount="168">
  <si>
    <t>ABSCISADO</t>
  </si>
  <si>
    <t>COTA</t>
  </si>
  <si>
    <t>OBSERVACIÓN</t>
  </si>
  <si>
    <t>RESUMEN CARTERA CALCULADA</t>
  </si>
  <si>
    <t>PERFIL TRANSVERSAL - ESTACIÓN: 32207010_EL_CEJAL_GUAVIARE</t>
  </si>
  <si>
    <t>CARTERA DE NIVELACIÓN CALCULADA /32207010_EL_CEJAL_GUAVIARE</t>
  </si>
  <si>
    <t>AFORO LÍQUIDO</t>
  </si>
  <si>
    <t xml:space="preserve">S/ BM #1 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</si>
  <si>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</si>
  <si>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</si>
  <si>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</si>
  <si>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</si>
  <si>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</si>
  <si>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</si>
  <si>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</si>
  <si>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</si>
  <si>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S/ BM #2</t>
  </si>
  <si>
    <t xml:space="preserve">N.A.O.I </t>
  </si>
  <si>
    <t>00/DPR</t>
  </si>
  <si>
    <t>S/MAX</t>
  </si>
  <si>
    <t>S/11 m.</t>
  </si>
  <si>
    <t>S/10 m.</t>
  </si>
  <si>
    <t>S/9 m.</t>
  </si>
  <si>
    <t>N.A.O.D</t>
  </si>
  <si>
    <t>S / N.D.M.D</t>
  </si>
  <si>
    <t>DETALLES</t>
  </si>
  <si>
    <t>NAOI</t>
  </si>
  <si>
    <t>NAOD</t>
  </si>
  <si>
    <t>MAXIMETRO</t>
  </si>
  <si>
    <t>Mira 10 - 11 m</t>
  </si>
  <si>
    <t>Mira 9- 10 m</t>
  </si>
  <si>
    <t>Mira 8 - 9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</si>
  <si>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</si>
  <si>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</si>
  <si>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</si>
  <si>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</si>
  <si>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</si>
  <si>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Pala BM # 1 Y 2</t>
  </si>
  <si>
    <t>Atrás BM</t>
  </si>
  <si>
    <t>CAB BCO</t>
  </si>
  <si>
    <t>Pata BCO</t>
  </si>
  <si>
    <t>S/MAX Cab</t>
  </si>
  <si>
    <t>S/BM #1 Inicial</t>
  </si>
  <si>
    <t>S/BM</t>
  </si>
  <si>
    <t>Desbordado</t>
  </si>
  <si>
    <t>Perfil Transversal  -  Estación Cejal  -  Corriente Guaviare  -  Código 32207010</t>
  </si>
  <si>
    <t>Abscisado</t>
  </si>
  <si>
    <t>Cota</t>
  </si>
  <si>
    <t>Observaciones</t>
  </si>
  <si>
    <t>Datos de Altura y Distancia de Cartera</t>
  </si>
  <si>
    <t>S/12 LM</t>
  </si>
  <si>
    <t>S/11 LM</t>
  </si>
  <si>
    <t>NAMI LM = 10.15</t>
  </si>
  <si>
    <t>NAMD</t>
  </si>
  <si>
    <t>N/DESBORD/DER</t>
  </si>
  <si>
    <t>N.A.M.I.</t>
  </si>
  <si>
    <t>Detalles</t>
  </si>
  <si>
    <t>N.A.M.D.</t>
  </si>
  <si>
    <t>Cota "0"</t>
  </si>
  <si>
    <t>Maxímetro</t>
  </si>
  <si>
    <t>Desb. Marg. Izq.</t>
  </si>
  <si>
    <t>Desb. Marg. Der.</t>
  </si>
  <si>
    <t>Lectura mira:</t>
  </si>
  <si>
    <t>10.15 m</t>
  </si>
  <si>
    <t xml:space="preserve">Cota cero:            </t>
  </si>
  <si>
    <t>80.211 m</t>
  </si>
  <si>
    <t>Caudal:</t>
  </si>
  <si>
    <r>
      <t xml:space="preserve">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</si>
  <si>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90.587 m (LM: 10.37 m)</t>
  </si>
  <si>
    <t>Ver Procedimiento en hoja "procedimiento"</t>
  </si>
  <si>
    <t>S/CABLE RIEL</t>
  </si>
  <si>
    <t>N/DESBORD/IZQ</t>
  </si>
  <si>
    <t>S/10 LM</t>
  </si>
  <si>
    <t>S/9 LM</t>
  </si>
  <si>
    <t>S/8 LM</t>
  </si>
  <si>
    <t>NAMI LM = 710</t>
  </si>
  <si>
    <t>A 2.50 DE MAEGEN DER</t>
  </si>
  <si>
    <t>7.10 m</t>
  </si>
  <si>
    <t>80.213 m</t>
  </si>
  <si>
    <t>Cota inundación: 90.544 m (LM: 10.331 m)</t>
  </si>
  <si>
    <t>D.P.R.</t>
  </si>
  <si>
    <t>S/CAB. RIEL</t>
  </si>
  <si>
    <t>N.DESB. M.IZQ</t>
  </si>
  <si>
    <t>S/PIE BARRANCO</t>
  </si>
  <si>
    <t>N.A.O.I.</t>
  </si>
  <si>
    <t>N.A.O.D.</t>
  </si>
  <si>
    <t>0.71 m</t>
  </si>
  <si>
    <t>Cota inundación: 90.318 m (LM: 10.105 m)</t>
  </si>
  <si>
    <t>S/7 LM</t>
  </si>
  <si>
    <t>NAMI LM = 609</t>
  </si>
  <si>
    <t>6.09 m</t>
  </si>
  <si>
    <t>80.198 m</t>
  </si>
  <si>
    <t>Cota inundación: 90.188 m (LM: 9.99 m)</t>
  </si>
  <si>
    <t>S/BM TACHE</t>
  </si>
  <si>
    <t>S/BM CAB. RIEL</t>
  </si>
  <si>
    <t>S/11.0 MS LNM</t>
  </si>
  <si>
    <t>ALTURA REAL</t>
  </si>
  <si>
    <t>N.D.M.D.</t>
  </si>
  <si>
    <t>0.86 m</t>
  </si>
  <si>
    <t>80.196 m</t>
  </si>
  <si>
    <t>Cota inundación: 90.497 m (LM: 10.301 m)</t>
  </si>
  <si>
    <t>S/BM # 1 TACHE REAL</t>
  </si>
  <si>
    <t>S/BM # 2 CAB. RIEL</t>
  </si>
  <si>
    <t>PATA RIEL</t>
  </si>
  <si>
    <t>CAB. BCO</t>
  </si>
  <si>
    <t>PATA BCO</t>
  </si>
  <si>
    <t>INUNDA</t>
  </si>
  <si>
    <t>S/BM#1 TACHE RIEL</t>
  </si>
  <si>
    <t>9.35 m</t>
  </si>
  <si>
    <t>80.194 m</t>
  </si>
  <si>
    <t>Cota inundación: 90.866 m (LM: 10.672 m)</t>
  </si>
  <si>
    <t>S/BM No. 01</t>
  </si>
  <si>
    <t>Cota inundación: 87.117 m (LM: 6.904 m)</t>
  </si>
  <si>
    <t>9.34 m</t>
  </si>
  <si>
    <t>80.188 m</t>
  </si>
  <si>
    <r>
      <t xml:space="preserve">6721.583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</si>
  <si>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90.425 m (LM: 10.237 m)</t>
  </si>
  <si>
    <t>S/BM No. 02</t>
  </si>
  <si>
    <t>4.20 m</t>
  </si>
  <si>
    <t>80.187 m</t>
  </si>
  <si>
    <r>
      <t xml:space="preserve">2318,599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</si>
  <si>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89.760 m (LM: 9.573 m)</t>
  </si>
  <si>
    <t>N.D.O.D.</t>
  </si>
  <si>
    <t>8.28 m</t>
  </si>
  <si>
    <t>80.186 m</t>
  </si>
  <si>
    <t>Cota inundación: 90.314 m (LM: 10.128 m)</t>
  </si>
  <si>
    <t>10.10 m</t>
  </si>
  <si>
    <t>80.180 m</t>
  </si>
  <si>
    <r>
      <t xml:space="preserve">6993.287 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</si>
  <si>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90.292 m (LM: 10.112 m)</t>
  </si>
  <si>
    <t>Alt. Real</t>
  </si>
  <si>
    <t>S/Cab Riel</t>
  </si>
  <si>
    <t>10.17 m</t>
  </si>
  <si>
    <t>80.184 m</t>
  </si>
  <si>
    <r>
      <t xml:space="preserve">7778,600 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</si>
  <si>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90,504 m (LM: 10.32 m)</t>
  </si>
  <si>
    <t>5.46 m</t>
  </si>
  <si>
    <t>80.162 m</t>
  </si>
  <si>
    <r>
      <t xml:space="preserve">3412,267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</si>
  <si>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90,572 m (LM: 10.41 m)</t>
  </si>
  <si>
    <t>10.04 m</t>
  </si>
  <si>
    <t>80.217 m</t>
  </si>
  <si>
    <r>
      <t xml:space="preserve">7410,236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</si>
  <si>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90,408 m (LM: 10.191 m)</t>
  </si>
  <si>
    <t>S/Base</t>
  </si>
  <si>
    <t>9,18 m</t>
  </si>
  <si>
    <t>80,228 m</t>
  </si>
  <si>
    <r>
      <t xml:space="preserve">6891,773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</si>
  <si>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 (LM:)</t>
  </si>
  <si>
    <t>6,42 m</t>
  </si>
  <si>
    <t>80,195 m</t>
  </si>
  <si>
    <r>
      <t xml:space="preserve">3958,439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</si>
  <si>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90,418 (LM: 10,221 m )</t>
  </si>
  <si>
    <t>10,33 m</t>
  </si>
  <si>
    <t>80,210 m</t>
  </si>
  <si>
    <r>
      <t xml:space="preserve">7922,773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</si>
  <si>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 (LM: 0 m )</t>
  </si>
  <si>
    <t>5,36 m</t>
  </si>
  <si>
    <t>80,261 m</t>
  </si>
  <si>
    <r>
      <t xml:space="preserve">3391,375 m 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/seg</t>
    </r>
  </si>
  <si>
    <t>Cota inundación: 90,572 (LM: 10,311 m )</t>
  </si>
  <si>
    <t>S/Piso</t>
  </si>
  <si>
    <t>S/Pata BM</t>
  </si>
  <si>
    <t>S/N.D.M.D</t>
  </si>
  <si>
    <t>S/Cabeza Riel</t>
  </si>
  <si>
    <t>S/00 DPR</t>
  </si>
  <si>
    <t>S/8 m.</t>
  </si>
  <si>
    <t>N.D.M.D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</si>
</sst>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_ [$€-2]\ * #,##0.00_ ;_ [$€-2]\ * \-#,##0.00_ ;_ [$€-2]\ * &quot;-&quot;??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7.5"/>
      <color indexed="12"/>
      <name val="Arial"/>
      <family val="2"/>
    </font>
    <font>
      <b/>
      <u/>
      <sz val="8"/>
      <color indexed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6" fillId="0" borderId="0"/>
    <xf numFmtId="0" fontId="21" fillId="0" borderId="0" applyNumberFormat="0" applyFill="0" applyBorder="0" applyAlignment="0" applyProtection="0">
      <alignment vertical="top"/>
      <protection locked="0"/>
    </xf>
    <xf numFmtId="166" fontId="23" fillId="0" borderId="0" applyFont="0" applyFill="0" applyBorder="0" applyAlignment="0" applyProtection="0"/>
  </cellStyleXfs>
  <cellXfs count="153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9" fillId="0" borderId="0" xfId="1" applyFont="1"/>
    <xf numFmtId="4" fontId="8" fillId="0" borderId="1" xfId="1" applyNumberFormat="1" applyFont="1" applyFill="1" applyBorder="1" applyAlignment="1">
      <alignment horizontal="center" wrapText="1"/>
    </xf>
    <xf numFmtId="2" fontId="8" fillId="0" borderId="1" xfId="1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5" fillId="0" borderId="1" xfId="1" applyFont="1" applyFill="1" applyBorder="1"/>
    <xf numFmtId="4" fontId="9" fillId="0" borderId="1" xfId="1" applyNumberFormat="1" applyFont="1" applyBorder="1"/>
    <xf numFmtId="164" fontId="9" fillId="0" borderId="1" xfId="1" applyNumberFormat="1" applyFont="1" applyFill="1" applyBorder="1"/>
    <xf numFmtId="0" fontId="10" fillId="0" borderId="1" xfId="1" applyFont="1" applyBorder="1"/>
    <xf numFmtId="0" fontId="2" fillId="0" borderId="0" xfId="1" applyFont="1"/>
    <xf numFmtId="4" fontId="9" fillId="0" borderId="1" xfId="1" applyNumberFormat="1" applyFont="1" applyFill="1" applyBorder="1"/>
    <xf numFmtId="164" fontId="5" fillId="3" borderId="1" xfId="1" applyNumberFormat="1" applyFont="1" applyFill="1" applyBorder="1"/>
    <xf numFmtId="0" fontId="8" fillId="0" borderId="1" xfId="1" applyFont="1" applyBorder="1"/>
    <xf numFmtId="0" fontId="5" fillId="0" borderId="1" xfId="1" applyFont="1" applyBorder="1"/>
    <xf numFmtId="0" fontId="8" fillId="0" borderId="1" xfId="1" applyFont="1" applyFill="1" applyBorder="1"/>
    <xf numFmtId="164" fontId="9" fillId="0" borderId="1" xfId="1" applyNumberFormat="1" applyFont="1" applyBorder="1"/>
    <xf numFmtId="4" fontId="9" fillId="0" borderId="0" xfId="1" applyNumberFormat="1" applyFont="1"/>
    <xf numFmtId="0" fontId="0" fillId="0" borderId="1" xfId="0" applyFill="1" applyBorder="1"/>
    <xf numFmtId="0" fontId="10" fillId="0" borderId="1" xfId="1" applyFont="1" applyFill="1" applyBorder="1"/>
    <xf numFmtId="4" fontId="9" fillId="4" borderId="1" xfId="1" applyNumberFormat="1" applyFont="1" applyFill="1" applyBorder="1"/>
    <xf numFmtId="164" fontId="9" fillId="4" borderId="1" xfId="1" applyNumberFormat="1" applyFont="1" applyFill="1" applyBorder="1"/>
    <xf numFmtId="0" fontId="0" fillId="0" borderId="1" xfId="0" applyBorder="1"/>
    <xf numFmtId="4" fontId="9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vertical="center"/>
    </xf>
    <xf numFmtId="2" fontId="9" fillId="0" borderId="1" xfId="1" applyNumberFormat="1" applyFont="1" applyBorder="1"/>
    <xf numFmtId="2" fontId="9" fillId="0" borderId="1" xfId="1" applyNumberFormat="1" applyFont="1" applyFill="1" applyBorder="1"/>
    <xf numFmtId="0" fontId="11" fillId="0" borderId="1" xfId="0" applyFont="1" applyBorder="1"/>
    <xf numFmtId="0" fontId="12" fillId="0" borderId="1" xfId="1" applyFont="1" applyBorder="1"/>
    <xf numFmtId="0" fontId="1" fillId="0" borderId="1" xfId="1" applyBorder="1"/>
    <xf numFmtId="4" fontId="9" fillId="0" borderId="0" xfId="1" applyNumberFormat="1" applyFont="1" applyFill="1" applyBorder="1" applyAlignment="1">
      <alignment wrapText="1"/>
    </xf>
    <xf numFmtId="2" fontId="9" fillId="0" borderId="0" xfId="1" applyNumberFormat="1" applyFont="1" applyBorder="1"/>
    <xf numFmtId="164" fontId="9" fillId="0" borderId="0" xfId="1" applyNumberFormat="1" applyFont="1" applyFill="1" applyBorder="1"/>
    <xf numFmtId="0" fontId="9" fillId="0" borderId="0" xfId="1" applyFont="1" applyBorder="1"/>
    <xf numFmtId="0" fontId="0" fillId="0" borderId="0" xfId="1" applyFont="1"/>
    <xf numFmtId="0" fontId="3" fillId="0" borderId="0" xfId="1" applyFont="1" applyFill="1" applyBorder="1" applyAlignment="1">
      <alignment horizontal="center" vertical="center" textRotation="255"/>
    </xf>
    <xf numFmtId="0" fontId="2" fillId="0" borderId="0" xfId="1" applyFont="1" applyFill="1" applyBorder="1" applyAlignment="1">
      <alignment vertical="center" textRotation="255"/>
    </xf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 vertical="center" textRotation="255" wrapText="1"/>
    </xf>
    <xf numFmtId="2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2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left"/>
    </xf>
    <xf numFmtId="2" fontId="7" fillId="0" borderId="1" xfId="1" applyNumberFormat="1" applyFont="1" applyFill="1" applyBorder="1" applyAlignment="1">
      <alignment horizontal="left"/>
    </xf>
    <xf numFmtId="164" fontId="0" fillId="0" borderId="0" xfId="0" applyNumberFormat="1"/>
    <xf numFmtId="4" fontId="9" fillId="5" borderId="1" xfId="1" applyNumberFormat="1" applyFont="1" applyFill="1" applyBorder="1"/>
    <xf numFmtId="164" fontId="9" fillId="5" borderId="1" xfId="1" applyNumberFormat="1" applyFont="1" applyFill="1" applyBorder="1"/>
    <xf numFmtId="165" fontId="0" fillId="0" borderId="0" xfId="0" applyNumberFormat="1"/>
    <xf numFmtId="2" fontId="7" fillId="0" borderId="1" xfId="1" applyNumberFormat="1" applyFont="1" applyFill="1" applyBorder="1" applyAlignment="1">
      <alignment horizontal="left"/>
    </xf>
    <xf numFmtId="0" fontId="16" fillId="6" borderId="0" xfId="2" applyFill="1"/>
    <xf numFmtId="0" fontId="16" fillId="0" borderId="0" xfId="2"/>
    <xf numFmtId="0" fontId="18" fillId="0" borderId="12" xfId="2" applyFont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2" fillId="6" borderId="0" xfId="2" applyFont="1" applyFill="1" applyAlignment="1">
      <alignment vertical="center"/>
    </xf>
    <xf numFmtId="0" fontId="16" fillId="0" borderId="0" xfId="2" applyAlignment="1">
      <alignment vertical="center"/>
    </xf>
    <xf numFmtId="2" fontId="19" fillId="0" borderId="14" xfId="2" applyNumberFormat="1" applyFont="1" applyFill="1" applyBorder="1" applyAlignment="1">
      <alignment horizontal="center" vertical="center"/>
    </xf>
    <xf numFmtId="165" fontId="19" fillId="0" borderId="15" xfId="2" applyNumberFormat="1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right" vertical="center"/>
    </xf>
    <xf numFmtId="2" fontId="19" fillId="0" borderId="17" xfId="2" applyNumberFormat="1" applyFont="1" applyFill="1" applyBorder="1" applyAlignment="1">
      <alignment horizontal="center" vertical="center"/>
    </xf>
    <xf numFmtId="165" fontId="19" fillId="0" borderId="8" xfId="2" applyNumberFormat="1" applyFont="1" applyFill="1" applyBorder="1" applyAlignment="1">
      <alignment horizontal="center" vertical="center"/>
    </xf>
    <xf numFmtId="0" fontId="19" fillId="0" borderId="18" xfId="2" applyFont="1" applyFill="1" applyBorder="1" applyAlignment="1">
      <alignment horizontal="right" vertical="center"/>
    </xf>
    <xf numFmtId="165" fontId="19" fillId="0" borderId="7" xfId="2" applyNumberFormat="1" applyFont="1" applyFill="1" applyBorder="1" applyAlignment="1">
      <alignment horizontal="center" vertical="center"/>
    </xf>
    <xf numFmtId="0" fontId="19" fillId="0" borderId="19" xfId="2" applyFont="1" applyFill="1" applyBorder="1" applyAlignment="1">
      <alignment horizontal="right" vertical="center"/>
    </xf>
    <xf numFmtId="2" fontId="18" fillId="2" borderId="17" xfId="2" applyNumberFormat="1" applyFont="1" applyFill="1" applyBorder="1" applyAlignment="1">
      <alignment horizontal="center" vertical="center"/>
    </xf>
    <xf numFmtId="165" fontId="18" fillId="2" borderId="7" xfId="2" applyNumberFormat="1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right" vertical="center"/>
    </xf>
    <xf numFmtId="0" fontId="19" fillId="0" borderId="20" xfId="2" applyFont="1" applyFill="1" applyBorder="1" applyAlignment="1">
      <alignment horizontal="right" vertical="center"/>
    </xf>
    <xf numFmtId="2" fontId="19" fillId="0" borderId="21" xfId="2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/>
    </xf>
    <xf numFmtId="165" fontId="19" fillId="0" borderId="1" xfId="2" applyNumberFormat="1" applyFont="1" applyFill="1" applyBorder="1" applyAlignment="1">
      <alignment horizontal="center" vertical="center"/>
    </xf>
    <xf numFmtId="2" fontId="19" fillId="0" borderId="22" xfId="2" applyNumberFormat="1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horizontal="center" vertical="center"/>
    </xf>
    <xf numFmtId="0" fontId="19" fillId="0" borderId="23" xfId="2" applyFont="1" applyFill="1" applyBorder="1" applyAlignment="1">
      <alignment horizontal="right" vertical="center"/>
    </xf>
    <xf numFmtId="2" fontId="18" fillId="2" borderId="22" xfId="2" applyNumberFormat="1" applyFont="1" applyFill="1" applyBorder="1" applyAlignment="1">
      <alignment horizontal="center" vertical="center"/>
    </xf>
    <xf numFmtId="0" fontId="18" fillId="2" borderId="3" xfId="2" applyFont="1" applyFill="1" applyBorder="1" applyAlignment="1">
      <alignment horizontal="center" vertical="center"/>
    </xf>
    <xf numFmtId="0" fontId="18" fillId="2" borderId="23" xfId="2" applyFont="1" applyFill="1" applyBorder="1" applyAlignment="1">
      <alignment horizontal="right" vertical="center"/>
    </xf>
    <xf numFmtId="165" fontId="19" fillId="0" borderId="3" xfId="2" applyNumberFormat="1" applyFont="1" applyFill="1" applyBorder="1" applyAlignment="1">
      <alignment horizontal="center" vertical="center"/>
    </xf>
    <xf numFmtId="2" fontId="18" fillId="0" borderId="22" xfId="2" applyNumberFormat="1" applyFont="1" applyFill="1" applyBorder="1" applyAlignment="1">
      <alignment horizontal="center" vertical="center"/>
    </xf>
    <xf numFmtId="0" fontId="18" fillId="0" borderId="3" xfId="2" applyFont="1" applyFill="1" applyBorder="1" applyAlignment="1">
      <alignment horizontal="center" vertical="center"/>
    </xf>
    <xf numFmtId="0" fontId="18" fillId="0" borderId="23" xfId="2" applyFont="1" applyFill="1" applyBorder="1" applyAlignment="1">
      <alignment horizontal="right" vertical="center"/>
    </xf>
    <xf numFmtId="2" fontId="19" fillId="6" borderId="25" xfId="2" applyNumberFormat="1" applyFont="1" applyFill="1" applyBorder="1" applyAlignment="1">
      <alignment horizontal="center" vertical="center"/>
    </xf>
    <xf numFmtId="0" fontId="19" fillId="6" borderId="25" xfId="2" applyFont="1" applyFill="1" applyBorder="1" applyAlignment="1">
      <alignment horizontal="center" vertical="center"/>
    </xf>
    <xf numFmtId="0" fontId="19" fillId="6" borderId="25" xfId="2" applyFont="1" applyFill="1" applyBorder="1" applyAlignment="1">
      <alignment horizontal="right" vertical="center"/>
    </xf>
    <xf numFmtId="2" fontId="19" fillId="6" borderId="26" xfId="2" applyNumberFormat="1" applyFont="1" applyFill="1" applyBorder="1" applyAlignment="1">
      <alignment horizontal="center" vertical="center"/>
    </xf>
    <xf numFmtId="165" fontId="19" fillId="6" borderId="26" xfId="2" applyNumberFormat="1" applyFont="1" applyFill="1" applyBorder="1" applyAlignment="1">
      <alignment horizontal="center" vertical="center"/>
    </xf>
    <xf numFmtId="0" fontId="19" fillId="6" borderId="27" xfId="2" applyFont="1" applyFill="1" applyBorder="1" applyAlignment="1">
      <alignment horizontal="right" vertical="center"/>
    </xf>
    <xf numFmtId="165" fontId="19" fillId="6" borderId="25" xfId="2" applyNumberFormat="1" applyFont="1" applyFill="1" applyBorder="1" applyAlignment="1">
      <alignment horizontal="center" vertical="center"/>
    </xf>
    <xf numFmtId="2" fontId="19" fillId="6" borderId="27" xfId="2" applyNumberFormat="1" applyFont="1" applyFill="1" applyBorder="1" applyAlignment="1">
      <alignment horizontal="center" vertical="center"/>
    </xf>
    <xf numFmtId="165" fontId="19" fillId="6" borderId="27" xfId="2" applyNumberFormat="1" applyFont="1" applyFill="1" applyBorder="1" applyAlignment="1">
      <alignment horizontal="center" vertical="center"/>
    </xf>
    <xf numFmtId="0" fontId="19" fillId="6" borderId="26" xfId="2" applyFont="1" applyFill="1" applyBorder="1" applyAlignment="1">
      <alignment horizontal="right" vertical="center"/>
    </xf>
    <xf numFmtId="2" fontId="19" fillId="6" borderId="28" xfId="2" applyNumberFormat="1" applyFont="1" applyFill="1" applyBorder="1" applyAlignment="1">
      <alignment vertical="center"/>
    </xf>
    <xf numFmtId="2" fontId="19" fillId="6" borderId="29" xfId="2" applyNumberFormat="1" applyFont="1" applyFill="1" applyBorder="1" applyAlignment="1">
      <alignment vertical="center"/>
    </xf>
    <xf numFmtId="2" fontId="19" fillId="6" borderId="30" xfId="2" applyNumberFormat="1" applyFont="1" applyFill="1" applyBorder="1" applyAlignment="1">
      <alignment vertical="center"/>
    </xf>
    <xf numFmtId="2" fontId="19" fillId="6" borderId="31" xfId="2" applyNumberFormat="1" applyFont="1" applyFill="1" applyBorder="1" applyAlignment="1">
      <alignment vertical="center"/>
    </xf>
    <xf numFmtId="2" fontId="19" fillId="6" borderId="0" xfId="2" applyNumberFormat="1" applyFont="1" applyFill="1" applyBorder="1" applyAlignment="1">
      <alignment vertical="center"/>
    </xf>
    <xf numFmtId="2" fontId="19" fillId="6" borderId="32" xfId="2" applyNumberFormat="1" applyFont="1" applyFill="1" applyBorder="1" applyAlignment="1">
      <alignment vertical="center"/>
    </xf>
    <xf numFmtId="2" fontId="19" fillId="6" borderId="31" xfId="2" applyNumberFormat="1" applyFont="1" applyFill="1" applyBorder="1" applyAlignment="1">
      <alignment horizontal="left" vertical="center"/>
    </xf>
    <xf numFmtId="0" fontId="22" fillId="6" borderId="0" xfId="3" applyFont="1" applyFill="1" applyAlignment="1" applyProtection="1"/>
    <xf numFmtId="0" fontId="2" fillId="0" borderId="0" xfId="2" applyFont="1" applyAlignment="1">
      <alignment horizontal="center"/>
    </xf>
    <xf numFmtId="165" fontId="2" fillId="0" borderId="0" xfId="2" applyNumberFormat="1" applyFont="1" applyAlignment="1">
      <alignment horizontal="center"/>
    </xf>
    <xf numFmtId="2" fontId="18" fillId="2" borderId="21" xfId="2" applyNumberFormat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165" fontId="18" fillId="2" borderId="3" xfId="2" applyNumberFormat="1" applyFont="1" applyFill="1" applyBorder="1" applyAlignment="1">
      <alignment horizontal="center" vertical="center"/>
    </xf>
    <xf numFmtId="0" fontId="18" fillId="2" borderId="18" xfId="2" applyFont="1" applyFill="1" applyBorder="1" applyAlignment="1">
      <alignment horizontal="right" vertical="center"/>
    </xf>
    <xf numFmtId="2" fontId="7" fillId="0" borderId="1" xfId="1" applyNumberFormat="1" applyFont="1" applyFill="1" applyBorder="1" applyAlignment="1">
      <alignment horizontal="left"/>
    </xf>
    <xf numFmtId="2" fontId="7" fillId="0" borderId="1" xfId="1" applyNumberFormat="1" applyFont="1" applyFill="1" applyBorder="1" applyAlignment="1">
      <alignment horizontal="left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 textRotation="90"/>
    </xf>
    <xf numFmtId="0" fontId="2" fillId="0" borderId="24" xfId="2" applyFont="1" applyFill="1" applyBorder="1" applyAlignment="1">
      <alignment horizontal="center" vertical="center" textRotation="90"/>
    </xf>
    <xf numFmtId="0" fontId="2" fillId="0" borderId="25" xfId="2" applyFont="1" applyFill="1" applyBorder="1" applyAlignment="1">
      <alignment horizontal="center" vertical="center" textRotation="90" wrapText="1"/>
    </xf>
    <xf numFmtId="0" fontId="2" fillId="0" borderId="26" xfId="2" applyFont="1" applyFill="1" applyBorder="1" applyAlignment="1">
      <alignment horizontal="center" vertical="center" textRotation="90" wrapText="1"/>
    </xf>
    <xf numFmtId="0" fontId="2" fillId="0" borderId="27" xfId="2" applyFont="1" applyFill="1" applyBorder="1" applyAlignment="1">
      <alignment horizontal="center" vertical="center" textRotation="90" wrapText="1"/>
    </xf>
    <xf numFmtId="2" fontId="19" fillId="6" borderId="0" xfId="2" applyNumberFormat="1" applyFont="1" applyFill="1" applyBorder="1" applyAlignment="1">
      <alignment horizontal="left" vertical="center"/>
    </xf>
    <xf numFmtId="2" fontId="19" fillId="6" borderId="32" xfId="2" applyNumberFormat="1" applyFont="1" applyFill="1" applyBorder="1" applyAlignment="1">
      <alignment horizontal="left" vertical="center"/>
    </xf>
    <xf numFmtId="2" fontId="19" fillId="6" borderId="33" xfId="2" applyNumberFormat="1" applyFont="1" applyFill="1" applyBorder="1" applyAlignment="1">
      <alignment horizontal="left" vertical="center"/>
    </xf>
    <xf numFmtId="2" fontId="19" fillId="6" borderId="34" xfId="2" applyNumberFormat="1" applyFont="1" applyFill="1" applyBorder="1" applyAlignment="1">
      <alignment horizontal="left" vertical="center"/>
    </xf>
    <xf numFmtId="2" fontId="19" fillId="6" borderId="35" xfId="2" applyNumberFormat="1" applyFont="1" applyFill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left"/>
    </xf>
    <xf numFmtId="0" fontId="8" fillId="0" borderId="3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textRotation="255" wrapText="1"/>
    </xf>
    <xf numFmtId="0" fontId="3" fillId="0" borderId="3" xfId="1" applyFont="1" applyFill="1" applyBorder="1" applyAlignment="1">
      <alignment horizontal="center" vertical="center" textRotation="255"/>
    </xf>
    <xf numFmtId="0" fontId="3" fillId="0" borderId="6" xfId="1" applyFont="1" applyFill="1" applyBorder="1" applyAlignment="1">
      <alignment horizontal="center" vertical="center" textRotation="255"/>
    </xf>
    <xf numFmtId="0" fontId="3" fillId="0" borderId="8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64" fontId="8" fillId="0" borderId="3" xfId="1" applyNumberFormat="1" applyFont="1" applyFill="1" applyBorder="1" applyAlignment="1">
      <alignment horizontal="center" vertical="center" wrapText="1"/>
    </xf>
    <xf numFmtId="164" fontId="8" fillId="0" borderId="7" xfId="1" applyNumberFormat="1" applyFont="1" applyFill="1" applyBorder="1" applyAlignment="1">
      <alignment horizontal="center" vertical="center" wrapText="1"/>
    </xf>
    <xf numFmtId="164" fontId="8" fillId="0" borderId="3" xfId="1" applyNumberFormat="1" applyFont="1" applyFill="1" applyBorder="1" applyAlignment="1">
      <alignment horizontal="center" vertical="center"/>
    </xf>
    <xf numFmtId="164" fontId="8" fillId="0" borderId="7" xfId="1" applyNumberFormat="1" applyFont="1" applyFill="1" applyBorder="1" applyAlignment="1">
      <alignment horizontal="center" vertical="center"/>
    </xf>
  </cellXfs>
  <cellStyles count="5">
    <cellStyle name="Euro" xfId="4"/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ER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20060807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'3220701.Cejal.070806'!$A$3:$A$40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40</c:v>
                </c:pt>
                <c:pt idx="7">
                  <c:v>65</c:v>
                </c:pt>
                <c:pt idx="8">
                  <c:v>90</c:v>
                </c:pt>
                <c:pt idx="9">
                  <c:v>110</c:v>
                </c:pt>
                <c:pt idx="10">
                  <c:v>130</c:v>
                </c:pt>
                <c:pt idx="11">
                  <c:v>150</c:v>
                </c:pt>
                <c:pt idx="12">
                  <c:v>170</c:v>
                </c:pt>
                <c:pt idx="13">
                  <c:v>190</c:v>
                </c:pt>
                <c:pt idx="14">
                  <c:v>210</c:v>
                </c:pt>
                <c:pt idx="15">
                  <c:v>230</c:v>
                </c:pt>
                <c:pt idx="16">
                  <c:v>250</c:v>
                </c:pt>
                <c:pt idx="17">
                  <c:v>270</c:v>
                </c:pt>
                <c:pt idx="18">
                  <c:v>290</c:v>
                </c:pt>
                <c:pt idx="19">
                  <c:v>310</c:v>
                </c:pt>
                <c:pt idx="20">
                  <c:v>335</c:v>
                </c:pt>
                <c:pt idx="21">
                  <c:v>360</c:v>
                </c:pt>
                <c:pt idx="22">
                  <c:v>385</c:v>
                </c:pt>
                <c:pt idx="23">
                  <c:v>410</c:v>
                </c:pt>
                <c:pt idx="24">
                  <c:v>435</c:v>
                </c:pt>
                <c:pt idx="25">
                  <c:v>460</c:v>
                </c:pt>
                <c:pt idx="26">
                  <c:v>465</c:v>
                </c:pt>
                <c:pt idx="27">
                  <c:v>466</c:v>
                </c:pt>
              </c:numCache>
            </c:numRef>
          </c:xVal>
          <c:yVal>
            <c:numRef>
              <c:f>'3220701.Cejal.070806'!$B$3:$B$40</c:f>
              <c:numCache>
                <c:formatCode>0.000</c:formatCode>
                <c:ptCount val="38"/>
                <c:pt idx="0">
                  <c:v>94</c:v>
                </c:pt>
                <c:pt idx="1">
                  <c:v>91.149000000000001</c:v>
                </c:pt>
                <c:pt idx="2">
                  <c:v>92.210999999999999</c:v>
                </c:pt>
                <c:pt idx="3">
                  <c:v>91.210999999999999</c:v>
                </c:pt>
                <c:pt idx="4">
                  <c:v>90.361000000000004</c:v>
                </c:pt>
                <c:pt idx="5">
                  <c:v>83.521000000000001</c:v>
                </c:pt>
                <c:pt idx="6">
                  <c:v>76.661000000000001</c:v>
                </c:pt>
                <c:pt idx="7">
                  <c:v>76.340999999999994</c:v>
                </c:pt>
                <c:pt idx="8" formatCode="General">
                  <c:v>76.171000000000006</c:v>
                </c:pt>
                <c:pt idx="9">
                  <c:v>76.010999999999996</c:v>
                </c:pt>
                <c:pt idx="10" formatCode="General">
                  <c:v>76.260999999999996</c:v>
                </c:pt>
                <c:pt idx="11" formatCode="General">
                  <c:v>76.381</c:v>
                </c:pt>
                <c:pt idx="12" formatCode="General">
                  <c:v>75.570999999999998</c:v>
                </c:pt>
                <c:pt idx="13" formatCode="General">
                  <c:v>74.641000000000005</c:v>
                </c:pt>
                <c:pt idx="14" formatCode="General">
                  <c:v>73.680999999999997</c:v>
                </c:pt>
                <c:pt idx="15" formatCode="General">
                  <c:v>74.210999999999999</c:v>
                </c:pt>
                <c:pt idx="16" formatCode="General">
                  <c:v>74.320999999999998</c:v>
                </c:pt>
                <c:pt idx="17" formatCode="General">
                  <c:v>74.831000000000003</c:v>
                </c:pt>
                <c:pt idx="18" formatCode="General">
                  <c:v>75.911000000000001</c:v>
                </c:pt>
                <c:pt idx="19" formatCode="General">
                  <c:v>76.561000000000007</c:v>
                </c:pt>
                <c:pt idx="20" formatCode="General">
                  <c:v>77.180999999999997</c:v>
                </c:pt>
                <c:pt idx="21" formatCode="General">
                  <c:v>77.021000000000001</c:v>
                </c:pt>
                <c:pt idx="22" formatCode="General">
                  <c:v>76.960999999999999</c:v>
                </c:pt>
                <c:pt idx="23" formatCode="General">
                  <c:v>77.991</c:v>
                </c:pt>
                <c:pt idx="24" formatCode="General">
                  <c:v>78.531000000000006</c:v>
                </c:pt>
                <c:pt idx="25" formatCode="General">
                  <c:v>84.960999999999999</c:v>
                </c:pt>
                <c:pt idx="26" formatCode="General">
                  <c:v>90.361000000000004</c:v>
                </c:pt>
                <c:pt idx="27" formatCode="General">
                  <c:v>90.587000000000003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'3220701.Cejal.070806'!$A$45:$A$46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'3220701.Cejal.070806'!$B$45:$B$46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'3220701.Cejal.070806'!$A$43:$A$44</c:f>
              <c:numCache>
                <c:formatCode>0.00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'3220701.Cejal.070806'!$B$43:$B$44</c:f>
              <c:numCache>
                <c:formatCode>0.000</c:formatCode>
                <c:ptCount val="2"/>
                <c:pt idx="0">
                  <c:v>91.210999999999999</c:v>
                </c:pt>
                <c:pt idx="1">
                  <c:v>80.210999999999999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'3220701.Cejal.070806'!$A$41:$A$42</c:f>
              <c:numCache>
                <c:formatCode>0.00</c:formatCode>
                <c:ptCount val="2"/>
                <c:pt idx="0">
                  <c:v>4</c:v>
                </c:pt>
                <c:pt idx="1">
                  <c:v>465</c:v>
                </c:pt>
              </c:numCache>
            </c:numRef>
          </c:xVal>
          <c:yVal>
            <c:numRef>
              <c:f>'3220701.Cejal.070806'!$B$41:$B$42</c:f>
              <c:numCache>
                <c:formatCode>0.000</c:formatCode>
                <c:ptCount val="2"/>
                <c:pt idx="0" formatCode="General">
                  <c:v>90.361000000000004</c:v>
                </c:pt>
                <c:pt idx="1">
                  <c:v>90.361000000000004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'3220701.Cejal.070806'!$A$47:$A$48</c:f>
              <c:numCache>
                <c:formatCode>0.00</c:formatCode>
                <c:ptCount val="2"/>
                <c:pt idx="0">
                  <c:v>0</c:v>
                </c:pt>
                <c:pt idx="1">
                  <c:v>466</c:v>
                </c:pt>
              </c:numCache>
            </c:numRef>
          </c:xVal>
          <c:yVal>
            <c:numRef>
              <c:f>'3220701.Cejal.070806'!$B$47:$B$48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90.587000000000003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79904"/>
        <c:axId val="966480296"/>
      </c:scatterChart>
      <c:valAx>
        <c:axId val="966479904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0296"/>
        <c:crossesAt val="70"/>
        <c:crossBetween val="midCat"/>
        <c:majorUnit val="50"/>
        <c:minorUnit val="10"/>
      </c:valAx>
      <c:valAx>
        <c:axId val="966480296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79904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20100608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4.018331180708986E-2"/>
          <c:y val="0.766597025371828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'3220701.Cejal.080610'!$A$3:$A$40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96</c:v>
                </c:pt>
                <c:pt idx="6">
                  <c:v>116</c:v>
                </c:pt>
                <c:pt idx="7">
                  <c:v>136</c:v>
                </c:pt>
                <c:pt idx="8">
                  <c:v>156</c:v>
                </c:pt>
                <c:pt idx="9">
                  <c:v>176</c:v>
                </c:pt>
                <c:pt idx="10">
                  <c:v>196</c:v>
                </c:pt>
                <c:pt idx="11">
                  <c:v>216</c:v>
                </c:pt>
                <c:pt idx="12">
                  <c:v>236</c:v>
                </c:pt>
                <c:pt idx="13">
                  <c:v>251</c:v>
                </c:pt>
                <c:pt idx="14">
                  <c:v>266</c:v>
                </c:pt>
                <c:pt idx="15">
                  <c:v>282</c:v>
                </c:pt>
                <c:pt idx="16">
                  <c:v>299</c:v>
                </c:pt>
                <c:pt idx="17">
                  <c:v>318</c:v>
                </c:pt>
                <c:pt idx="18">
                  <c:v>338</c:v>
                </c:pt>
                <c:pt idx="19">
                  <c:v>358</c:v>
                </c:pt>
                <c:pt idx="20">
                  <c:v>379</c:v>
                </c:pt>
                <c:pt idx="21">
                  <c:v>400</c:v>
                </c:pt>
                <c:pt idx="22">
                  <c:v>422</c:v>
                </c:pt>
                <c:pt idx="23">
                  <c:v>446</c:v>
                </c:pt>
                <c:pt idx="24">
                  <c:v>470</c:v>
                </c:pt>
                <c:pt idx="25">
                  <c:v>495</c:v>
                </c:pt>
                <c:pt idx="26">
                  <c:v>520</c:v>
                </c:pt>
                <c:pt idx="27">
                  <c:v>533.24</c:v>
                </c:pt>
                <c:pt idx="28">
                  <c:v>535</c:v>
                </c:pt>
                <c:pt idx="29">
                  <c:v>545</c:v>
                </c:pt>
                <c:pt idx="30">
                  <c:v>575</c:v>
                </c:pt>
                <c:pt idx="31">
                  <c:v>625</c:v>
                </c:pt>
              </c:numCache>
            </c:numRef>
          </c:xVal>
          <c:yVal>
            <c:numRef>
              <c:f>'3220701.Cejal.080610'!$B$3:$B$40</c:f>
              <c:numCache>
                <c:formatCode>0.000</c:formatCode>
                <c:ptCount val="38"/>
                <c:pt idx="0">
                  <c:v>94</c:v>
                </c:pt>
                <c:pt idx="1">
                  <c:v>94.156999999999996</c:v>
                </c:pt>
                <c:pt idx="2">
                  <c:v>94.977999999999994</c:v>
                </c:pt>
                <c:pt idx="3">
                  <c:v>90.37</c:v>
                </c:pt>
                <c:pt idx="4">
                  <c:v>88.465000000000003</c:v>
                </c:pt>
                <c:pt idx="5">
                  <c:v>81.265000000000001</c:v>
                </c:pt>
                <c:pt idx="6">
                  <c:v>78.215000000000003</c:v>
                </c:pt>
                <c:pt idx="7">
                  <c:v>77.894999999999996</c:v>
                </c:pt>
                <c:pt idx="8" formatCode="General">
                  <c:v>77.665000000000006</c:v>
                </c:pt>
                <c:pt idx="9">
                  <c:v>77.334999999999994</c:v>
                </c:pt>
                <c:pt idx="10" formatCode="General">
                  <c:v>76.704999999999998</c:v>
                </c:pt>
                <c:pt idx="11" formatCode="General">
                  <c:v>77.034999999999997</c:v>
                </c:pt>
                <c:pt idx="12" formatCode="General">
                  <c:v>77.325000000000003</c:v>
                </c:pt>
                <c:pt idx="13" formatCode="General">
                  <c:v>76.224999999999994</c:v>
                </c:pt>
                <c:pt idx="14" formatCode="General">
                  <c:v>75.444999999999993</c:v>
                </c:pt>
                <c:pt idx="15" formatCode="General">
                  <c:v>75.295000000000002</c:v>
                </c:pt>
                <c:pt idx="16" formatCode="General">
                  <c:v>75.215000000000003</c:v>
                </c:pt>
                <c:pt idx="17" formatCode="General">
                  <c:v>76.185000000000002</c:v>
                </c:pt>
                <c:pt idx="18" formatCode="General">
                  <c:v>76.965000000000003</c:v>
                </c:pt>
                <c:pt idx="19" formatCode="General">
                  <c:v>77.284999999999997</c:v>
                </c:pt>
                <c:pt idx="20" formatCode="General">
                  <c:v>77.064999999999998</c:v>
                </c:pt>
                <c:pt idx="21" formatCode="General">
                  <c:v>77.094999999999999</c:v>
                </c:pt>
                <c:pt idx="22" formatCode="General">
                  <c:v>77.265000000000001</c:v>
                </c:pt>
                <c:pt idx="23" formatCode="General">
                  <c:v>77.584999999999994</c:v>
                </c:pt>
                <c:pt idx="24" formatCode="General">
                  <c:v>77.935000000000002</c:v>
                </c:pt>
                <c:pt idx="25" formatCode="General">
                  <c:v>79.834999999999994</c:v>
                </c:pt>
                <c:pt idx="26" formatCode="General">
                  <c:v>81.905000000000001</c:v>
                </c:pt>
                <c:pt idx="27" formatCode="General">
                  <c:v>88.465000000000003</c:v>
                </c:pt>
                <c:pt idx="28" formatCode="General">
                  <c:v>90.414000000000001</c:v>
                </c:pt>
                <c:pt idx="29">
                  <c:v>90.484999999999999</c:v>
                </c:pt>
                <c:pt idx="30" formatCode="General">
                  <c:v>90.534999999999997</c:v>
                </c:pt>
                <c:pt idx="31" formatCode="General">
                  <c:v>90.444000000000003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'3220701.Cejal.080610'!$A$45:$A$46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'3220701.Cejal.080610'!$B$45:$B$46</c:f>
              <c:numCache>
                <c:formatCode>0.000</c:formatCode>
                <c:ptCount val="2"/>
                <c:pt idx="0">
                  <c:v>91.682000000000002</c:v>
                </c:pt>
                <c:pt idx="1">
                  <c:v>90.182000000000002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'3220701.Cejal.080610'!$A$43:$A$44</c:f>
              <c:numCache>
                <c:formatCode>0.00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'3220701.Cejal.080610'!$B$43:$B$44</c:f>
              <c:numCache>
                <c:formatCode>0.000</c:formatCode>
                <c:ptCount val="2"/>
                <c:pt idx="0">
                  <c:v>91.186999999999998</c:v>
                </c:pt>
                <c:pt idx="1">
                  <c:v>80.186999999999998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'3220701.Cejal.080610'!$A$41:$A$42</c:f>
              <c:numCache>
                <c:formatCode>0.00</c:formatCode>
                <c:ptCount val="2"/>
                <c:pt idx="0">
                  <c:v>80</c:v>
                </c:pt>
                <c:pt idx="1">
                  <c:v>533.24</c:v>
                </c:pt>
              </c:numCache>
            </c:numRef>
          </c:xVal>
          <c:yVal>
            <c:numRef>
              <c:f>'3220701.Cejal.080610'!$B$41:$B$42</c:f>
              <c:numCache>
                <c:formatCode>0.000</c:formatCode>
                <c:ptCount val="2"/>
                <c:pt idx="0" formatCode="General">
                  <c:v>88.465000000000003</c:v>
                </c:pt>
                <c:pt idx="1">
                  <c:v>88.465000000000003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'3220701.Cejal.080610'!$A$47:$A$48</c:f>
              <c:numCache>
                <c:formatCode>0.00</c:formatCode>
                <c:ptCount val="2"/>
                <c:pt idx="0">
                  <c:v>0</c:v>
                </c:pt>
                <c:pt idx="1">
                  <c:v>535</c:v>
                </c:pt>
              </c:numCache>
            </c:numRef>
          </c:xVal>
          <c:yVal>
            <c:numRef>
              <c:f>'3220701.Cejal.080610'!$B$47:$B$48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90.414000000000001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1896"/>
        <c:axId val="961682288"/>
      </c:scatterChart>
      <c:valAx>
        <c:axId val="961681896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2288"/>
        <c:crossesAt val="70"/>
        <c:crossBetween val="midCat"/>
        <c:majorUnit val="50"/>
        <c:minorUnit val="10"/>
      </c:valAx>
      <c:valAx>
        <c:axId val="961682288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1896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RGon.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20100817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3626990631166944"/>
          <c:y val="0.6851155438903470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'3220701.Cejal.170810'!$A$3:$A$40</c:f>
              <c:numCache>
                <c:formatCode>0.00</c:formatCode>
                <c:ptCount val="3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0</c:v>
                </c:pt>
                <c:pt idx="4">
                  <c:v>20</c:v>
                </c:pt>
                <c:pt idx="5">
                  <c:v>36</c:v>
                </c:pt>
                <c:pt idx="6">
                  <c:v>43</c:v>
                </c:pt>
                <c:pt idx="7">
                  <c:v>65</c:v>
                </c:pt>
                <c:pt idx="8">
                  <c:v>87</c:v>
                </c:pt>
                <c:pt idx="9">
                  <c:v>109</c:v>
                </c:pt>
                <c:pt idx="10">
                  <c:v>131</c:v>
                </c:pt>
                <c:pt idx="11">
                  <c:v>153</c:v>
                </c:pt>
                <c:pt idx="12">
                  <c:v>175</c:v>
                </c:pt>
                <c:pt idx="13">
                  <c:v>197</c:v>
                </c:pt>
                <c:pt idx="14">
                  <c:v>219</c:v>
                </c:pt>
                <c:pt idx="15">
                  <c:v>241</c:v>
                </c:pt>
                <c:pt idx="16">
                  <c:v>263</c:v>
                </c:pt>
                <c:pt idx="17">
                  <c:v>285</c:v>
                </c:pt>
                <c:pt idx="18">
                  <c:v>307</c:v>
                </c:pt>
                <c:pt idx="19">
                  <c:v>329</c:v>
                </c:pt>
                <c:pt idx="20">
                  <c:v>351</c:v>
                </c:pt>
                <c:pt idx="21">
                  <c:v>373</c:v>
                </c:pt>
                <c:pt idx="22">
                  <c:v>395</c:v>
                </c:pt>
                <c:pt idx="23">
                  <c:v>417</c:v>
                </c:pt>
                <c:pt idx="24">
                  <c:v>439</c:v>
                </c:pt>
                <c:pt idx="25">
                  <c:v>461</c:v>
                </c:pt>
                <c:pt idx="26">
                  <c:v>471.8</c:v>
                </c:pt>
                <c:pt idx="27">
                  <c:v>476.8</c:v>
                </c:pt>
              </c:numCache>
            </c:numRef>
          </c:xVal>
          <c:yVal>
            <c:numRef>
              <c:f>'3220701.Cejal.170810'!$B$3:$B$40</c:f>
              <c:numCache>
                <c:formatCode>0.000</c:formatCode>
                <c:ptCount val="38"/>
                <c:pt idx="0">
                  <c:v>93.590999999999994</c:v>
                </c:pt>
                <c:pt idx="1">
                  <c:v>93.587999999999994</c:v>
                </c:pt>
                <c:pt idx="2">
                  <c:v>93.590999999999994</c:v>
                </c:pt>
                <c:pt idx="3">
                  <c:v>94</c:v>
                </c:pt>
                <c:pt idx="4">
                  <c:v>93.626000000000005</c:v>
                </c:pt>
                <c:pt idx="5">
                  <c:v>90.317999999999998</c:v>
                </c:pt>
                <c:pt idx="6">
                  <c:v>86.117999999999995</c:v>
                </c:pt>
                <c:pt idx="7">
                  <c:v>79.168000000000006</c:v>
                </c:pt>
                <c:pt idx="8" formatCode="General">
                  <c:v>77.697999999999993</c:v>
                </c:pt>
                <c:pt idx="9">
                  <c:v>76.697999999999993</c:v>
                </c:pt>
                <c:pt idx="10" formatCode="General">
                  <c:v>76.317999999999998</c:v>
                </c:pt>
                <c:pt idx="11" formatCode="General">
                  <c:v>77.268000000000001</c:v>
                </c:pt>
                <c:pt idx="12" formatCode="General">
                  <c:v>76.828000000000003</c:v>
                </c:pt>
                <c:pt idx="13" formatCode="General">
                  <c:v>75.287999999999997</c:v>
                </c:pt>
                <c:pt idx="14" formatCode="General">
                  <c:v>75.468000000000004</c:v>
                </c:pt>
                <c:pt idx="15" formatCode="General">
                  <c:v>75.647999999999996</c:v>
                </c:pt>
                <c:pt idx="16" formatCode="General">
                  <c:v>75.488</c:v>
                </c:pt>
                <c:pt idx="17" formatCode="General">
                  <c:v>75.287999999999997</c:v>
                </c:pt>
                <c:pt idx="18" formatCode="General">
                  <c:v>75.488</c:v>
                </c:pt>
                <c:pt idx="19" formatCode="General">
                  <c:v>75.238</c:v>
                </c:pt>
                <c:pt idx="20" formatCode="General">
                  <c:v>75.498000000000005</c:v>
                </c:pt>
                <c:pt idx="21" formatCode="General">
                  <c:v>75.938000000000002</c:v>
                </c:pt>
                <c:pt idx="22" formatCode="General">
                  <c:v>75.847999999999999</c:v>
                </c:pt>
                <c:pt idx="23" formatCode="General">
                  <c:v>76.108000000000004</c:v>
                </c:pt>
                <c:pt idx="24" formatCode="General">
                  <c:v>76.778000000000006</c:v>
                </c:pt>
                <c:pt idx="25" formatCode="General">
                  <c:v>78.488</c:v>
                </c:pt>
                <c:pt idx="26" formatCode="General">
                  <c:v>90.317999999999998</c:v>
                </c:pt>
                <c:pt idx="27" formatCode="General">
                  <c:v>90.292000000000002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'3220701.Cejal.170810'!$A$45:$A$46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'3220701.Cejal.170810'!$B$45:$B$46</c:f>
              <c:numCache>
                <c:formatCode>0.000</c:formatCode>
                <c:ptCount val="2"/>
                <c:pt idx="0">
                  <c:v>91.680999999999997</c:v>
                </c:pt>
                <c:pt idx="1">
                  <c:v>90.180999999999997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'3220701.Cejal.170810'!$A$43:$A$44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'3220701.Cejal.170810'!$B$43:$B$44</c:f>
              <c:numCache>
                <c:formatCode>0.000</c:formatCode>
                <c:ptCount val="2"/>
                <c:pt idx="0">
                  <c:v>91.186999999999998</c:v>
                </c:pt>
                <c:pt idx="1">
                  <c:v>80.180000000000007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'3220701.Cejal.170810'!$A$41:$A$42</c:f>
              <c:numCache>
                <c:formatCode>0.00</c:formatCode>
                <c:ptCount val="2"/>
                <c:pt idx="0">
                  <c:v>36</c:v>
                </c:pt>
                <c:pt idx="1">
                  <c:v>471.8</c:v>
                </c:pt>
              </c:numCache>
            </c:numRef>
          </c:xVal>
          <c:yVal>
            <c:numRef>
              <c:f>'3220701.Cejal.170810'!$B$41:$B$42</c:f>
              <c:numCache>
                <c:formatCode>0.000</c:formatCode>
                <c:ptCount val="2"/>
                <c:pt idx="0" formatCode="General">
                  <c:v>90.317999999999998</c:v>
                </c:pt>
                <c:pt idx="1">
                  <c:v>90.317999999999998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'3220701.Cejal.170810'!$A$47:$A$48</c:f>
              <c:numCache>
                <c:formatCode>0.00</c:formatCode>
                <c:ptCount val="2"/>
                <c:pt idx="0">
                  <c:v>0</c:v>
                </c:pt>
                <c:pt idx="1">
                  <c:v>476.8</c:v>
                </c:pt>
              </c:numCache>
            </c:numRef>
          </c:xVal>
          <c:yVal>
            <c:numRef>
              <c:f>'3220701.Cejal.170810'!$B$47:$B$48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90.292000000000002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3072"/>
        <c:axId val="961683464"/>
      </c:scatterChart>
      <c:valAx>
        <c:axId val="961683072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3464"/>
        <c:crossesAt val="70"/>
        <c:crossBetween val="midCat"/>
        <c:majorUnit val="50"/>
        <c:minorUnit val="10"/>
      </c:valAx>
      <c:valAx>
        <c:axId val="961683464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3072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20120814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5070232374158896"/>
          <c:y val="0.71770813648293963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'3220701.Cejal.140812'!$A$3:$A$40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55</c:v>
                </c:pt>
                <c:pt idx="4">
                  <c:v>66</c:v>
                </c:pt>
                <c:pt idx="5">
                  <c:v>67.5</c:v>
                </c:pt>
                <c:pt idx="6">
                  <c:v>85</c:v>
                </c:pt>
                <c:pt idx="7">
                  <c:v>105</c:v>
                </c:pt>
                <c:pt idx="8">
                  <c:v>132</c:v>
                </c:pt>
                <c:pt idx="9">
                  <c:v>157</c:v>
                </c:pt>
                <c:pt idx="10">
                  <c:v>182</c:v>
                </c:pt>
                <c:pt idx="11">
                  <c:v>207</c:v>
                </c:pt>
                <c:pt idx="12">
                  <c:v>227</c:v>
                </c:pt>
                <c:pt idx="13">
                  <c:v>247</c:v>
                </c:pt>
                <c:pt idx="14">
                  <c:v>267</c:v>
                </c:pt>
                <c:pt idx="15">
                  <c:v>285</c:v>
                </c:pt>
                <c:pt idx="16">
                  <c:v>303</c:v>
                </c:pt>
                <c:pt idx="17">
                  <c:v>321</c:v>
                </c:pt>
                <c:pt idx="18">
                  <c:v>341</c:v>
                </c:pt>
                <c:pt idx="19">
                  <c:v>361</c:v>
                </c:pt>
                <c:pt idx="20">
                  <c:v>381</c:v>
                </c:pt>
                <c:pt idx="21">
                  <c:v>403</c:v>
                </c:pt>
                <c:pt idx="22">
                  <c:v>425</c:v>
                </c:pt>
                <c:pt idx="23">
                  <c:v>447</c:v>
                </c:pt>
                <c:pt idx="24">
                  <c:v>472</c:v>
                </c:pt>
                <c:pt idx="25">
                  <c:v>497</c:v>
                </c:pt>
                <c:pt idx="26">
                  <c:v>522</c:v>
                </c:pt>
                <c:pt idx="27">
                  <c:v>537</c:v>
                </c:pt>
                <c:pt idx="28">
                  <c:v>544</c:v>
                </c:pt>
                <c:pt idx="29">
                  <c:v>544</c:v>
                </c:pt>
                <c:pt idx="30">
                  <c:v>575</c:v>
                </c:pt>
                <c:pt idx="31">
                  <c:v>600</c:v>
                </c:pt>
              </c:numCache>
            </c:numRef>
          </c:xVal>
          <c:yVal>
            <c:numRef>
              <c:f>'3220701.Cejal.140812'!$B$3:$B$40</c:f>
              <c:numCache>
                <c:formatCode>0.000</c:formatCode>
                <c:ptCount val="38"/>
                <c:pt idx="0">
                  <c:v>94</c:v>
                </c:pt>
                <c:pt idx="1">
                  <c:v>94.158000000000001</c:v>
                </c:pt>
                <c:pt idx="2">
                  <c:v>93.611999999999995</c:v>
                </c:pt>
                <c:pt idx="3">
                  <c:v>93.677999999999997</c:v>
                </c:pt>
                <c:pt idx="4">
                  <c:v>91.347999999999999</c:v>
                </c:pt>
                <c:pt idx="5">
                  <c:v>90.353999999999999</c:v>
                </c:pt>
                <c:pt idx="6">
                  <c:v>87.513999999999996</c:v>
                </c:pt>
                <c:pt idx="7">
                  <c:v>80.744</c:v>
                </c:pt>
                <c:pt idx="8" formatCode="General">
                  <c:v>78.054000000000002</c:v>
                </c:pt>
                <c:pt idx="9">
                  <c:v>77.994</c:v>
                </c:pt>
                <c:pt idx="10" formatCode="General">
                  <c:v>76.623999999999995</c:v>
                </c:pt>
                <c:pt idx="11" formatCode="General">
                  <c:v>76.884</c:v>
                </c:pt>
                <c:pt idx="12" formatCode="General">
                  <c:v>76.573999999999998</c:v>
                </c:pt>
                <c:pt idx="13" formatCode="General">
                  <c:v>76.224000000000004</c:v>
                </c:pt>
                <c:pt idx="14" formatCode="General">
                  <c:v>75.623999999999995</c:v>
                </c:pt>
                <c:pt idx="15" formatCode="General">
                  <c:v>75.043999999999997</c:v>
                </c:pt>
                <c:pt idx="16" formatCode="General">
                  <c:v>74.524000000000001</c:v>
                </c:pt>
                <c:pt idx="17" formatCode="General">
                  <c:v>73.483999999999995</c:v>
                </c:pt>
                <c:pt idx="18" formatCode="General">
                  <c:v>74.034000000000006</c:v>
                </c:pt>
                <c:pt idx="19" formatCode="General">
                  <c:v>74.353999999999999</c:v>
                </c:pt>
                <c:pt idx="20" formatCode="General">
                  <c:v>75.894000000000005</c:v>
                </c:pt>
                <c:pt idx="21" formatCode="General">
                  <c:v>76.244</c:v>
                </c:pt>
                <c:pt idx="22" formatCode="General">
                  <c:v>76.674000000000007</c:v>
                </c:pt>
                <c:pt idx="23" formatCode="General">
                  <c:v>77.573999999999998</c:v>
                </c:pt>
                <c:pt idx="24" formatCode="General">
                  <c:v>77.953999999999994</c:v>
                </c:pt>
                <c:pt idx="25" formatCode="General">
                  <c:v>79.203999999999994</c:v>
                </c:pt>
                <c:pt idx="26" formatCode="General">
                  <c:v>81.054000000000002</c:v>
                </c:pt>
                <c:pt idx="27" formatCode="General">
                  <c:v>88.114000000000004</c:v>
                </c:pt>
                <c:pt idx="28" formatCode="General">
                  <c:v>90.353999999999999</c:v>
                </c:pt>
                <c:pt idx="29">
                  <c:v>90.504000000000005</c:v>
                </c:pt>
                <c:pt idx="30" formatCode="General">
                  <c:v>90.584000000000003</c:v>
                </c:pt>
                <c:pt idx="31" formatCode="General">
                  <c:v>90.483000000000004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'3220701.Cejal.140812'!$A$45:$A$46</c:f>
              <c:numCache>
                <c:formatCode>0.00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xVal>
          <c:yVal>
            <c:numRef>
              <c:f>'3220701.Cejal.140812'!$B$45:$B$46</c:f>
              <c:numCache>
                <c:formatCode>0.000</c:formatCode>
                <c:ptCount val="2"/>
                <c:pt idx="0">
                  <c:v>91.668000000000006</c:v>
                </c:pt>
                <c:pt idx="1">
                  <c:v>90.168000000000006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'3220701.Cejal.140812'!$A$43:$A$44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'3220701.Cejal.140812'!$B$43:$B$44</c:f>
              <c:numCache>
                <c:formatCode>0.000</c:formatCode>
                <c:ptCount val="2"/>
                <c:pt idx="0">
                  <c:v>91.183999999999997</c:v>
                </c:pt>
                <c:pt idx="1">
                  <c:v>80.183999999999997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'3220701.Cejal.140812'!$A$41:$A$42</c:f>
              <c:numCache>
                <c:formatCode>0.00</c:formatCode>
                <c:ptCount val="2"/>
                <c:pt idx="0">
                  <c:v>67.5</c:v>
                </c:pt>
                <c:pt idx="1">
                  <c:v>544</c:v>
                </c:pt>
              </c:numCache>
            </c:numRef>
          </c:xVal>
          <c:yVal>
            <c:numRef>
              <c:f>'3220701.Cejal.140812'!$B$41:$B$42</c:f>
              <c:numCache>
                <c:formatCode>0.000</c:formatCode>
                <c:ptCount val="2"/>
                <c:pt idx="0" formatCode="General">
                  <c:v>90.353999999999999</c:v>
                </c:pt>
                <c:pt idx="1">
                  <c:v>90.353999999999999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'3220701.Cejal.140812'!$A$47:$A$48</c:f>
              <c:numCache>
                <c:formatCode>0.00</c:formatCode>
                <c:ptCount val="2"/>
                <c:pt idx="0">
                  <c:v>0</c:v>
                </c:pt>
                <c:pt idx="1">
                  <c:v>544</c:v>
                </c:pt>
              </c:numCache>
            </c:numRef>
          </c:xVal>
          <c:yVal>
            <c:numRef>
              <c:f>'3220701.Cejal.140812'!$B$47:$B$48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90.504000000000005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4248"/>
        <c:axId val="961684640"/>
      </c:scatterChart>
      <c:valAx>
        <c:axId val="961684248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4640"/>
        <c:crossesAt val="70"/>
        <c:crossBetween val="midCat"/>
        <c:majorUnit val="50"/>
        <c:minorUnit val="10"/>
      </c:valAx>
      <c:valAx>
        <c:axId val="961684640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4248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20121201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44540118580098387"/>
          <c:y val="2.2893321668124817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'3220701.Cejal.011212'!$A$3:$A$40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67</c:v>
                </c:pt>
                <c:pt idx="4">
                  <c:v>82</c:v>
                </c:pt>
                <c:pt idx="5">
                  <c:v>108.5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485</c:v>
                </c:pt>
                <c:pt idx="24">
                  <c:v>515</c:v>
                </c:pt>
                <c:pt idx="25">
                  <c:v>545</c:v>
                </c:pt>
                <c:pt idx="26">
                  <c:v>555.23</c:v>
                </c:pt>
                <c:pt idx="27">
                  <c:v>558</c:v>
                </c:pt>
                <c:pt idx="28">
                  <c:v>560</c:v>
                </c:pt>
                <c:pt idx="29">
                  <c:v>585</c:v>
                </c:pt>
              </c:numCache>
            </c:numRef>
          </c:xVal>
          <c:yVal>
            <c:numRef>
              <c:f>'3220701.Cejal.011212'!$B$3:$B$40</c:f>
              <c:numCache>
                <c:formatCode>0.000</c:formatCode>
                <c:ptCount val="38"/>
                <c:pt idx="0">
                  <c:v>94</c:v>
                </c:pt>
                <c:pt idx="1">
                  <c:v>93.64</c:v>
                </c:pt>
                <c:pt idx="2">
                  <c:v>93.682000000000002</c:v>
                </c:pt>
                <c:pt idx="3">
                  <c:v>90.933999999999997</c:v>
                </c:pt>
                <c:pt idx="4">
                  <c:v>90.212000000000003</c:v>
                </c:pt>
                <c:pt idx="5">
                  <c:v>85.622</c:v>
                </c:pt>
                <c:pt idx="6">
                  <c:v>79.391999999999996</c:v>
                </c:pt>
                <c:pt idx="7">
                  <c:v>77.822000000000003</c:v>
                </c:pt>
                <c:pt idx="8" formatCode="General">
                  <c:v>77.481999999999999</c:v>
                </c:pt>
                <c:pt idx="9">
                  <c:v>77.251999999999995</c:v>
                </c:pt>
                <c:pt idx="10" formatCode="General">
                  <c:v>76.682000000000002</c:v>
                </c:pt>
                <c:pt idx="11" formatCode="General">
                  <c:v>75.902000000000001</c:v>
                </c:pt>
                <c:pt idx="12" formatCode="General">
                  <c:v>75.391999999999996</c:v>
                </c:pt>
                <c:pt idx="13" formatCode="General">
                  <c:v>75.122</c:v>
                </c:pt>
                <c:pt idx="14" formatCode="General">
                  <c:v>75.302000000000007</c:v>
                </c:pt>
                <c:pt idx="15" formatCode="General">
                  <c:v>75.591999999999999</c:v>
                </c:pt>
                <c:pt idx="16" formatCode="General">
                  <c:v>76.132000000000005</c:v>
                </c:pt>
                <c:pt idx="17" formatCode="General">
                  <c:v>75.822000000000003</c:v>
                </c:pt>
                <c:pt idx="18" formatCode="General">
                  <c:v>75.481999999999999</c:v>
                </c:pt>
                <c:pt idx="19" formatCode="General">
                  <c:v>75.652000000000001</c:v>
                </c:pt>
                <c:pt idx="20" formatCode="General">
                  <c:v>75.992000000000004</c:v>
                </c:pt>
                <c:pt idx="21" formatCode="General">
                  <c:v>76.561999999999998</c:v>
                </c:pt>
                <c:pt idx="22" formatCode="General">
                  <c:v>77.632000000000005</c:v>
                </c:pt>
                <c:pt idx="23" formatCode="General">
                  <c:v>78.111999999999995</c:v>
                </c:pt>
                <c:pt idx="24" formatCode="General">
                  <c:v>78.882000000000005</c:v>
                </c:pt>
                <c:pt idx="25" formatCode="General">
                  <c:v>80.152000000000001</c:v>
                </c:pt>
                <c:pt idx="26" formatCode="General">
                  <c:v>85.622</c:v>
                </c:pt>
                <c:pt idx="27" formatCode="General">
                  <c:v>89.102000000000004</c:v>
                </c:pt>
                <c:pt idx="28" formatCode="General">
                  <c:v>90.572000000000003</c:v>
                </c:pt>
                <c:pt idx="29">
                  <c:v>90.44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'3220701.Cejal.011212'!$A$45:$A$46</c:f>
              <c:numCache>
                <c:formatCode>0.00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xVal>
          <c:yVal>
            <c:numRef>
              <c:f>'3220701.Cejal.011212'!$B$45:$B$46</c:f>
              <c:numCache>
                <c:formatCode>0.000</c:formatCode>
                <c:ptCount val="2"/>
                <c:pt idx="0">
                  <c:v>91.662000000000006</c:v>
                </c:pt>
                <c:pt idx="1">
                  <c:v>90.162000000000006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'3220701.Cejal.011212'!$A$43:$A$44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'3220701.Cejal.011212'!$B$43:$B$44</c:f>
              <c:numCache>
                <c:formatCode>0.000</c:formatCode>
                <c:ptCount val="2"/>
                <c:pt idx="0">
                  <c:v>91.162000000000006</c:v>
                </c:pt>
                <c:pt idx="1">
                  <c:v>80.162000000000006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'3220701.Cejal.011212'!$A$41:$A$42</c:f>
              <c:numCache>
                <c:formatCode>0.00</c:formatCode>
                <c:ptCount val="2"/>
                <c:pt idx="0">
                  <c:v>108.5</c:v>
                </c:pt>
                <c:pt idx="1">
                  <c:v>555.23</c:v>
                </c:pt>
              </c:numCache>
            </c:numRef>
          </c:xVal>
          <c:yVal>
            <c:numRef>
              <c:f>'3220701.Cejal.011212'!$B$41:$B$42</c:f>
              <c:numCache>
                <c:formatCode>0.000</c:formatCode>
                <c:ptCount val="2"/>
                <c:pt idx="0" formatCode="General">
                  <c:v>85.622</c:v>
                </c:pt>
                <c:pt idx="1">
                  <c:v>85.622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'3220701.Cejal.011212'!$A$47:$A$48</c:f>
              <c:numCache>
                <c:formatCode>0.00</c:formatCode>
                <c:ptCount val="2"/>
                <c:pt idx="0">
                  <c:v>0</c:v>
                </c:pt>
                <c:pt idx="1">
                  <c:v>560</c:v>
                </c:pt>
              </c:numCache>
            </c:numRef>
          </c:xVal>
          <c:yVal>
            <c:numRef>
              <c:f>'3220701.Cejal.011212'!$B$47:$B$48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90.572000000000003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5424"/>
        <c:axId val="961685816"/>
      </c:scatterChart>
      <c:valAx>
        <c:axId val="961685424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5816"/>
        <c:crossesAt val="70"/>
        <c:crossBetween val="midCat"/>
        <c:majorUnit val="50"/>
        <c:minorUnit val="10"/>
      </c:valAx>
      <c:valAx>
        <c:axId val="961685816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5424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20130706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3.4632382026351619E-2"/>
          <c:y val="0.7547451735199767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'3220701.Cejal.060713'!$A$3:$A$40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70</c:v>
                </c:pt>
                <c:pt idx="4">
                  <c:v>77</c:v>
                </c:pt>
                <c:pt idx="5">
                  <c:v>100</c:v>
                </c:pt>
                <c:pt idx="6">
                  <c:v>112</c:v>
                </c:pt>
                <c:pt idx="7">
                  <c:v>132</c:v>
                </c:pt>
                <c:pt idx="8">
                  <c:v>152</c:v>
                </c:pt>
                <c:pt idx="9">
                  <c:v>172</c:v>
                </c:pt>
                <c:pt idx="10">
                  <c:v>192</c:v>
                </c:pt>
                <c:pt idx="11">
                  <c:v>212</c:v>
                </c:pt>
                <c:pt idx="12">
                  <c:v>232</c:v>
                </c:pt>
                <c:pt idx="13">
                  <c:v>249</c:v>
                </c:pt>
                <c:pt idx="14">
                  <c:v>266</c:v>
                </c:pt>
                <c:pt idx="15">
                  <c:v>283</c:v>
                </c:pt>
                <c:pt idx="16">
                  <c:v>300</c:v>
                </c:pt>
                <c:pt idx="17">
                  <c:v>317</c:v>
                </c:pt>
                <c:pt idx="18">
                  <c:v>334</c:v>
                </c:pt>
                <c:pt idx="19">
                  <c:v>351</c:v>
                </c:pt>
                <c:pt idx="20">
                  <c:v>369</c:v>
                </c:pt>
                <c:pt idx="21">
                  <c:v>387</c:v>
                </c:pt>
                <c:pt idx="22">
                  <c:v>405</c:v>
                </c:pt>
                <c:pt idx="23">
                  <c:v>425</c:v>
                </c:pt>
                <c:pt idx="24">
                  <c:v>445</c:v>
                </c:pt>
                <c:pt idx="25">
                  <c:v>465</c:v>
                </c:pt>
                <c:pt idx="26">
                  <c:v>485</c:v>
                </c:pt>
                <c:pt idx="27">
                  <c:v>505</c:v>
                </c:pt>
                <c:pt idx="28">
                  <c:v>525</c:v>
                </c:pt>
                <c:pt idx="29">
                  <c:v>545</c:v>
                </c:pt>
                <c:pt idx="30">
                  <c:v>555</c:v>
                </c:pt>
                <c:pt idx="31">
                  <c:v>555</c:v>
                </c:pt>
                <c:pt idx="32">
                  <c:v>580</c:v>
                </c:pt>
              </c:numCache>
            </c:numRef>
          </c:xVal>
          <c:yVal>
            <c:numRef>
              <c:f>'3220701.Cejal.060713'!$B$3:$B$40</c:f>
              <c:numCache>
                <c:formatCode>0.000</c:formatCode>
                <c:ptCount val="38"/>
                <c:pt idx="0">
                  <c:v>94</c:v>
                </c:pt>
                <c:pt idx="1">
                  <c:v>93.6</c:v>
                </c:pt>
                <c:pt idx="2">
                  <c:v>93.685000000000002</c:v>
                </c:pt>
                <c:pt idx="3">
                  <c:v>90.727000000000004</c:v>
                </c:pt>
                <c:pt idx="4">
                  <c:v>90.257999999999996</c:v>
                </c:pt>
                <c:pt idx="5">
                  <c:v>87.418000000000006</c:v>
                </c:pt>
                <c:pt idx="6">
                  <c:v>81.418000000000006</c:v>
                </c:pt>
                <c:pt idx="7">
                  <c:v>79.988</c:v>
                </c:pt>
                <c:pt idx="8" formatCode="General">
                  <c:v>78.938000000000002</c:v>
                </c:pt>
                <c:pt idx="9">
                  <c:v>77.408000000000001</c:v>
                </c:pt>
                <c:pt idx="10" formatCode="General">
                  <c:v>76.957999999999998</c:v>
                </c:pt>
                <c:pt idx="11" formatCode="General">
                  <c:v>76.658000000000001</c:v>
                </c:pt>
                <c:pt idx="12" formatCode="General">
                  <c:v>76.218000000000004</c:v>
                </c:pt>
                <c:pt idx="13" formatCode="General">
                  <c:v>75.817999999999998</c:v>
                </c:pt>
                <c:pt idx="14" formatCode="General">
                  <c:v>75.408000000000001</c:v>
                </c:pt>
                <c:pt idx="15" formatCode="General">
                  <c:v>75.058000000000007</c:v>
                </c:pt>
                <c:pt idx="16" formatCode="General">
                  <c:v>74.427999999999997</c:v>
                </c:pt>
                <c:pt idx="17" formatCode="General">
                  <c:v>74.287999999999997</c:v>
                </c:pt>
                <c:pt idx="18" formatCode="General">
                  <c:v>74.378</c:v>
                </c:pt>
                <c:pt idx="19" formatCode="General">
                  <c:v>74.087999999999994</c:v>
                </c:pt>
                <c:pt idx="20" formatCode="General">
                  <c:v>74.477999999999994</c:v>
                </c:pt>
                <c:pt idx="21" formatCode="General">
                  <c:v>74.787999999999997</c:v>
                </c:pt>
                <c:pt idx="22" formatCode="General">
                  <c:v>75.617999999999995</c:v>
                </c:pt>
                <c:pt idx="23" formatCode="General">
                  <c:v>76.037999999999997</c:v>
                </c:pt>
                <c:pt idx="24" formatCode="General">
                  <c:v>76.388000000000005</c:v>
                </c:pt>
                <c:pt idx="25" formatCode="General">
                  <c:v>77.427999999999997</c:v>
                </c:pt>
                <c:pt idx="26" formatCode="General">
                  <c:v>78.197999999999993</c:v>
                </c:pt>
                <c:pt idx="27" formatCode="General">
                  <c:v>79.558000000000007</c:v>
                </c:pt>
                <c:pt idx="28" formatCode="General">
                  <c:v>81.688000000000002</c:v>
                </c:pt>
                <c:pt idx="29">
                  <c:v>87.787999999999997</c:v>
                </c:pt>
                <c:pt idx="30" formatCode="General">
                  <c:v>90.257999999999996</c:v>
                </c:pt>
                <c:pt idx="31" formatCode="General">
                  <c:v>90.408000000000001</c:v>
                </c:pt>
                <c:pt idx="32">
                  <c:v>90.370999999999995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'3220701.Cejal.060713'!$A$45:$A$46</c:f>
              <c:numCache>
                <c:formatCode>0.00</c:formatCode>
                <c:ptCount val="2"/>
                <c:pt idx="0">
                  <c:v>83</c:v>
                </c:pt>
                <c:pt idx="1">
                  <c:v>83</c:v>
                </c:pt>
              </c:numCache>
            </c:numRef>
          </c:xVal>
          <c:yVal>
            <c:numRef>
              <c:f>'3220701.Cejal.060713'!$B$45:$B$46</c:f>
              <c:numCache>
                <c:formatCode>0.000</c:formatCode>
                <c:ptCount val="2"/>
                <c:pt idx="0">
                  <c:v>91.67</c:v>
                </c:pt>
                <c:pt idx="1">
                  <c:v>90.17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'3220701.Cejal.060713'!$A$43:$A$44</c:f>
              <c:numCache>
                <c:formatCode>0.00</c:formatCode>
                <c:ptCount val="2"/>
                <c:pt idx="0">
                  <c:v>90</c:v>
                </c:pt>
                <c:pt idx="1">
                  <c:v>90</c:v>
                </c:pt>
              </c:numCache>
            </c:numRef>
          </c:xVal>
          <c:yVal>
            <c:numRef>
              <c:f>'3220701.Cejal.060713'!$B$43:$B$44</c:f>
              <c:numCache>
                <c:formatCode>0.000</c:formatCode>
                <c:ptCount val="2"/>
                <c:pt idx="0">
                  <c:v>91.216999999999999</c:v>
                </c:pt>
                <c:pt idx="1">
                  <c:v>80.216999999999999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'3220701.Cejal.060713'!$A$41:$A$42</c:f>
              <c:numCache>
                <c:formatCode>0.00</c:formatCode>
                <c:ptCount val="2"/>
                <c:pt idx="0">
                  <c:v>77</c:v>
                </c:pt>
                <c:pt idx="1">
                  <c:v>555</c:v>
                </c:pt>
              </c:numCache>
            </c:numRef>
          </c:xVal>
          <c:yVal>
            <c:numRef>
              <c:f>'3220701.Cejal.060713'!$B$41:$B$42</c:f>
              <c:numCache>
                <c:formatCode>0.000</c:formatCode>
                <c:ptCount val="2"/>
                <c:pt idx="0" formatCode="General">
                  <c:v>90.257999999999996</c:v>
                </c:pt>
                <c:pt idx="1">
                  <c:v>90.257999999999996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'3220701.Cejal.060713'!$A$47:$A$48</c:f>
              <c:numCache>
                <c:formatCode>0.00</c:formatCode>
                <c:ptCount val="2"/>
                <c:pt idx="0">
                  <c:v>0</c:v>
                </c:pt>
                <c:pt idx="1">
                  <c:v>555</c:v>
                </c:pt>
              </c:numCache>
            </c:numRef>
          </c:xVal>
          <c:yVal>
            <c:numRef>
              <c:f>'3220701.Cejal.060713'!$B$47:$B$48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90.408000000000001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6600"/>
        <c:axId val="962848584"/>
      </c:scatterChart>
      <c:valAx>
        <c:axId val="961686600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48584"/>
        <c:crossesAt val="70"/>
        <c:crossBetween val="midCat"/>
        <c:majorUnit val="50"/>
        <c:minorUnit val="10"/>
      </c:valAx>
      <c:valAx>
        <c:axId val="962848584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6600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JP.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ecubillosl.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20130921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307189765309311"/>
          <c:y val="0.6421526271333418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'3220701.Cejal.210913'!$A$3:$A$40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70</c:v>
                </c:pt>
                <c:pt idx="10">
                  <c:v>90</c:v>
                </c:pt>
                <c:pt idx="11">
                  <c:v>110</c:v>
                </c:pt>
                <c:pt idx="12">
                  <c:v>130</c:v>
                </c:pt>
                <c:pt idx="13">
                  <c:v>150</c:v>
                </c:pt>
                <c:pt idx="14">
                  <c:v>170</c:v>
                </c:pt>
                <c:pt idx="15">
                  <c:v>190</c:v>
                </c:pt>
                <c:pt idx="16">
                  <c:v>210</c:v>
                </c:pt>
                <c:pt idx="17">
                  <c:v>230</c:v>
                </c:pt>
                <c:pt idx="18">
                  <c:v>250</c:v>
                </c:pt>
                <c:pt idx="19">
                  <c:v>270</c:v>
                </c:pt>
                <c:pt idx="20">
                  <c:v>290</c:v>
                </c:pt>
                <c:pt idx="21">
                  <c:v>310</c:v>
                </c:pt>
                <c:pt idx="22">
                  <c:v>330</c:v>
                </c:pt>
                <c:pt idx="23">
                  <c:v>350</c:v>
                </c:pt>
                <c:pt idx="24">
                  <c:v>370</c:v>
                </c:pt>
                <c:pt idx="25">
                  <c:v>390</c:v>
                </c:pt>
                <c:pt idx="26">
                  <c:v>410</c:v>
                </c:pt>
                <c:pt idx="27">
                  <c:v>430</c:v>
                </c:pt>
                <c:pt idx="28">
                  <c:v>450</c:v>
                </c:pt>
                <c:pt idx="29">
                  <c:v>470</c:v>
                </c:pt>
                <c:pt idx="30">
                  <c:v>490.37</c:v>
                </c:pt>
                <c:pt idx="31">
                  <c:v>490.37</c:v>
                </c:pt>
                <c:pt idx="32">
                  <c:v>492.37</c:v>
                </c:pt>
              </c:numCache>
            </c:numRef>
          </c:xVal>
          <c:yVal>
            <c:numRef>
              <c:f>'3220701.Cejal.210913'!$B$3:$B$40</c:f>
              <c:numCache>
                <c:formatCode>0.000</c:formatCode>
                <c:ptCount val="38"/>
                <c:pt idx="0">
                  <c:v>94</c:v>
                </c:pt>
                <c:pt idx="1">
                  <c:v>93.682000000000002</c:v>
                </c:pt>
                <c:pt idx="2">
                  <c:v>91.488</c:v>
                </c:pt>
                <c:pt idx="3">
                  <c:v>90.138999999999996</c:v>
                </c:pt>
                <c:pt idx="4">
                  <c:v>89.853999999999999</c:v>
                </c:pt>
                <c:pt idx="5">
                  <c:v>89.411000000000001</c:v>
                </c:pt>
                <c:pt idx="6">
                  <c:v>89.411000000000001</c:v>
                </c:pt>
                <c:pt idx="7">
                  <c:v>85.861000000000004</c:v>
                </c:pt>
                <c:pt idx="8" formatCode="General">
                  <c:v>82.210999999999999</c:v>
                </c:pt>
                <c:pt idx="9">
                  <c:v>77.930999999999997</c:v>
                </c:pt>
                <c:pt idx="10" formatCode="General">
                  <c:v>77.891000000000005</c:v>
                </c:pt>
                <c:pt idx="11" formatCode="General">
                  <c:v>76.991</c:v>
                </c:pt>
                <c:pt idx="12" formatCode="General">
                  <c:v>76.891000000000005</c:v>
                </c:pt>
                <c:pt idx="13" formatCode="General">
                  <c:v>77.411000000000001</c:v>
                </c:pt>
                <c:pt idx="14" formatCode="General">
                  <c:v>76.460999999999999</c:v>
                </c:pt>
                <c:pt idx="15" formatCode="General">
                  <c:v>74.561000000000007</c:v>
                </c:pt>
                <c:pt idx="16" formatCode="General">
                  <c:v>74.061000000000007</c:v>
                </c:pt>
                <c:pt idx="17" formatCode="General">
                  <c:v>73.210999999999999</c:v>
                </c:pt>
                <c:pt idx="18" formatCode="General">
                  <c:v>73.831000000000003</c:v>
                </c:pt>
                <c:pt idx="19" formatCode="General">
                  <c:v>73.411000000000001</c:v>
                </c:pt>
                <c:pt idx="20" formatCode="General">
                  <c:v>74.460999999999999</c:v>
                </c:pt>
                <c:pt idx="21" formatCode="General">
                  <c:v>74.411000000000001</c:v>
                </c:pt>
                <c:pt idx="22" formatCode="General">
                  <c:v>73.991</c:v>
                </c:pt>
                <c:pt idx="23" formatCode="General">
                  <c:v>74.311000000000007</c:v>
                </c:pt>
                <c:pt idx="24" formatCode="General">
                  <c:v>76.460999999999999</c:v>
                </c:pt>
                <c:pt idx="25" formatCode="General">
                  <c:v>76.661000000000001</c:v>
                </c:pt>
                <c:pt idx="26" formatCode="General">
                  <c:v>76.911000000000001</c:v>
                </c:pt>
                <c:pt idx="27" formatCode="General">
                  <c:v>77.161000000000001</c:v>
                </c:pt>
                <c:pt idx="28" formatCode="General">
                  <c:v>78.811000000000007</c:v>
                </c:pt>
                <c:pt idx="29">
                  <c:v>81.850999999999999</c:v>
                </c:pt>
                <c:pt idx="30" formatCode="General">
                  <c:v>89.411000000000001</c:v>
                </c:pt>
                <c:pt idx="31" formatCode="General">
                  <c:v>89.411000000000001</c:v>
                </c:pt>
                <c:pt idx="32">
                  <c:v>91.42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'3220701.Cejal.210913'!$A$45:$A$46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'3220701.Cejal.210913'!$B$45:$B$46</c:f>
              <c:numCache>
                <c:formatCode>0.000</c:formatCode>
                <c:ptCount val="2"/>
                <c:pt idx="0">
                  <c:v>91.674999999999997</c:v>
                </c:pt>
                <c:pt idx="1">
                  <c:v>90.174999999999997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'3220701.Cejal.210913'!$A$43:$A$44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'3220701.Cejal.210913'!$B$43:$B$44</c:f>
              <c:numCache>
                <c:formatCode>0.000</c:formatCode>
                <c:ptCount val="2"/>
                <c:pt idx="0">
                  <c:v>91.227999999999994</c:v>
                </c:pt>
                <c:pt idx="1">
                  <c:v>80.227999999999994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'3220701.Cejal.210913'!$A$41:$A$42</c:f>
              <c:numCache>
                <c:formatCode>0.00</c:formatCode>
                <c:ptCount val="2"/>
                <c:pt idx="0">
                  <c:v>15</c:v>
                </c:pt>
                <c:pt idx="1">
                  <c:v>490.37</c:v>
                </c:pt>
              </c:numCache>
            </c:numRef>
          </c:xVal>
          <c:yVal>
            <c:numRef>
              <c:f>'3220701.Cejal.210913'!$B$41:$B$42</c:f>
              <c:numCache>
                <c:formatCode>0.000</c:formatCode>
                <c:ptCount val="2"/>
                <c:pt idx="0" formatCode="General">
                  <c:v>89.411000000000001</c:v>
                </c:pt>
                <c:pt idx="1">
                  <c:v>89.411000000000001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'3220701.Cejal.210913'!$A$47:$A$48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'3220701.Cejal.210913'!$B$47:$B$48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49368"/>
        <c:axId val="962849760"/>
      </c:scatterChart>
      <c:valAx>
        <c:axId val="962849368"/>
        <c:scaling>
          <c:orientation val="minMax"/>
          <c:max val="6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49760"/>
        <c:crossesAt val="70"/>
        <c:crossBetween val="midCat"/>
        <c:majorUnit val="50"/>
        <c:minorUnit val="10"/>
      </c:valAx>
      <c:valAx>
        <c:axId val="962849760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49368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JEspitia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CBernal.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20141127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307189765309311"/>
          <c:y val="0.64215262713334187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'3220701.Cejal.271114'!$A$3:$A$40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76</c:v>
                </c:pt>
                <c:pt idx="4">
                  <c:v>106</c:v>
                </c:pt>
                <c:pt idx="5">
                  <c:v>136</c:v>
                </c:pt>
                <c:pt idx="6">
                  <c:v>161</c:v>
                </c:pt>
                <c:pt idx="7">
                  <c:v>186</c:v>
                </c:pt>
                <c:pt idx="8">
                  <c:v>204</c:v>
                </c:pt>
                <c:pt idx="9">
                  <c:v>222</c:v>
                </c:pt>
                <c:pt idx="10">
                  <c:v>238</c:v>
                </c:pt>
                <c:pt idx="11">
                  <c:v>254</c:v>
                </c:pt>
                <c:pt idx="12">
                  <c:v>270</c:v>
                </c:pt>
                <c:pt idx="13">
                  <c:v>288</c:v>
                </c:pt>
                <c:pt idx="14">
                  <c:v>306</c:v>
                </c:pt>
                <c:pt idx="15">
                  <c:v>324</c:v>
                </c:pt>
                <c:pt idx="16">
                  <c:v>344</c:v>
                </c:pt>
                <c:pt idx="17">
                  <c:v>364</c:v>
                </c:pt>
                <c:pt idx="18">
                  <c:v>384</c:v>
                </c:pt>
                <c:pt idx="19">
                  <c:v>404</c:v>
                </c:pt>
                <c:pt idx="20">
                  <c:v>434</c:v>
                </c:pt>
                <c:pt idx="21">
                  <c:v>454</c:v>
                </c:pt>
                <c:pt idx="22">
                  <c:v>462</c:v>
                </c:pt>
              </c:numCache>
            </c:numRef>
          </c:xVal>
          <c:yVal>
            <c:numRef>
              <c:f>'3220701.Cejal.271114'!$B$3:$B$40</c:f>
              <c:numCache>
                <c:formatCode>0.000</c:formatCode>
                <c:ptCount val="38"/>
                <c:pt idx="0">
                  <c:v>94</c:v>
                </c:pt>
                <c:pt idx="1">
                  <c:v>90.143000000000001</c:v>
                </c:pt>
                <c:pt idx="2">
                  <c:v>86.617000000000004</c:v>
                </c:pt>
                <c:pt idx="3">
                  <c:v>78.367000000000004</c:v>
                </c:pt>
                <c:pt idx="4">
                  <c:v>77.777000000000001</c:v>
                </c:pt>
                <c:pt idx="5" formatCode="General">
                  <c:v>77.417000000000002</c:v>
                </c:pt>
                <c:pt idx="6">
                  <c:v>76.376999999999995</c:v>
                </c:pt>
                <c:pt idx="7">
                  <c:v>75.316999999999993</c:v>
                </c:pt>
                <c:pt idx="8" formatCode="General">
                  <c:v>74.566999999999993</c:v>
                </c:pt>
                <c:pt idx="9">
                  <c:v>74.037000000000006</c:v>
                </c:pt>
                <c:pt idx="10" formatCode="General">
                  <c:v>73.557000000000002</c:v>
                </c:pt>
                <c:pt idx="11" formatCode="General">
                  <c:v>73.167000000000002</c:v>
                </c:pt>
                <c:pt idx="12" formatCode="General">
                  <c:v>73.337000000000003</c:v>
                </c:pt>
                <c:pt idx="13" formatCode="General">
                  <c:v>73.757000000000005</c:v>
                </c:pt>
                <c:pt idx="14" formatCode="General">
                  <c:v>74.427000000000007</c:v>
                </c:pt>
                <c:pt idx="15" formatCode="General">
                  <c:v>75.727000000000004</c:v>
                </c:pt>
                <c:pt idx="16" formatCode="General">
                  <c:v>76.557000000000002</c:v>
                </c:pt>
                <c:pt idx="17" formatCode="General">
                  <c:v>77.436999999999998</c:v>
                </c:pt>
                <c:pt idx="18" formatCode="General">
                  <c:v>77.387</c:v>
                </c:pt>
                <c:pt idx="19" formatCode="General">
                  <c:v>77.466999999999999</c:v>
                </c:pt>
                <c:pt idx="20" formatCode="General">
                  <c:v>80.546999999999997</c:v>
                </c:pt>
                <c:pt idx="21" formatCode="General">
                  <c:v>86.617000000000004</c:v>
                </c:pt>
                <c:pt idx="22" formatCode="General">
                  <c:v>90.418000000000006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'3220701.Cejal.271114'!$A$45:$A$46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'3220701.Cejal.271114'!$B$45:$B$46</c:f>
              <c:numCache>
                <c:formatCode>0.000</c:formatCode>
                <c:ptCount val="2"/>
                <c:pt idx="0">
                  <c:v>91.643000000000001</c:v>
                </c:pt>
                <c:pt idx="1">
                  <c:v>90.143000000000001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'3220701.Cejal.271114'!$A$43:$A$44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'3220701.Cejal.271114'!$B$43:$B$44</c:f>
              <c:numCache>
                <c:formatCode>0.000</c:formatCode>
                <c:ptCount val="2"/>
                <c:pt idx="0">
                  <c:v>91.194999999999993</c:v>
                </c:pt>
                <c:pt idx="1">
                  <c:v>80.194999999999993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'3220701.Cejal.271114'!$A$41:$A$42</c:f>
              <c:numCache>
                <c:formatCode>0.00</c:formatCode>
                <c:ptCount val="2"/>
                <c:pt idx="0">
                  <c:v>63</c:v>
                </c:pt>
                <c:pt idx="1">
                  <c:v>454</c:v>
                </c:pt>
              </c:numCache>
            </c:numRef>
          </c:xVal>
          <c:yVal>
            <c:numRef>
              <c:f>'3220701.Cejal.271114'!$B$41:$B$42</c:f>
              <c:numCache>
                <c:formatCode>0.000</c:formatCode>
                <c:ptCount val="2"/>
                <c:pt idx="0" formatCode="General">
                  <c:v>86.617000000000004</c:v>
                </c:pt>
                <c:pt idx="1">
                  <c:v>86.617000000000004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'3220701.Cejal.271114'!$A$47:$A$48</c:f>
              <c:numCache>
                <c:formatCode>0.00</c:formatCode>
                <c:ptCount val="2"/>
                <c:pt idx="0">
                  <c:v>0</c:v>
                </c:pt>
                <c:pt idx="1">
                  <c:v>462</c:v>
                </c:pt>
              </c:numCache>
            </c:numRef>
          </c:xVal>
          <c:yVal>
            <c:numRef>
              <c:f>'3220701.Cejal.271114'!$B$47:$B$48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90.418000000000006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0544"/>
        <c:axId val="962850936"/>
      </c:scatterChart>
      <c:valAx>
        <c:axId val="962850544"/>
        <c:scaling>
          <c:orientation val="minMax"/>
          <c:max val="6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0936"/>
        <c:crossesAt val="70"/>
        <c:crossBetween val="midCat"/>
        <c:majorUnit val="50"/>
        <c:minorUnit val="10"/>
      </c:valAx>
      <c:valAx>
        <c:axId val="962850936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0544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JEspitia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CBernal.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20150707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55308922354730639"/>
          <c:y val="0.3947451735199766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'3220701.Cejal.070715'!$A$3:$A$40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80</c:v>
                </c:pt>
                <c:pt idx="4">
                  <c:v>108</c:v>
                </c:pt>
                <c:pt idx="5">
                  <c:v>138</c:v>
                </c:pt>
                <c:pt idx="6">
                  <c:v>163</c:v>
                </c:pt>
                <c:pt idx="7">
                  <c:v>188</c:v>
                </c:pt>
                <c:pt idx="8">
                  <c:v>208</c:v>
                </c:pt>
                <c:pt idx="9">
                  <c:v>228</c:v>
                </c:pt>
                <c:pt idx="10">
                  <c:v>248</c:v>
                </c:pt>
                <c:pt idx="11">
                  <c:v>268</c:v>
                </c:pt>
                <c:pt idx="12">
                  <c:v>286</c:v>
                </c:pt>
                <c:pt idx="13">
                  <c:v>304</c:v>
                </c:pt>
                <c:pt idx="14">
                  <c:v>322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  <c:pt idx="21">
                  <c:v>475</c:v>
                </c:pt>
                <c:pt idx="22">
                  <c:v>500</c:v>
                </c:pt>
                <c:pt idx="23">
                  <c:v>525</c:v>
                </c:pt>
                <c:pt idx="24">
                  <c:v>550</c:v>
                </c:pt>
                <c:pt idx="25">
                  <c:v>557</c:v>
                </c:pt>
              </c:numCache>
            </c:numRef>
          </c:xVal>
          <c:yVal>
            <c:numRef>
              <c:f>'3220701.Cejal.070715'!$B$3:$B$40</c:f>
              <c:numCache>
                <c:formatCode>0.000</c:formatCode>
                <c:ptCount val="38"/>
                <c:pt idx="0">
                  <c:v>94</c:v>
                </c:pt>
                <c:pt idx="1">
                  <c:v>90.158000000000001</c:v>
                </c:pt>
                <c:pt idx="2">
                  <c:v>90.539000000000001</c:v>
                </c:pt>
                <c:pt idx="3">
                  <c:v>88.838999999999999</c:v>
                </c:pt>
                <c:pt idx="4">
                  <c:v>85.938999999999993</c:v>
                </c:pt>
                <c:pt idx="5" formatCode="General">
                  <c:v>78.159000000000006</c:v>
                </c:pt>
                <c:pt idx="6">
                  <c:v>78.838999999999999</c:v>
                </c:pt>
                <c:pt idx="7">
                  <c:v>79.438999999999993</c:v>
                </c:pt>
                <c:pt idx="8" formatCode="General">
                  <c:v>77.739000000000004</c:v>
                </c:pt>
                <c:pt idx="9">
                  <c:v>76.569000000000003</c:v>
                </c:pt>
                <c:pt idx="10" formatCode="General">
                  <c:v>76.159000000000006</c:v>
                </c:pt>
                <c:pt idx="11" formatCode="General">
                  <c:v>75.539000000000001</c:v>
                </c:pt>
                <c:pt idx="12" formatCode="General">
                  <c:v>74.938999999999993</c:v>
                </c:pt>
                <c:pt idx="13" formatCode="General">
                  <c:v>74.638999999999996</c:v>
                </c:pt>
                <c:pt idx="14" formatCode="General">
                  <c:v>74.409000000000006</c:v>
                </c:pt>
                <c:pt idx="15" formatCode="General">
                  <c:v>74.539000000000001</c:v>
                </c:pt>
                <c:pt idx="16" formatCode="General">
                  <c:v>75.239000000000004</c:v>
                </c:pt>
                <c:pt idx="17" formatCode="General">
                  <c:v>75.409000000000006</c:v>
                </c:pt>
                <c:pt idx="18" formatCode="General">
                  <c:v>76.039000000000001</c:v>
                </c:pt>
                <c:pt idx="19" formatCode="General">
                  <c:v>76.838999999999999</c:v>
                </c:pt>
                <c:pt idx="20" formatCode="General">
                  <c:v>77.838999999999999</c:v>
                </c:pt>
                <c:pt idx="21" formatCode="General">
                  <c:v>78.838999999999999</c:v>
                </c:pt>
                <c:pt idx="22" formatCode="General">
                  <c:v>78.039000000000001</c:v>
                </c:pt>
                <c:pt idx="23" formatCode="General">
                  <c:v>78.418999999999997</c:v>
                </c:pt>
                <c:pt idx="24" formatCode="General">
                  <c:v>84.519000000000005</c:v>
                </c:pt>
                <c:pt idx="25" formatCode="General">
                  <c:v>90.438999999999993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'3220701.Cejal.070715'!$A$45:$A$46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'3220701.Cejal.070715'!$B$45:$B$46</c:f>
              <c:numCache>
                <c:formatCode>0.000</c:formatCode>
                <c:ptCount val="2"/>
                <c:pt idx="0">
                  <c:v>91.658000000000001</c:v>
                </c:pt>
                <c:pt idx="1">
                  <c:v>90.158000000000001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'3220701.Cejal.070715'!$A$43:$A$44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'3220701.Cejal.070715'!$B$43:$B$44</c:f>
              <c:numCache>
                <c:formatCode>0.000</c:formatCode>
                <c:ptCount val="2"/>
                <c:pt idx="0">
                  <c:v>91.21</c:v>
                </c:pt>
                <c:pt idx="1">
                  <c:v>80.209999999999994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'3220701.Cejal.070715'!$A$41:$A$42</c:f>
              <c:numCache>
                <c:formatCode>0.00</c:formatCode>
                <c:ptCount val="2"/>
                <c:pt idx="0">
                  <c:v>66</c:v>
                </c:pt>
                <c:pt idx="1">
                  <c:v>557</c:v>
                </c:pt>
              </c:numCache>
            </c:numRef>
          </c:xVal>
          <c:yVal>
            <c:numRef>
              <c:f>'3220701.Cejal.070715'!$B$41:$B$42</c:f>
              <c:numCache>
                <c:formatCode>0.000</c:formatCode>
                <c:ptCount val="2"/>
                <c:pt idx="0" formatCode="General">
                  <c:v>90.539000000000001</c:v>
                </c:pt>
                <c:pt idx="1">
                  <c:v>90.438999999999993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'3220701.Cejal.070715'!$A$47:$A$48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'3220701.Cejal.070715'!$B$47:$B$48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1720"/>
        <c:axId val="962852112"/>
      </c:scatterChart>
      <c:valAx>
        <c:axId val="962851720"/>
        <c:scaling>
          <c:orientation val="minMax"/>
          <c:max val="6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2112"/>
        <c:crossesAt val="70"/>
        <c:crossBetween val="midCat"/>
        <c:majorUnit val="50"/>
        <c:minorUnit val="10"/>
      </c:valAx>
      <c:valAx>
        <c:axId val="962852112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1720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JPedroza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CBernal.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20151015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33660296209851365"/>
          <c:y val="0.5784488772236803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'3220701.Cejal.151015'!$A$3:$A$40</c:f>
              <c:numCache>
                <c:formatCode>0.00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19</c:v>
                </c:pt>
                <c:pt idx="4">
                  <c:v>34</c:v>
                </c:pt>
                <c:pt idx="5">
                  <c:v>49.6</c:v>
                </c:pt>
                <c:pt idx="6">
                  <c:v>86</c:v>
                </c:pt>
                <c:pt idx="7">
                  <c:v>106</c:v>
                </c:pt>
                <c:pt idx="8">
                  <c:v>126</c:v>
                </c:pt>
                <c:pt idx="9">
                  <c:v>146</c:v>
                </c:pt>
                <c:pt idx="10">
                  <c:v>166</c:v>
                </c:pt>
                <c:pt idx="11">
                  <c:v>186</c:v>
                </c:pt>
                <c:pt idx="12">
                  <c:v>206</c:v>
                </c:pt>
                <c:pt idx="13">
                  <c:v>226</c:v>
                </c:pt>
                <c:pt idx="14">
                  <c:v>246</c:v>
                </c:pt>
                <c:pt idx="15">
                  <c:v>266</c:v>
                </c:pt>
                <c:pt idx="16">
                  <c:v>286</c:v>
                </c:pt>
                <c:pt idx="17">
                  <c:v>306</c:v>
                </c:pt>
                <c:pt idx="18">
                  <c:v>326</c:v>
                </c:pt>
                <c:pt idx="19">
                  <c:v>346</c:v>
                </c:pt>
                <c:pt idx="20">
                  <c:v>366</c:v>
                </c:pt>
                <c:pt idx="21">
                  <c:v>386</c:v>
                </c:pt>
                <c:pt idx="22">
                  <c:v>406</c:v>
                </c:pt>
                <c:pt idx="23">
                  <c:v>426</c:v>
                </c:pt>
                <c:pt idx="24">
                  <c:v>445.68</c:v>
                </c:pt>
                <c:pt idx="25">
                  <c:v>448.68</c:v>
                </c:pt>
                <c:pt idx="26">
                  <c:v>451.68</c:v>
                </c:pt>
                <c:pt idx="27">
                  <c:v>455.68</c:v>
                </c:pt>
                <c:pt idx="28">
                  <c:v>475.68</c:v>
                </c:pt>
              </c:numCache>
            </c:numRef>
          </c:xVal>
          <c:yVal>
            <c:numRef>
              <c:f>'3220701.Cejal.151015'!$B$3:$B$40</c:f>
              <c:numCache>
                <c:formatCode>0.000</c:formatCode>
                <c:ptCount val="38"/>
                <c:pt idx="0">
                  <c:v>94</c:v>
                </c:pt>
                <c:pt idx="1">
                  <c:v>91.206000000000003</c:v>
                </c:pt>
                <c:pt idx="2">
                  <c:v>90.233999999999995</c:v>
                </c:pt>
                <c:pt idx="3">
                  <c:v>91.260999999999996</c:v>
                </c:pt>
                <c:pt idx="4">
                  <c:v>89.260999999999996</c:v>
                </c:pt>
                <c:pt idx="5" formatCode="General">
                  <c:v>85.620999999999995</c:v>
                </c:pt>
                <c:pt idx="6">
                  <c:v>78.370999999999995</c:v>
                </c:pt>
                <c:pt idx="7">
                  <c:v>78.941000000000003</c:v>
                </c:pt>
                <c:pt idx="8" formatCode="General">
                  <c:v>79.271000000000001</c:v>
                </c:pt>
                <c:pt idx="9">
                  <c:v>78.900999999999996</c:v>
                </c:pt>
                <c:pt idx="10" formatCode="General">
                  <c:v>77.260999999999996</c:v>
                </c:pt>
                <c:pt idx="11" formatCode="General">
                  <c:v>74.691000000000003</c:v>
                </c:pt>
                <c:pt idx="12" formatCode="General">
                  <c:v>72.760999999999996</c:v>
                </c:pt>
                <c:pt idx="13" formatCode="General">
                  <c:v>72.141000000000005</c:v>
                </c:pt>
                <c:pt idx="14" formatCode="General">
                  <c:v>73.260999999999996</c:v>
                </c:pt>
                <c:pt idx="15" formatCode="General">
                  <c:v>73.100999999999999</c:v>
                </c:pt>
                <c:pt idx="16" formatCode="General">
                  <c:v>75.771000000000001</c:v>
                </c:pt>
                <c:pt idx="17" formatCode="General">
                  <c:v>76.691000000000003</c:v>
                </c:pt>
                <c:pt idx="18" formatCode="General">
                  <c:v>75.861000000000004</c:v>
                </c:pt>
                <c:pt idx="19" formatCode="General">
                  <c:v>76.671000000000006</c:v>
                </c:pt>
                <c:pt idx="20" formatCode="General">
                  <c:v>77.070999999999998</c:v>
                </c:pt>
                <c:pt idx="21" formatCode="General">
                  <c:v>77.391000000000005</c:v>
                </c:pt>
                <c:pt idx="22" formatCode="General">
                  <c:v>76.581000000000003</c:v>
                </c:pt>
                <c:pt idx="23" formatCode="General">
                  <c:v>78.421000000000006</c:v>
                </c:pt>
                <c:pt idx="24">
                  <c:v>85.620999999999995</c:v>
                </c:pt>
                <c:pt idx="25">
                  <c:v>87.23</c:v>
                </c:pt>
                <c:pt idx="26">
                  <c:v>89.043000000000006</c:v>
                </c:pt>
                <c:pt idx="27" formatCode="General">
                  <c:v>90.572000000000003</c:v>
                </c:pt>
                <c:pt idx="28" formatCode="General">
                  <c:v>90.435000000000002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'3220701.Cejal.151015'!$A$45:$A$46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'3220701.Cejal.151015'!$B$45:$B$46</c:f>
              <c:numCache>
                <c:formatCode>0.000</c:formatCode>
                <c:ptCount val="2"/>
                <c:pt idx="0">
                  <c:v>91.64</c:v>
                </c:pt>
                <c:pt idx="1">
                  <c:v>90.14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'3220701.Cejal.151015'!$A$43:$A$44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'3220701.Cejal.151015'!$B$43:$B$44</c:f>
              <c:numCache>
                <c:formatCode>0.000</c:formatCode>
                <c:ptCount val="2"/>
                <c:pt idx="0">
                  <c:v>91.260999999999996</c:v>
                </c:pt>
                <c:pt idx="1">
                  <c:v>80.260999999999996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'3220701.Cejal.151015'!$A$41:$A$42</c:f>
              <c:numCache>
                <c:formatCode>0.00</c:formatCode>
                <c:ptCount val="2"/>
                <c:pt idx="0">
                  <c:v>49.6</c:v>
                </c:pt>
                <c:pt idx="1">
                  <c:v>445.68</c:v>
                </c:pt>
              </c:numCache>
            </c:numRef>
          </c:xVal>
          <c:yVal>
            <c:numRef>
              <c:f>'3220701.Cejal.151015'!$B$41:$B$42</c:f>
              <c:numCache>
                <c:formatCode>0.000</c:formatCode>
                <c:ptCount val="2"/>
                <c:pt idx="0" formatCode="General">
                  <c:v>85.620999999999995</c:v>
                </c:pt>
                <c:pt idx="1">
                  <c:v>85.620999999999995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'3220701.Cejal.151015'!$A$47:$A$48</c:f>
              <c:numCache>
                <c:formatCode>0.00</c:formatCode>
                <c:ptCount val="2"/>
                <c:pt idx="0">
                  <c:v>455.68</c:v>
                </c:pt>
                <c:pt idx="1">
                  <c:v>0</c:v>
                </c:pt>
              </c:numCache>
            </c:numRef>
          </c:xVal>
          <c:yVal>
            <c:numRef>
              <c:f>'3220701.Cejal.151015'!$B$47:$B$48</c:f>
              <c:numCache>
                <c:formatCode>0.000</c:formatCode>
                <c:ptCount val="2"/>
                <c:pt idx="0">
                  <c:v>90.572000000000003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2896"/>
        <c:axId val="962853288"/>
      </c:scatterChart>
      <c:valAx>
        <c:axId val="962852896"/>
        <c:scaling>
          <c:orientation val="minMax"/>
          <c:max val="5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3288"/>
        <c:crossesAt val="70"/>
        <c:crossBetween val="midCat"/>
        <c:majorUnit val="50"/>
        <c:minorUnit val="10"/>
      </c:valAx>
      <c:valAx>
        <c:axId val="962853288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2852896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'32207010_EL_CEJAL_20160524'!$A$44:$A$45</c:f>
              <c:numCache>
                <c:formatCode>0.00</c:formatCode>
                <c:ptCount val="2"/>
                <c:pt idx="0">
                  <c:v>115</c:v>
                </c:pt>
                <c:pt idx="1">
                  <c:v>573</c:v>
                </c:pt>
              </c:numCache>
            </c:numRef>
          </c:xVal>
          <c:yVal>
            <c:numRef>
              <c:f>'32207010_EL_CEJAL_20160524'!$B$44:$B$45</c:f>
              <c:numCache>
                <c:formatCode>#,##0.000</c:formatCode>
                <c:ptCount val="2"/>
                <c:pt idx="0">
                  <c:v>88.945999999999998</c:v>
                </c:pt>
                <c:pt idx="1">
                  <c:v>88.945999999999998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'32207010_EL_CEJAL_20160524'!$A$46:$A$47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'32207010_EL_CEJAL_20160524'!$B$46:$B$47</c:f>
              <c:numCache>
                <c:formatCode>#,##0.000</c:formatCode>
                <c:ptCount val="2"/>
                <c:pt idx="0">
                  <c:v>91.614999999999995</c:v>
                </c:pt>
                <c:pt idx="1">
                  <c:v>90.614999999999995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'32207010_EL_CEJAL_20160524'!$A$3:$A$43</c:f>
              <c:numCache>
                <c:formatCode>0.00</c:formatCode>
                <c:ptCount val="41"/>
                <c:pt idx="1">
                  <c:v>0</c:v>
                </c:pt>
                <c:pt idx="2">
                  <c:v>50</c:v>
                </c:pt>
                <c:pt idx="3">
                  <c:v>55</c:v>
                </c:pt>
                <c:pt idx="4">
                  <c:v>65</c:v>
                </c:pt>
                <c:pt idx="5">
                  <c:v>115</c:v>
                </c:pt>
                <c:pt idx="6">
                  <c:v>115</c:v>
                </c:pt>
                <c:pt idx="7">
                  <c:v>124</c:v>
                </c:pt>
                <c:pt idx="8">
                  <c:v>149</c:v>
                </c:pt>
                <c:pt idx="9">
                  <c:v>169</c:v>
                </c:pt>
                <c:pt idx="10">
                  <c:v>189</c:v>
                </c:pt>
                <c:pt idx="11">
                  <c:v>209</c:v>
                </c:pt>
                <c:pt idx="12">
                  <c:v>229</c:v>
                </c:pt>
                <c:pt idx="13">
                  <c:v>247</c:v>
                </c:pt>
                <c:pt idx="14">
                  <c:v>265</c:v>
                </c:pt>
                <c:pt idx="15">
                  <c:v>280</c:v>
                </c:pt>
                <c:pt idx="16">
                  <c:v>295</c:v>
                </c:pt>
                <c:pt idx="17">
                  <c:v>310</c:v>
                </c:pt>
                <c:pt idx="18">
                  <c:v>325</c:v>
                </c:pt>
                <c:pt idx="19">
                  <c:v>341</c:v>
                </c:pt>
                <c:pt idx="20">
                  <c:v>357</c:v>
                </c:pt>
                <c:pt idx="21">
                  <c:v>375</c:v>
                </c:pt>
                <c:pt idx="22">
                  <c:v>393</c:v>
                </c:pt>
                <c:pt idx="23">
                  <c:v>413</c:v>
                </c:pt>
                <c:pt idx="24">
                  <c:v>433</c:v>
                </c:pt>
                <c:pt idx="25">
                  <c:v>453</c:v>
                </c:pt>
                <c:pt idx="26">
                  <c:v>473</c:v>
                </c:pt>
                <c:pt idx="27">
                  <c:v>493</c:v>
                </c:pt>
                <c:pt idx="28">
                  <c:v>513</c:v>
                </c:pt>
                <c:pt idx="29">
                  <c:v>533</c:v>
                </c:pt>
                <c:pt idx="30">
                  <c:v>553</c:v>
                </c:pt>
                <c:pt idx="31">
                  <c:v>573</c:v>
                </c:pt>
                <c:pt idx="32">
                  <c:v>574</c:v>
                </c:pt>
              </c:numCache>
            </c:numRef>
          </c:xVal>
          <c:yVal>
            <c:numRef>
              <c:f>'32207010_EL_CEJAL_20160524'!$B$3:$B$43</c:f>
              <c:numCache>
                <c:formatCode>#,##0.000</c:formatCode>
                <c:ptCount val="41"/>
                <c:pt idx="0">
                  <c:v>93.956000000000003</c:v>
                </c:pt>
                <c:pt idx="1">
                  <c:v>93.595999999999989</c:v>
                </c:pt>
                <c:pt idx="2">
                  <c:v>93.644999999999996</c:v>
                </c:pt>
                <c:pt idx="3">
                  <c:v>91.24199999999999</c:v>
                </c:pt>
                <c:pt idx="4">
                  <c:v>91.22</c:v>
                </c:pt>
                <c:pt idx="5">
                  <c:v>88.945999999999998</c:v>
                </c:pt>
                <c:pt idx="6">
                  <c:v>88.945999999999998</c:v>
                </c:pt>
                <c:pt idx="7">
                  <c:v>82.096000000000004</c:v>
                </c:pt>
                <c:pt idx="8">
                  <c:v>79.015999999999991</c:v>
                </c:pt>
                <c:pt idx="9">
                  <c:v>79.096000000000004</c:v>
                </c:pt>
                <c:pt idx="10">
                  <c:v>79.275999999999996</c:v>
                </c:pt>
                <c:pt idx="11">
                  <c:v>79.23599999999999</c:v>
                </c:pt>
                <c:pt idx="12">
                  <c:v>78.915999999999997</c:v>
                </c:pt>
                <c:pt idx="13">
                  <c:v>78.295999999999992</c:v>
                </c:pt>
                <c:pt idx="14">
                  <c:v>77.866</c:v>
                </c:pt>
                <c:pt idx="15">
                  <c:v>76.965999999999994</c:v>
                </c:pt>
                <c:pt idx="16">
                  <c:v>75.715999999999994</c:v>
                </c:pt>
                <c:pt idx="17">
                  <c:v>75.596000000000004</c:v>
                </c:pt>
                <c:pt idx="18">
                  <c:v>75.385999999999996</c:v>
                </c:pt>
                <c:pt idx="19">
                  <c:v>75.706000000000003</c:v>
                </c:pt>
                <c:pt idx="20">
                  <c:v>75.915999999999997</c:v>
                </c:pt>
                <c:pt idx="21">
                  <c:v>76.896000000000001</c:v>
                </c:pt>
                <c:pt idx="22">
                  <c:v>77.566000000000003</c:v>
                </c:pt>
                <c:pt idx="23">
                  <c:v>77.995999999999995</c:v>
                </c:pt>
                <c:pt idx="24">
                  <c:v>78.515999999999991</c:v>
                </c:pt>
                <c:pt idx="25">
                  <c:v>78.73599999999999</c:v>
                </c:pt>
                <c:pt idx="26">
                  <c:v>79.096000000000004</c:v>
                </c:pt>
                <c:pt idx="27">
                  <c:v>78.635999999999996</c:v>
                </c:pt>
                <c:pt idx="28">
                  <c:v>79.335999999999999</c:v>
                </c:pt>
                <c:pt idx="29">
                  <c:v>78.896000000000001</c:v>
                </c:pt>
                <c:pt idx="30">
                  <c:v>79.435999999999993</c:v>
                </c:pt>
                <c:pt idx="31">
                  <c:v>88.945999999999998</c:v>
                </c:pt>
                <c:pt idx="32">
                  <c:v>90.495999999999995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'32207010_EL_CEJAL_20160524'!$A$46:$A$47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'32207010_EL_CEJAL_20160524'!$B$46:$B$47</c:f>
              <c:numCache>
                <c:formatCode>#,##0.000</c:formatCode>
                <c:ptCount val="2"/>
                <c:pt idx="0">
                  <c:v>91.614999999999995</c:v>
                </c:pt>
                <c:pt idx="1">
                  <c:v>90.614999999999995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'32207010_EL_CEJAL_20160524'!$A$56:$A$57</c:f>
              <c:numCache>
                <c:formatCode>0.00</c:formatCode>
                <c:ptCount val="2"/>
                <c:pt idx="0">
                  <c:v>80</c:v>
                </c:pt>
                <c:pt idx="1">
                  <c:v>574</c:v>
                </c:pt>
              </c:numCache>
            </c:numRef>
          </c:xVal>
          <c:yVal>
            <c:numRef>
              <c:f>'32207010_EL_CEJAL_20160524'!$B$56:$B$57</c:f>
              <c:numCache>
                <c:formatCode>#,##0.000</c:formatCode>
                <c:ptCount val="2"/>
                <c:pt idx="0">
                  <c:v>90.495999999999995</c:v>
                </c:pt>
                <c:pt idx="1">
                  <c:v>90.495999999999995</c:v>
                </c:pt>
              </c:numCache>
            </c:numRef>
          </c:yVal>
          <c:smooth val="1"/>
        </c:ser>
        <c:ser>
          <c:idx val="3"/>
          <c:order val="5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'32207010_EL_CEJAL_20160524'!$A$50:$A$51</c:f>
              <c:numCache>
                <c:formatCode>0.00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xVal>
          <c:yVal>
            <c:numRef>
              <c:f>'32207010_EL_CEJAL_20160524'!$B$50:$B$51</c:f>
              <c:numCache>
                <c:formatCode>#,##0.000</c:formatCode>
                <c:ptCount val="2"/>
                <c:pt idx="0">
                  <c:v>90.245000000000005</c:v>
                </c:pt>
                <c:pt idx="1">
                  <c:v>89.245000000000005</c:v>
                </c:pt>
              </c:numCache>
            </c:numRef>
          </c:yVal>
          <c:smooth val="1"/>
        </c:ser>
        <c:ser>
          <c:idx val="4"/>
          <c:order val="6"/>
          <c:tx>
            <c:v>Mira 11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'32207010_EL_CEJAL_20160524'!$A$48:$A$49</c:f>
              <c:numCache>
                <c:formatCode>0.00</c:formatCode>
                <c:ptCount val="2"/>
                <c:pt idx="0">
                  <c:v>87</c:v>
                </c:pt>
                <c:pt idx="1">
                  <c:v>87</c:v>
                </c:pt>
              </c:numCache>
            </c:numRef>
          </c:xVal>
          <c:yVal>
            <c:numRef>
              <c:f>'32207010_EL_CEJAL_20160524'!$B$48:$B$49</c:f>
              <c:numCache>
                <c:formatCode>#,##0.000</c:formatCode>
                <c:ptCount val="2"/>
                <c:pt idx="0">
                  <c:v>91.245000000000005</c:v>
                </c:pt>
                <c:pt idx="1">
                  <c:v>90.245000000000005</c:v>
                </c:pt>
              </c:numCache>
            </c:numRef>
          </c:yVal>
          <c:smooth val="1"/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'32207010_EL_CEJAL_20160524'!$A$52:$A$53</c:f>
              <c:numCache>
                <c:formatCode>0.00</c:formatCode>
                <c:ptCount val="2"/>
                <c:pt idx="0">
                  <c:v>117</c:v>
                </c:pt>
                <c:pt idx="1">
                  <c:v>117</c:v>
                </c:pt>
              </c:numCache>
            </c:numRef>
          </c:xVal>
          <c:yVal>
            <c:numRef>
              <c:f>'32207010_EL_CEJAL_20160524'!$B$52:$B$53</c:f>
              <c:numCache>
                <c:formatCode>#,##0.000</c:formatCode>
                <c:ptCount val="2"/>
                <c:pt idx="0">
                  <c:v>89.245000000000005</c:v>
                </c:pt>
                <c:pt idx="1">
                  <c:v>88.245000000000005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4072"/>
        <c:axId val="962854464"/>
      </c:scatterChart>
      <c:valAx>
        <c:axId val="962854072"/>
        <c:scaling>
          <c:orientation val="minMax"/>
          <c:max val="600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2854464"/>
        <c:crosses val="autoZero"/>
        <c:crossBetween val="midCat"/>
        <c:majorUnit val="50"/>
      </c:valAx>
      <c:valAx>
        <c:axId val="962854464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2854072"/>
        <c:crossesAt val="-25"/>
        <c:crossBetween val="midCat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ER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20061121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'3220701.Cejal.211106'!$A$3:$A$40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46</c:v>
                </c:pt>
                <c:pt idx="10">
                  <c:v>66</c:v>
                </c:pt>
                <c:pt idx="11">
                  <c:v>86</c:v>
                </c:pt>
                <c:pt idx="12">
                  <c:v>106</c:v>
                </c:pt>
                <c:pt idx="13">
                  <c:v>126</c:v>
                </c:pt>
                <c:pt idx="14">
                  <c:v>146</c:v>
                </c:pt>
                <c:pt idx="15">
                  <c:v>166</c:v>
                </c:pt>
                <c:pt idx="16">
                  <c:v>186</c:v>
                </c:pt>
                <c:pt idx="17">
                  <c:v>206</c:v>
                </c:pt>
                <c:pt idx="18">
                  <c:v>226</c:v>
                </c:pt>
                <c:pt idx="19">
                  <c:v>246</c:v>
                </c:pt>
                <c:pt idx="20">
                  <c:v>266</c:v>
                </c:pt>
                <c:pt idx="21">
                  <c:v>286</c:v>
                </c:pt>
                <c:pt idx="22">
                  <c:v>306</c:v>
                </c:pt>
                <c:pt idx="23">
                  <c:v>326</c:v>
                </c:pt>
                <c:pt idx="24">
                  <c:v>346</c:v>
                </c:pt>
                <c:pt idx="25">
                  <c:v>366</c:v>
                </c:pt>
                <c:pt idx="26">
                  <c:v>386</c:v>
                </c:pt>
                <c:pt idx="27">
                  <c:v>406</c:v>
                </c:pt>
                <c:pt idx="28">
                  <c:v>426</c:v>
                </c:pt>
                <c:pt idx="29">
                  <c:v>435</c:v>
                </c:pt>
                <c:pt idx="30">
                  <c:v>437.5</c:v>
                </c:pt>
                <c:pt idx="31">
                  <c:v>440</c:v>
                </c:pt>
              </c:numCache>
            </c:numRef>
          </c:xVal>
          <c:yVal>
            <c:numRef>
              <c:f>'3220701.Cejal.211106'!$B$3:$B$40</c:f>
              <c:numCache>
                <c:formatCode>0.000</c:formatCode>
                <c:ptCount val="38"/>
                <c:pt idx="0">
                  <c:v>94</c:v>
                </c:pt>
                <c:pt idx="1">
                  <c:v>93.665000000000006</c:v>
                </c:pt>
                <c:pt idx="2">
                  <c:v>91.515000000000001</c:v>
                </c:pt>
                <c:pt idx="3">
                  <c:v>90.015000000000001</c:v>
                </c:pt>
                <c:pt idx="4">
                  <c:v>91.212999999999994</c:v>
                </c:pt>
                <c:pt idx="5">
                  <c:v>90.212999999999994</c:v>
                </c:pt>
                <c:pt idx="6">
                  <c:v>89.210999999999999</c:v>
                </c:pt>
                <c:pt idx="7">
                  <c:v>88.212999999999994</c:v>
                </c:pt>
                <c:pt idx="8" formatCode="General">
                  <c:v>87.313999999999993</c:v>
                </c:pt>
                <c:pt idx="9">
                  <c:v>83.804000000000002</c:v>
                </c:pt>
                <c:pt idx="10" formatCode="General">
                  <c:v>77.054000000000002</c:v>
                </c:pt>
                <c:pt idx="11" formatCode="General">
                  <c:v>76.674000000000007</c:v>
                </c:pt>
                <c:pt idx="12" formatCode="General">
                  <c:v>76.384</c:v>
                </c:pt>
                <c:pt idx="13" formatCode="General">
                  <c:v>75.793999999999997</c:v>
                </c:pt>
                <c:pt idx="14" formatCode="General">
                  <c:v>75.513999999999996</c:v>
                </c:pt>
                <c:pt idx="15" formatCode="General">
                  <c:v>75.213999999999999</c:v>
                </c:pt>
                <c:pt idx="16" formatCode="General">
                  <c:v>74.813999999999993</c:v>
                </c:pt>
                <c:pt idx="17" formatCode="General">
                  <c:v>74.213999999999999</c:v>
                </c:pt>
                <c:pt idx="18" formatCode="General">
                  <c:v>73.554000000000002</c:v>
                </c:pt>
                <c:pt idx="19" formatCode="General">
                  <c:v>73.364000000000004</c:v>
                </c:pt>
                <c:pt idx="20" formatCode="General">
                  <c:v>74.584000000000003</c:v>
                </c:pt>
                <c:pt idx="21" formatCode="General">
                  <c:v>75.674000000000007</c:v>
                </c:pt>
                <c:pt idx="22" formatCode="General">
                  <c:v>76.513999999999996</c:v>
                </c:pt>
                <c:pt idx="23" formatCode="General">
                  <c:v>76.933999999999997</c:v>
                </c:pt>
                <c:pt idx="24" formatCode="General">
                  <c:v>77.043999999999997</c:v>
                </c:pt>
                <c:pt idx="25" formatCode="General">
                  <c:v>77.504000000000005</c:v>
                </c:pt>
                <c:pt idx="26" formatCode="General">
                  <c:v>77.784000000000006</c:v>
                </c:pt>
                <c:pt idx="27" formatCode="General">
                  <c:v>79.593999999999994</c:v>
                </c:pt>
                <c:pt idx="28" formatCode="General">
                  <c:v>81.983999999999995</c:v>
                </c:pt>
                <c:pt idx="29">
                  <c:v>87.313999999999993</c:v>
                </c:pt>
                <c:pt idx="30" formatCode="General">
                  <c:v>88.278999999999996</c:v>
                </c:pt>
                <c:pt idx="31" formatCode="General">
                  <c:v>90.543999999999997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'3220701.Cejal.211106'!$A$45:$A$46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'3220701.Cejal.211106'!$B$45:$B$46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'3220701.Cejal.211106'!$A$43:$A$44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'3220701.Cejal.211106'!$B$43:$B$44</c:f>
              <c:numCache>
                <c:formatCode>0.000</c:formatCode>
                <c:ptCount val="2"/>
                <c:pt idx="0">
                  <c:v>88.212999999999994</c:v>
                </c:pt>
                <c:pt idx="1">
                  <c:v>80.212999999999994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'3220701.Cejal.211106'!$A$41:$A$42</c:f>
              <c:numCache>
                <c:formatCode>0.00</c:formatCode>
                <c:ptCount val="2"/>
                <c:pt idx="0">
                  <c:v>24</c:v>
                </c:pt>
                <c:pt idx="1">
                  <c:v>435</c:v>
                </c:pt>
              </c:numCache>
            </c:numRef>
          </c:xVal>
          <c:yVal>
            <c:numRef>
              <c:f>'3220701.Cejal.211106'!$B$41:$B$42</c:f>
              <c:numCache>
                <c:formatCode>0.000</c:formatCode>
                <c:ptCount val="2"/>
                <c:pt idx="0" formatCode="General">
                  <c:v>87.313999999999993</c:v>
                </c:pt>
                <c:pt idx="1">
                  <c:v>87.313999999999993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'3220701.Cejal.211106'!$A$47:$A$48</c:f>
              <c:numCache>
                <c:formatCode>0.00</c:formatCode>
                <c:ptCount val="2"/>
                <c:pt idx="0">
                  <c:v>0</c:v>
                </c:pt>
                <c:pt idx="1">
                  <c:v>440</c:v>
                </c:pt>
              </c:numCache>
            </c:numRef>
          </c:xVal>
          <c:yVal>
            <c:numRef>
              <c:f>'3220701.Cejal.211106'!$B$47:$B$48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90.543999999999997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1080"/>
        <c:axId val="966481472"/>
      </c:scatterChart>
      <c:valAx>
        <c:axId val="966481080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1472"/>
        <c:crossesAt val="70"/>
        <c:crossBetween val="midCat"/>
        <c:majorUnit val="50"/>
        <c:minorUnit val="10"/>
      </c:valAx>
      <c:valAx>
        <c:axId val="966481472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1080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'32207010_EL_CEJAL_20160830  '!$A$44:$A$45</c:f>
              <c:numCache>
                <c:formatCode>0.00</c:formatCode>
                <c:ptCount val="2"/>
                <c:pt idx="0">
                  <c:v>7.8</c:v>
                </c:pt>
                <c:pt idx="1">
                  <c:v>484.6</c:v>
                </c:pt>
              </c:numCache>
            </c:numRef>
          </c:xVal>
          <c:yVal>
            <c:numRef>
              <c:f>'32207010_EL_CEJAL_20160830  '!$B$44:$B$45</c:f>
              <c:numCache>
                <c:formatCode>#,##0.000</c:formatCode>
                <c:ptCount val="2"/>
                <c:pt idx="0">
                  <c:v>90.91</c:v>
                </c:pt>
                <c:pt idx="1">
                  <c:v>90.91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'32207010_EL_CEJAL_20160830  '!$A$46:$A$47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'32207010_EL_CEJAL_20160830  '!$B$46:$B$47</c:f>
              <c:numCache>
                <c:formatCode>#,##0.000</c:formatCode>
                <c:ptCount val="2"/>
                <c:pt idx="0">
                  <c:v>91.629000000000005</c:v>
                </c:pt>
                <c:pt idx="1">
                  <c:v>90.629000000000005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'32207010_EL_CEJAL_20160830  '!$A$3:$A$43</c:f>
              <c:numCache>
                <c:formatCode>0.00</c:formatCode>
                <c:ptCount val="41"/>
                <c:pt idx="0">
                  <c:v>-10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7.8</c:v>
                </c:pt>
                <c:pt idx="5">
                  <c:v>7.8</c:v>
                </c:pt>
                <c:pt idx="6">
                  <c:v>37.799999999999997</c:v>
                </c:pt>
                <c:pt idx="7">
                  <c:v>59.8</c:v>
                </c:pt>
                <c:pt idx="8">
                  <c:v>79.8</c:v>
                </c:pt>
                <c:pt idx="9">
                  <c:v>99.8</c:v>
                </c:pt>
                <c:pt idx="10">
                  <c:v>119.8</c:v>
                </c:pt>
                <c:pt idx="11">
                  <c:v>139.80000000000001</c:v>
                </c:pt>
                <c:pt idx="12">
                  <c:v>159.80000000000001</c:v>
                </c:pt>
                <c:pt idx="13">
                  <c:v>179.8</c:v>
                </c:pt>
                <c:pt idx="14">
                  <c:v>199.8</c:v>
                </c:pt>
                <c:pt idx="15">
                  <c:v>219.8</c:v>
                </c:pt>
                <c:pt idx="16">
                  <c:v>239.8</c:v>
                </c:pt>
                <c:pt idx="17">
                  <c:v>259.8</c:v>
                </c:pt>
                <c:pt idx="18">
                  <c:v>279.8</c:v>
                </c:pt>
                <c:pt idx="19">
                  <c:v>299.8</c:v>
                </c:pt>
                <c:pt idx="20">
                  <c:v>319.8</c:v>
                </c:pt>
                <c:pt idx="21">
                  <c:v>339.8</c:v>
                </c:pt>
                <c:pt idx="22">
                  <c:v>359.8</c:v>
                </c:pt>
                <c:pt idx="23">
                  <c:v>379.8</c:v>
                </c:pt>
                <c:pt idx="24">
                  <c:v>399.8</c:v>
                </c:pt>
                <c:pt idx="25">
                  <c:v>419.8</c:v>
                </c:pt>
                <c:pt idx="26">
                  <c:v>439.8</c:v>
                </c:pt>
                <c:pt idx="27">
                  <c:v>461.8</c:v>
                </c:pt>
                <c:pt idx="28">
                  <c:v>484.6</c:v>
                </c:pt>
              </c:numCache>
            </c:numRef>
          </c:xVal>
          <c:yVal>
            <c:numRef>
              <c:f>'32207010_EL_CEJAL_20160830  '!$B$3:$B$43</c:f>
              <c:numCache>
                <c:formatCode>#,##0.000</c:formatCode>
                <c:ptCount val="41"/>
                <c:pt idx="0">
                  <c:v>93.701999999999998</c:v>
                </c:pt>
                <c:pt idx="1">
                  <c:v>93.300999999999988</c:v>
                </c:pt>
                <c:pt idx="2">
                  <c:v>93.238</c:v>
                </c:pt>
                <c:pt idx="3">
                  <c:v>91.85799999999999</c:v>
                </c:pt>
                <c:pt idx="4">
                  <c:v>90.91</c:v>
                </c:pt>
                <c:pt idx="5">
                  <c:v>90.289999999999992</c:v>
                </c:pt>
                <c:pt idx="6">
                  <c:v>88.21</c:v>
                </c:pt>
                <c:pt idx="7">
                  <c:v>84.11</c:v>
                </c:pt>
                <c:pt idx="8">
                  <c:v>78.11</c:v>
                </c:pt>
                <c:pt idx="9">
                  <c:v>78.91</c:v>
                </c:pt>
                <c:pt idx="10">
                  <c:v>77.89</c:v>
                </c:pt>
                <c:pt idx="11">
                  <c:v>78.899999999999991</c:v>
                </c:pt>
                <c:pt idx="12">
                  <c:v>78.989999999999995</c:v>
                </c:pt>
                <c:pt idx="13">
                  <c:v>76.89</c:v>
                </c:pt>
                <c:pt idx="14">
                  <c:v>75.86</c:v>
                </c:pt>
                <c:pt idx="15">
                  <c:v>74.509999999999991</c:v>
                </c:pt>
                <c:pt idx="16">
                  <c:v>73.88</c:v>
                </c:pt>
                <c:pt idx="17">
                  <c:v>73.209999999999994</c:v>
                </c:pt>
                <c:pt idx="18">
                  <c:v>74.61</c:v>
                </c:pt>
                <c:pt idx="19">
                  <c:v>74.709999999999994</c:v>
                </c:pt>
                <c:pt idx="20">
                  <c:v>75.03</c:v>
                </c:pt>
                <c:pt idx="21">
                  <c:v>75.41</c:v>
                </c:pt>
                <c:pt idx="22">
                  <c:v>74.41</c:v>
                </c:pt>
                <c:pt idx="23">
                  <c:v>74.709999999999994</c:v>
                </c:pt>
                <c:pt idx="24">
                  <c:v>75.199999999999989</c:v>
                </c:pt>
                <c:pt idx="25">
                  <c:v>75.81</c:v>
                </c:pt>
                <c:pt idx="26">
                  <c:v>77.709999999999994</c:v>
                </c:pt>
                <c:pt idx="27">
                  <c:v>87.11</c:v>
                </c:pt>
                <c:pt idx="28">
                  <c:v>90.11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'32207010_EL_CEJAL_20160830  '!$A$46:$A$47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'32207010_EL_CEJAL_20160830  '!$B$46:$B$47</c:f>
              <c:numCache>
                <c:formatCode>#,##0.000</c:formatCode>
                <c:ptCount val="2"/>
                <c:pt idx="0">
                  <c:v>91.629000000000005</c:v>
                </c:pt>
                <c:pt idx="1">
                  <c:v>90.629000000000005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'32207010_EL_CEJAL_20160830  '!$A$56:$A$57</c:f>
              <c:numCache>
                <c:formatCode>0.00</c:formatCode>
                <c:ptCount val="2"/>
                <c:pt idx="0">
                  <c:v>7.8</c:v>
                </c:pt>
                <c:pt idx="1">
                  <c:v>484.6</c:v>
                </c:pt>
              </c:numCache>
            </c:numRef>
          </c:xVal>
          <c:yVal>
            <c:numRef>
              <c:f>'32207010_EL_CEJAL_20160830  '!$B$56:$B$57</c:f>
              <c:numCache>
                <c:formatCode>#,##0.000</c:formatCode>
                <c:ptCount val="2"/>
                <c:pt idx="0">
                  <c:v>90.11</c:v>
                </c:pt>
                <c:pt idx="1">
                  <c:v>90.11</c:v>
                </c:pt>
              </c:numCache>
            </c:numRef>
          </c:yVal>
          <c:smooth val="1"/>
        </c:ser>
        <c:ser>
          <c:idx val="3"/>
          <c:order val="5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'32207010_EL_CEJAL_20160830  '!$A$50:$A$51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'32207010_EL_CEJAL_20160830  '!$B$50:$B$51</c:f>
              <c:numCache>
                <c:formatCode>#,##0.000</c:formatCode>
                <c:ptCount val="2"/>
                <c:pt idx="0">
                  <c:v>90.251000000000005</c:v>
                </c:pt>
                <c:pt idx="1">
                  <c:v>89.251000000000005</c:v>
                </c:pt>
              </c:numCache>
            </c:numRef>
          </c:yVal>
          <c:smooth val="1"/>
        </c:ser>
        <c:ser>
          <c:idx val="4"/>
          <c:order val="6"/>
          <c:tx>
            <c:v>Mira 11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'32207010_EL_CEJAL_20160830  '!$A$48:$A$49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'32207010_EL_CEJAL_20160830  '!$B$48:$B$49</c:f>
              <c:numCache>
                <c:formatCode>#,##0.000</c:formatCode>
                <c:ptCount val="2"/>
                <c:pt idx="0">
                  <c:v>91.251000000000005</c:v>
                </c:pt>
                <c:pt idx="1">
                  <c:v>90.251000000000005</c:v>
                </c:pt>
              </c:numCache>
            </c:numRef>
          </c:yVal>
          <c:smooth val="1"/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'32207010_EL_CEJAL_20160830  '!$A$52:$A$53</c:f>
              <c:numCache>
                <c:formatCode>0.00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'32207010_EL_CEJAL_20160830  '!$B$52:$B$53</c:f>
              <c:numCache>
                <c:formatCode>#,##0.000</c:formatCode>
                <c:ptCount val="2"/>
                <c:pt idx="0">
                  <c:v>89.251000000000005</c:v>
                </c:pt>
                <c:pt idx="1">
                  <c:v>88.251000000000005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5248"/>
        <c:axId val="962855640"/>
      </c:scatterChart>
      <c:valAx>
        <c:axId val="962855248"/>
        <c:scaling>
          <c:orientation val="minMax"/>
          <c:max val="600"/>
          <c:min val="-11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2855640"/>
        <c:crosses val="autoZero"/>
        <c:crossBetween val="midCat"/>
        <c:majorUnit val="50"/>
      </c:valAx>
      <c:valAx>
        <c:axId val="962855640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62855248"/>
        <c:crossesAt val="-25"/>
        <c:crossBetween val="midCat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'32207010_EL_CEJAL_20161205'!$A$48:$A$49</c:f>
              <c:numCache>
                <c:formatCode>0.00</c:formatCode>
                <c:ptCount val="2"/>
                <c:pt idx="0">
                  <c:v>64</c:v>
                </c:pt>
                <c:pt idx="1">
                  <c:v>509.5</c:v>
                </c:pt>
              </c:numCache>
            </c:numRef>
          </c:xVal>
          <c:yVal>
            <c:numRef>
              <c:f>'32207010_EL_CEJAL_20161205'!$B$48:$B$49</c:f>
              <c:numCache>
                <c:formatCode>#,##0.000</c:formatCode>
                <c:ptCount val="2"/>
                <c:pt idx="0">
                  <c:v>86.079999999999984</c:v>
                </c:pt>
                <c:pt idx="1">
                  <c:v>86.079999999999984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'32207010_EL_CEJAL_20161205'!$A$50:$A$51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'32207010_EL_CEJAL_20161205'!$B$50:$B$51</c:f>
              <c:numCache>
                <c:formatCode>#,##0.000</c:formatCode>
                <c:ptCount val="2"/>
                <c:pt idx="0">
                  <c:v>91.616</c:v>
                </c:pt>
                <c:pt idx="1">
                  <c:v>90.616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'32207010_EL_CEJAL_20161205'!$A$3:$A$47</c:f>
              <c:numCache>
                <c:formatCode>0.00</c:formatCode>
                <c:ptCount val="45"/>
                <c:pt idx="0">
                  <c:v>5</c:v>
                </c:pt>
                <c:pt idx="1">
                  <c:v>16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69.5</c:v>
                </c:pt>
                <c:pt idx="8">
                  <c:v>89.5</c:v>
                </c:pt>
                <c:pt idx="9">
                  <c:v>109.5</c:v>
                </c:pt>
                <c:pt idx="10">
                  <c:v>129.5</c:v>
                </c:pt>
                <c:pt idx="11">
                  <c:v>149.5</c:v>
                </c:pt>
                <c:pt idx="12">
                  <c:v>169.5</c:v>
                </c:pt>
                <c:pt idx="13">
                  <c:v>189.5</c:v>
                </c:pt>
                <c:pt idx="14">
                  <c:v>209.5</c:v>
                </c:pt>
                <c:pt idx="15">
                  <c:v>229.5</c:v>
                </c:pt>
                <c:pt idx="16">
                  <c:v>249.5</c:v>
                </c:pt>
                <c:pt idx="17">
                  <c:v>269.5</c:v>
                </c:pt>
                <c:pt idx="18">
                  <c:v>289.5</c:v>
                </c:pt>
                <c:pt idx="19">
                  <c:v>309.5</c:v>
                </c:pt>
                <c:pt idx="20">
                  <c:v>329.5</c:v>
                </c:pt>
                <c:pt idx="21">
                  <c:v>349.5</c:v>
                </c:pt>
                <c:pt idx="22">
                  <c:v>369.5</c:v>
                </c:pt>
                <c:pt idx="23">
                  <c:v>389.5</c:v>
                </c:pt>
                <c:pt idx="24">
                  <c:v>409.5</c:v>
                </c:pt>
                <c:pt idx="25">
                  <c:v>429.5</c:v>
                </c:pt>
                <c:pt idx="26">
                  <c:v>449.5</c:v>
                </c:pt>
                <c:pt idx="27">
                  <c:v>469.5</c:v>
                </c:pt>
                <c:pt idx="28">
                  <c:v>489.5</c:v>
                </c:pt>
                <c:pt idx="29">
                  <c:v>509.5</c:v>
                </c:pt>
                <c:pt idx="30">
                  <c:v>509.5</c:v>
                </c:pt>
                <c:pt idx="31">
                  <c:v>514.5</c:v>
                </c:pt>
                <c:pt idx="32">
                  <c:v>518</c:v>
                </c:pt>
                <c:pt idx="33">
                  <c:v>523</c:v>
                </c:pt>
                <c:pt idx="34">
                  <c:v>528</c:v>
                </c:pt>
              </c:numCache>
            </c:numRef>
          </c:xVal>
          <c:yVal>
            <c:numRef>
              <c:f>'32207010_EL_CEJAL_20161205'!$B$3:$B$47</c:f>
              <c:numCache>
                <c:formatCode>#,##0.000</c:formatCode>
                <c:ptCount val="45"/>
                <c:pt idx="0">
                  <c:v>91.448999999999998</c:v>
                </c:pt>
                <c:pt idx="1">
                  <c:v>90.169999999999987</c:v>
                </c:pt>
                <c:pt idx="2">
                  <c:v>89.779999999999987</c:v>
                </c:pt>
                <c:pt idx="3">
                  <c:v>88.902999999999992</c:v>
                </c:pt>
                <c:pt idx="4">
                  <c:v>87.339999999999989</c:v>
                </c:pt>
                <c:pt idx="5">
                  <c:v>86.079999999999984</c:v>
                </c:pt>
                <c:pt idx="6">
                  <c:v>86.079999999999984</c:v>
                </c:pt>
                <c:pt idx="7">
                  <c:v>82.86999999999999</c:v>
                </c:pt>
                <c:pt idx="8">
                  <c:v>80.509999999999991</c:v>
                </c:pt>
                <c:pt idx="9">
                  <c:v>78.299999999999983</c:v>
                </c:pt>
                <c:pt idx="10">
                  <c:v>78.59999999999998</c:v>
                </c:pt>
                <c:pt idx="11">
                  <c:v>78.589999999999989</c:v>
                </c:pt>
                <c:pt idx="12">
                  <c:v>77.899999999999977</c:v>
                </c:pt>
                <c:pt idx="13">
                  <c:v>77.09999999999998</c:v>
                </c:pt>
                <c:pt idx="14">
                  <c:v>76.72999999999999</c:v>
                </c:pt>
                <c:pt idx="15">
                  <c:v>75.149999999999977</c:v>
                </c:pt>
                <c:pt idx="16">
                  <c:v>73.829999999999984</c:v>
                </c:pt>
                <c:pt idx="17">
                  <c:v>73.72999999999999</c:v>
                </c:pt>
                <c:pt idx="18">
                  <c:v>73.629999999999981</c:v>
                </c:pt>
                <c:pt idx="19">
                  <c:v>73.809999999999988</c:v>
                </c:pt>
                <c:pt idx="20">
                  <c:v>74.579999999999984</c:v>
                </c:pt>
                <c:pt idx="21">
                  <c:v>76.399999999999977</c:v>
                </c:pt>
                <c:pt idx="22">
                  <c:v>76.879999999999981</c:v>
                </c:pt>
                <c:pt idx="23">
                  <c:v>77.059999999999988</c:v>
                </c:pt>
                <c:pt idx="24">
                  <c:v>77.429999999999978</c:v>
                </c:pt>
                <c:pt idx="25">
                  <c:v>77.379999999999981</c:v>
                </c:pt>
                <c:pt idx="26">
                  <c:v>77.47999999999999</c:v>
                </c:pt>
                <c:pt idx="27">
                  <c:v>77.319999999999979</c:v>
                </c:pt>
                <c:pt idx="28">
                  <c:v>77.719999999999985</c:v>
                </c:pt>
                <c:pt idx="29">
                  <c:v>79.029999999999987</c:v>
                </c:pt>
                <c:pt idx="30">
                  <c:v>86.079999999999984</c:v>
                </c:pt>
                <c:pt idx="31">
                  <c:v>87.821999999999974</c:v>
                </c:pt>
                <c:pt idx="32">
                  <c:v>89.551999999999978</c:v>
                </c:pt>
                <c:pt idx="33">
                  <c:v>90.039999999999978</c:v>
                </c:pt>
                <c:pt idx="34">
                  <c:v>90.135999999999981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'32207010_EL_CEJAL_20161205'!$A$50:$A$51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'32207010_EL_CEJAL_20161205'!$B$50:$B$51</c:f>
              <c:numCache>
                <c:formatCode>#,##0.000</c:formatCode>
                <c:ptCount val="2"/>
                <c:pt idx="0">
                  <c:v>91.616</c:v>
                </c:pt>
                <c:pt idx="1">
                  <c:v>90.616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'32207010_EL_CEJAL_20161205'!$A$60:$A$61</c:f>
              <c:numCache>
                <c:formatCode>0.00</c:formatCode>
                <c:ptCount val="2"/>
                <c:pt idx="0">
                  <c:v>7.8</c:v>
                </c:pt>
                <c:pt idx="1">
                  <c:v>528</c:v>
                </c:pt>
              </c:numCache>
            </c:numRef>
          </c:xVal>
          <c:yVal>
            <c:numRef>
              <c:f>'32207010_EL_CEJAL_20161205'!$B$60:$B$61</c:f>
              <c:numCache>
                <c:formatCode>#,##0.000</c:formatCode>
                <c:ptCount val="2"/>
                <c:pt idx="0">
                  <c:v>90.135999999999981</c:v>
                </c:pt>
                <c:pt idx="1">
                  <c:v>90.135999999999981</c:v>
                </c:pt>
              </c:numCache>
            </c:numRef>
          </c:yVal>
          <c:smooth val="1"/>
        </c:ser>
        <c:ser>
          <c:idx val="3"/>
          <c:order val="5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'32207010_EL_CEJAL_20161205'!$A$54:$A$55</c:f>
              <c:numCache>
                <c:formatCode>0.00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'32207010_EL_CEJAL_20161205'!$B$54:$B$55</c:f>
              <c:numCache>
                <c:formatCode>#,##0.000</c:formatCode>
                <c:ptCount val="2"/>
                <c:pt idx="0">
                  <c:v>90.227999999999994</c:v>
                </c:pt>
                <c:pt idx="1">
                  <c:v>89.227999999999994</c:v>
                </c:pt>
              </c:numCache>
            </c:numRef>
          </c:yVal>
          <c:smooth val="1"/>
        </c:ser>
        <c:ser>
          <c:idx val="4"/>
          <c:order val="6"/>
          <c:tx>
            <c:v>Mira 11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'32207010_EL_CEJAL_20161205'!$A$52:$A$53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'32207010_EL_CEJAL_20161205'!$B$52:$B$53</c:f>
              <c:numCache>
                <c:formatCode>#,##0.000</c:formatCode>
                <c:ptCount val="2"/>
                <c:pt idx="0">
                  <c:v>91.227999999999994</c:v>
                </c:pt>
                <c:pt idx="1">
                  <c:v>90.227999999999994</c:v>
                </c:pt>
              </c:numCache>
            </c:numRef>
          </c:yVal>
          <c:smooth val="1"/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'32207010_EL_CEJAL_20161205'!$A$56:$A$57</c:f>
              <c:numCache>
                <c:formatCode>0.00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xVal>
          <c:yVal>
            <c:numRef>
              <c:f>'32207010_EL_CEJAL_20161205'!$B$56:$B$57</c:f>
              <c:numCache>
                <c:formatCode>#,##0.000</c:formatCode>
                <c:ptCount val="2"/>
                <c:pt idx="0">
                  <c:v>89.227999999999994</c:v>
                </c:pt>
                <c:pt idx="1">
                  <c:v>88.227999999999994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55904"/>
        <c:axId val="1028856296"/>
      </c:scatterChart>
      <c:valAx>
        <c:axId val="1028855904"/>
        <c:scaling>
          <c:orientation val="minMax"/>
          <c:max val="600"/>
          <c:min val="-11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6296"/>
        <c:crosses val="autoZero"/>
        <c:crossBetween val="midCat"/>
        <c:majorUnit val="50"/>
      </c:valAx>
      <c:valAx>
        <c:axId val="1028856296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5904"/>
        <c:crossesAt val="-25"/>
        <c:crossBetween val="midCat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'32207010_EL_CEJAL_20170613'!$A$48:$A$49</c:f>
              <c:numCache>
                <c:formatCode>0.00</c:formatCode>
                <c:ptCount val="2"/>
                <c:pt idx="0">
                  <c:v>26</c:v>
                </c:pt>
                <c:pt idx="1">
                  <c:v>447</c:v>
                </c:pt>
              </c:numCache>
            </c:numRef>
          </c:xVal>
          <c:yVal>
            <c:numRef>
              <c:f>'32207010_EL_CEJAL_20170613'!$B$48:$B$49</c:f>
              <c:numCache>
                <c:formatCode>#,##0.000</c:formatCode>
                <c:ptCount val="2"/>
                <c:pt idx="0">
                  <c:v>89.450000000000017</c:v>
                </c:pt>
                <c:pt idx="1">
                  <c:v>89.450000000000017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'32207010_EL_CEJAL_20170613'!$A$50:$A$51</c:f>
              <c:numCache>
                <c:formatCode>0.00</c:formatCode>
                <c:ptCount val="2"/>
              </c:numCache>
            </c:numRef>
          </c:xVal>
          <c:yVal>
            <c:numRef>
              <c:f>'32207010_EL_CEJAL_20170613'!$B$50:$B$51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'32207010_EL_CEJAL_20170613'!$A$3:$A$47</c:f>
              <c:numCache>
                <c:formatCode>0.00</c:formatCode>
                <c:ptCount val="4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26</c:v>
                </c:pt>
                <c:pt idx="4">
                  <c:v>26</c:v>
                </c:pt>
                <c:pt idx="5">
                  <c:v>45</c:v>
                </c:pt>
                <c:pt idx="6">
                  <c:v>64</c:v>
                </c:pt>
                <c:pt idx="7">
                  <c:v>83</c:v>
                </c:pt>
                <c:pt idx="8">
                  <c:v>102</c:v>
                </c:pt>
                <c:pt idx="9">
                  <c:v>121</c:v>
                </c:pt>
                <c:pt idx="10">
                  <c:v>140</c:v>
                </c:pt>
                <c:pt idx="11">
                  <c:v>159</c:v>
                </c:pt>
                <c:pt idx="12">
                  <c:v>178</c:v>
                </c:pt>
                <c:pt idx="13">
                  <c:v>197</c:v>
                </c:pt>
                <c:pt idx="14">
                  <c:v>216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292</c:v>
                </c:pt>
                <c:pt idx="19">
                  <c:v>311</c:v>
                </c:pt>
                <c:pt idx="20">
                  <c:v>330</c:v>
                </c:pt>
                <c:pt idx="21">
                  <c:v>349</c:v>
                </c:pt>
                <c:pt idx="22">
                  <c:v>368</c:v>
                </c:pt>
                <c:pt idx="23">
                  <c:v>387</c:v>
                </c:pt>
                <c:pt idx="24">
                  <c:v>406</c:v>
                </c:pt>
                <c:pt idx="25">
                  <c:v>425</c:v>
                </c:pt>
                <c:pt idx="26">
                  <c:v>444</c:v>
                </c:pt>
                <c:pt idx="27">
                  <c:v>447</c:v>
                </c:pt>
                <c:pt idx="28">
                  <c:v>448.8</c:v>
                </c:pt>
                <c:pt idx="29">
                  <c:v>468.8</c:v>
                </c:pt>
              </c:numCache>
            </c:numRef>
          </c:xVal>
          <c:yVal>
            <c:numRef>
              <c:f>'32207010_EL_CEJAL_20170613'!$B$3:$B$47</c:f>
              <c:numCache>
                <c:formatCode>#,##0.000</c:formatCode>
                <c:ptCount val="45"/>
                <c:pt idx="0">
                  <c:v>94.284000000000006</c:v>
                </c:pt>
                <c:pt idx="1">
                  <c:v>91.250000000000014</c:v>
                </c:pt>
                <c:pt idx="2">
                  <c:v>90.250000000000014</c:v>
                </c:pt>
                <c:pt idx="3">
                  <c:v>89.450000000000017</c:v>
                </c:pt>
                <c:pt idx="4">
                  <c:v>89.450000000000017</c:v>
                </c:pt>
                <c:pt idx="5">
                  <c:v>81.570000000000022</c:v>
                </c:pt>
                <c:pt idx="6">
                  <c:v>78.620000000000019</c:v>
                </c:pt>
                <c:pt idx="7">
                  <c:v>78.470000000000013</c:v>
                </c:pt>
                <c:pt idx="8">
                  <c:v>79.29000000000002</c:v>
                </c:pt>
                <c:pt idx="9">
                  <c:v>78.940000000000012</c:v>
                </c:pt>
                <c:pt idx="10">
                  <c:v>78.830000000000013</c:v>
                </c:pt>
                <c:pt idx="11">
                  <c:v>77.370000000000019</c:v>
                </c:pt>
                <c:pt idx="12">
                  <c:v>77.450000000000017</c:v>
                </c:pt>
                <c:pt idx="13">
                  <c:v>76.300000000000011</c:v>
                </c:pt>
                <c:pt idx="14">
                  <c:v>75.180000000000021</c:v>
                </c:pt>
                <c:pt idx="15">
                  <c:v>74.450000000000017</c:v>
                </c:pt>
                <c:pt idx="16">
                  <c:v>74.470000000000013</c:v>
                </c:pt>
                <c:pt idx="17">
                  <c:v>75.02000000000001</c:v>
                </c:pt>
                <c:pt idx="18">
                  <c:v>75.180000000000021</c:v>
                </c:pt>
                <c:pt idx="19">
                  <c:v>74.820000000000022</c:v>
                </c:pt>
                <c:pt idx="20">
                  <c:v>76.140000000000015</c:v>
                </c:pt>
                <c:pt idx="21">
                  <c:v>76.890000000000015</c:v>
                </c:pt>
                <c:pt idx="22">
                  <c:v>77.460000000000022</c:v>
                </c:pt>
                <c:pt idx="23">
                  <c:v>77.590000000000018</c:v>
                </c:pt>
                <c:pt idx="24">
                  <c:v>78.300000000000011</c:v>
                </c:pt>
                <c:pt idx="25">
                  <c:v>78.600000000000023</c:v>
                </c:pt>
                <c:pt idx="26">
                  <c:v>86.77000000000001</c:v>
                </c:pt>
                <c:pt idx="27">
                  <c:v>88.130000000000024</c:v>
                </c:pt>
                <c:pt idx="28">
                  <c:v>89.734000000000023</c:v>
                </c:pt>
                <c:pt idx="29">
                  <c:v>89.599000000000018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'32207010_EL_CEJAL_20170613'!$A$50:$A$51</c:f>
              <c:numCache>
                <c:formatCode>0.00</c:formatCode>
                <c:ptCount val="2"/>
              </c:numCache>
            </c:numRef>
          </c:xVal>
          <c:yVal>
            <c:numRef>
              <c:f>'32207010_EL_CEJAL_20170613'!$B$50:$B$51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'32207010_EL_CEJAL_20170613'!$A$60:$A$61</c:f>
              <c:numCache>
                <c:formatCode>0.00</c:formatCode>
                <c:ptCount val="2"/>
                <c:pt idx="0">
                  <c:v>22</c:v>
                </c:pt>
                <c:pt idx="1">
                  <c:v>448.8</c:v>
                </c:pt>
              </c:numCache>
            </c:numRef>
          </c:xVal>
          <c:yVal>
            <c:numRef>
              <c:f>'32207010_EL_CEJAL_20170613'!$B$60:$B$61</c:f>
              <c:numCache>
                <c:formatCode>#,##0.000</c:formatCode>
                <c:ptCount val="2"/>
                <c:pt idx="0">
                  <c:v>89.734000000000023</c:v>
                </c:pt>
                <c:pt idx="1">
                  <c:v>89.734000000000023</c:v>
                </c:pt>
              </c:numCache>
            </c:numRef>
          </c:yVal>
          <c:smooth val="1"/>
        </c:ser>
        <c:ser>
          <c:idx val="3"/>
          <c:order val="5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'32207010_EL_CEJAL_20170613'!$A$54:$A$55</c:f>
              <c:numCache>
                <c:formatCode>0.00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'32207010_EL_CEJAL_20170613'!$B$54:$B$55</c:f>
              <c:numCache>
                <c:formatCode>#,##0.000</c:formatCode>
                <c:ptCount val="2"/>
                <c:pt idx="0">
                  <c:v>90.25</c:v>
                </c:pt>
                <c:pt idx="1">
                  <c:v>89.25</c:v>
                </c:pt>
              </c:numCache>
            </c:numRef>
          </c:yVal>
          <c:smooth val="1"/>
        </c:ser>
        <c:ser>
          <c:idx val="4"/>
          <c:order val="6"/>
          <c:tx>
            <c:v>Mira 11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'32207010_EL_CEJAL_20170613'!$A$52:$A$53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'32207010_EL_CEJAL_20170613'!$B$52:$B$53</c:f>
              <c:numCache>
                <c:formatCode>#,##0.000</c:formatCode>
                <c:ptCount val="2"/>
                <c:pt idx="0">
                  <c:v>91.25</c:v>
                </c:pt>
                <c:pt idx="1">
                  <c:v>90.25</c:v>
                </c:pt>
              </c:numCache>
            </c:numRef>
          </c:yVal>
          <c:smooth val="1"/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'32207010_EL_CEJAL_20170613'!$A$56:$A$57</c:f>
              <c:numCache>
                <c:formatCode>0.00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'32207010_EL_CEJAL_20170613'!$B$56:$B$57</c:f>
              <c:numCache>
                <c:formatCode>#,##0.000</c:formatCode>
                <c:ptCount val="2"/>
                <c:pt idx="0">
                  <c:v>89.25</c:v>
                </c:pt>
                <c:pt idx="1">
                  <c:v>88.25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57080"/>
        <c:axId val="1028857472"/>
      </c:scatterChart>
      <c:valAx>
        <c:axId val="1028857080"/>
        <c:scaling>
          <c:orientation val="minMax"/>
          <c:max val="600"/>
          <c:min val="-11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7472"/>
        <c:crosses val="autoZero"/>
        <c:crossBetween val="midCat"/>
        <c:majorUnit val="50"/>
      </c:valAx>
      <c:valAx>
        <c:axId val="1028857472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7080"/>
        <c:crossesAt val="-25"/>
        <c:crossBetween val="midCat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'32207010_EL_CEJAL_20171023'!$A$48:$A$49</c:f>
              <c:numCache>
                <c:formatCode>0.00</c:formatCode>
                <c:ptCount val="2"/>
                <c:pt idx="0">
                  <c:v>141</c:v>
                </c:pt>
                <c:pt idx="1">
                  <c:v>595</c:v>
                </c:pt>
              </c:numCache>
            </c:numRef>
          </c:xVal>
          <c:yVal>
            <c:numRef>
              <c:f>'32207010_EL_CEJAL_20171023'!$B$48:$B$49</c:f>
              <c:numCache>
                <c:formatCode>#,##0.000</c:formatCode>
                <c:ptCount val="2"/>
                <c:pt idx="0">
                  <c:v>88.206000000000003</c:v>
                </c:pt>
                <c:pt idx="1">
                  <c:v>88.206000000000003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'32207010_EL_CEJAL_20171023'!$A$50:$A$51</c:f>
              <c:numCache>
                <c:formatCode>0.00</c:formatCode>
                <c:ptCount val="2"/>
              </c:numCache>
            </c:numRef>
          </c:xVal>
          <c:yVal>
            <c:numRef>
              <c:f>'32207010_EL_CEJAL_20171023'!$B$50:$B$51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'32207010_EL_CEJAL_20171023'!$A$3:$A$47</c:f>
              <c:numCache>
                <c:formatCode>0.00</c:formatCode>
                <c:ptCount val="45"/>
                <c:pt idx="0">
                  <c:v>0</c:v>
                </c:pt>
                <c:pt idx="1">
                  <c:v>80</c:v>
                </c:pt>
                <c:pt idx="2">
                  <c:v>96</c:v>
                </c:pt>
                <c:pt idx="3">
                  <c:v>141</c:v>
                </c:pt>
                <c:pt idx="4">
                  <c:v>141</c:v>
                </c:pt>
                <c:pt idx="5">
                  <c:v>150</c:v>
                </c:pt>
                <c:pt idx="6">
                  <c:v>180</c:v>
                </c:pt>
                <c:pt idx="7">
                  <c:v>215</c:v>
                </c:pt>
                <c:pt idx="8">
                  <c:v>240</c:v>
                </c:pt>
                <c:pt idx="9">
                  <c:v>265</c:v>
                </c:pt>
                <c:pt idx="10">
                  <c:v>290</c:v>
                </c:pt>
                <c:pt idx="11">
                  <c:v>315</c:v>
                </c:pt>
                <c:pt idx="12">
                  <c:v>335</c:v>
                </c:pt>
                <c:pt idx="13">
                  <c:v>355</c:v>
                </c:pt>
                <c:pt idx="14">
                  <c:v>380</c:v>
                </c:pt>
                <c:pt idx="15">
                  <c:v>405</c:v>
                </c:pt>
                <c:pt idx="16">
                  <c:v>430</c:v>
                </c:pt>
                <c:pt idx="17">
                  <c:v>460</c:v>
                </c:pt>
                <c:pt idx="18">
                  <c:v>490</c:v>
                </c:pt>
                <c:pt idx="19">
                  <c:v>520</c:v>
                </c:pt>
                <c:pt idx="20">
                  <c:v>550</c:v>
                </c:pt>
                <c:pt idx="21">
                  <c:v>580</c:v>
                </c:pt>
                <c:pt idx="22">
                  <c:v>595</c:v>
                </c:pt>
                <c:pt idx="23">
                  <c:v>599</c:v>
                </c:pt>
              </c:numCache>
            </c:numRef>
          </c:xVal>
          <c:yVal>
            <c:numRef>
              <c:f>'32207010_EL_CEJAL_20171023'!$B$3:$B$47</c:f>
              <c:numCache>
                <c:formatCode>#,##0.000</c:formatCode>
                <c:ptCount val="45"/>
                <c:pt idx="0">
                  <c:v>93.713999999999999</c:v>
                </c:pt>
                <c:pt idx="1">
                  <c:v>93.652000000000001</c:v>
                </c:pt>
                <c:pt idx="2">
                  <c:v>90.367000000000004</c:v>
                </c:pt>
                <c:pt idx="3">
                  <c:v>88.206000000000003</c:v>
                </c:pt>
                <c:pt idx="4">
                  <c:v>88.206000000000003</c:v>
                </c:pt>
                <c:pt idx="5">
                  <c:v>81.786000000000001</c:v>
                </c:pt>
                <c:pt idx="6">
                  <c:v>79.906000000000006</c:v>
                </c:pt>
                <c:pt idx="7">
                  <c:v>78.406000000000006</c:v>
                </c:pt>
                <c:pt idx="8">
                  <c:v>77.835999999999999</c:v>
                </c:pt>
                <c:pt idx="9">
                  <c:v>77.406000000000006</c:v>
                </c:pt>
                <c:pt idx="10">
                  <c:v>75.866</c:v>
                </c:pt>
                <c:pt idx="11">
                  <c:v>74.706000000000003</c:v>
                </c:pt>
                <c:pt idx="12">
                  <c:v>74.885999999999996</c:v>
                </c:pt>
                <c:pt idx="13">
                  <c:v>75.195999999999998</c:v>
                </c:pt>
                <c:pt idx="14">
                  <c:v>75.826000000000008</c:v>
                </c:pt>
                <c:pt idx="15">
                  <c:v>76.736000000000004</c:v>
                </c:pt>
                <c:pt idx="16">
                  <c:v>77.686000000000007</c:v>
                </c:pt>
                <c:pt idx="17">
                  <c:v>78.135999999999996</c:v>
                </c:pt>
                <c:pt idx="18">
                  <c:v>78.706000000000003</c:v>
                </c:pt>
                <c:pt idx="19">
                  <c:v>79.126000000000005</c:v>
                </c:pt>
                <c:pt idx="20">
                  <c:v>79.555999999999997</c:v>
                </c:pt>
                <c:pt idx="21">
                  <c:v>82.706000000000003</c:v>
                </c:pt>
                <c:pt idx="22">
                  <c:v>88.206000000000003</c:v>
                </c:pt>
                <c:pt idx="23">
                  <c:v>90.534000000000006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'32207010_EL_CEJAL_20171023'!$A$50:$A$51</c:f>
              <c:numCache>
                <c:formatCode>0.00</c:formatCode>
                <c:ptCount val="2"/>
              </c:numCache>
            </c:numRef>
          </c:xVal>
          <c:yVal>
            <c:numRef>
              <c:f>'32207010_EL_CEJAL_20171023'!$B$50:$B$51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'32207010_EL_CEJAL_20171023'!$A$60:$A$61</c:f>
              <c:numCache>
                <c:formatCode>0.00</c:formatCode>
                <c:ptCount val="2"/>
                <c:pt idx="0">
                  <c:v>95</c:v>
                </c:pt>
                <c:pt idx="1">
                  <c:v>599</c:v>
                </c:pt>
              </c:numCache>
            </c:numRef>
          </c:xVal>
          <c:yVal>
            <c:numRef>
              <c:f>'32207010_EL_CEJAL_20171023'!$B$60:$B$61</c:f>
              <c:numCache>
                <c:formatCode>#,##0.000</c:formatCode>
                <c:ptCount val="2"/>
                <c:pt idx="0">
                  <c:v>90.534000000000006</c:v>
                </c:pt>
                <c:pt idx="1">
                  <c:v>90.534000000000006</c:v>
                </c:pt>
              </c:numCache>
            </c:numRef>
          </c:yVal>
          <c:smooth val="1"/>
        </c:ser>
        <c:ser>
          <c:idx val="3"/>
          <c:order val="5"/>
          <c:tx>
            <c:v>Mira 10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'32207010_EL_CEJAL_20171023'!$A$54:$A$55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'32207010_EL_CEJAL_20171023'!$B$54:$B$55</c:f>
              <c:numCache>
                <c:formatCode>#,##0.000</c:formatCode>
                <c:ptCount val="2"/>
                <c:pt idx="0">
                  <c:v>90.213999999999999</c:v>
                </c:pt>
                <c:pt idx="1">
                  <c:v>89.213999999999999</c:v>
                </c:pt>
              </c:numCache>
            </c:numRef>
          </c:yVal>
          <c:smooth val="1"/>
        </c:ser>
        <c:ser>
          <c:idx val="4"/>
          <c:order val="6"/>
          <c:tx>
            <c:v>Mira 11</c:v>
          </c:tx>
          <c:spPr>
            <a:ln w="19050"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'32207010_EL_CEJAL_20171023'!$A$52:$A$53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'32207010_EL_CEJAL_20171023'!$B$52:$B$53</c:f>
              <c:numCache>
                <c:formatCode>#,##0.000</c:formatCode>
                <c:ptCount val="2"/>
                <c:pt idx="0">
                  <c:v>91.236000000000004</c:v>
                </c:pt>
                <c:pt idx="1">
                  <c:v>90.236000000000004</c:v>
                </c:pt>
              </c:numCache>
            </c:numRef>
          </c:yVal>
          <c:smooth val="1"/>
        </c:ser>
        <c:ser>
          <c:idx val="5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'32207010_EL_CEJAL_20171023'!$A$56:$A$57</c:f>
              <c:numCache>
                <c:formatCode>0.00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'32207010_EL_CEJAL_20171023'!$B$56:$B$57</c:f>
              <c:numCache>
                <c:formatCode>#,##0.000</c:formatCode>
                <c:ptCount val="2"/>
                <c:pt idx="0">
                  <c:v>89.225999999999999</c:v>
                </c:pt>
                <c:pt idx="1">
                  <c:v>88.225999999999999</c:v>
                </c:pt>
              </c:numCache>
            </c:numRef>
          </c:yVal>
          <c:smooth val="1"/>
        </c:ser>
        <c:ser>
          <c:idx val="2"/>
          <c:order val="8"/>
          <c:tx>
            <c:v>20160613</c:v>
          </c:tx>
          <c:marker>
            <c:symbol val="none"/>
          </c:marker>
          <c:xVal>
            <c:numRef>
              <c:f>'32207010_EL_CEJAL_20170613'!$A$2:$A$32</c:f>
              <c:numCache>
                <c:formatCode>0.00</c:formatCode>
                <c:ptCount val="31"/>
                <c:pt idx="1">
                  <c:v>0</c:v>
                </c:pt>
                <c:pt idx="2">
                  <c:v>12</c:v>
                </c:pt>
                <c:pt idx="3">
                  <c:v>14</c:v>
                </c:pt>
                <c:pt idx="4">
                  <c:v>26</c:v>
                </c:pt>
                <c:pt idx="5">
                  <c:v>26</c:v>
                </c:pt>
                <c:pt idx="6">
                  <c:v>45</c:v>
                </c:pt>
                <c:pt idx="7">
                  <c:v>64</c:v>
                </c:pt>
                <c:pt idx="8">
                  <c:v>83</c:v>
                </c:pt>
                <c:pt idx="9">
                  <c:v>102</c:v>
                </c:pt>
                <c:pt idx="10">
                  <c:v>121</c:v>
                </c:pt>
                <c:pt idx="11">
                  <c:v>140</c:v>
                </c:pt>
                <c:pt idx="12">
                  <c:v>159</c:v>
                </c:pt>
                <c:pt idx="13">
                  <c:v>178</c:v>
                </c:pt>
                <c:pt idx="14">
                  <c:v>197</c:v>
                </c:pt>
                <c:pt idx="15">
                  <c:v>216</c:v>
                </c:pt>
                <c:pt idx="16">
                  <c:v>235</c:v>
                </c:pt>
                <c:pt idx="17">
                  <c:v>254</c:v>
                </c:pt>
                <c:pt idx="18">
                  <c:v>273</c:v>
                </c:pt>
                <c:pt idx="19">
                  <c:v>292</c:v>
                </c:pt>
                <c:pt idx="20">
                  <c:v>311</c:v>
                </c:pt>
                <c:pt idx="21">
                  <c:v>330</c:v>
                </c:pt>
                <c:pt idx="22">
                  <c:v>349</c:v>
                </c:pt>
                <c:pt idx="23">
                  <c:v>368</c:v>
                </c:pt>
                <c:pt idx="24">
                  <c:v>387</c:v>
                </c:pt>
                <c:pt idx="25">
                  <c:v>406</c:v>
                </c:pt>
                <c:pt idx="26">
                  <c:v>425</c:v>
                </c:pt>
                <c:pt idx="27">
                  <c:v>444</c:v>
                </c:pt>
                <c:pt idx="28">
                  <c:v>447</c:v>
                </c:pt>
                <c:pt idx="29">
                  <c:v>448.8</c:v>
                </c:pt>
                <c:pt idx="30">
                  <c:v>468.8</c:v>
                </c:pt>
              </c:numCache>
            </c:numRef>
          </c:xVal>
          <c:yVal>
            <c:numRef>
              <c:f>'32207010_EL_CEJAL_20170613'!$B$2:$B$32</c:f>
              <c:numCache>
                <c:formatCode>#,##0.000</c:formatCode>
                <c:ptCount val="31"/>
                <c:pt idx="0">
                  <c:v>94.284000000000006</c:v>
                </c:pt>
                <c:pt idx="1">
                  <c:v>94.284000000000006</c:v>
                </c:pt>
                <c:pt idx="2">
                  <c:v>91.250000000000014</c:v>
                </c:pt>
                <c:pt idx="3">
                  <c:v>90.250000000000014</c:v>
                </c:pt>
                <c:pt idx="4">
                  <c:v>89.450000000000017</c:v>
                </c:pt>
                <c:pt idx="5">
                  <c:v>89.450000000000017</c:v>
                </c:pt>
                <c:pt idx="6">
                  <c:v>81.570000000000022</c:v>
                </c:pt>
                <c:pt idx="7">
                  <c:v>78.620000000000019</c:v>
                </c:pt>
                <c:pt idx="8">
                  <c:v>78.470000000000013</c:v>
                </c:pt>
                <c:pt idx="9">
                  <c:v>79.29000000000002</c:v>
                </c:pt>
                <c:pt idx="10">
                  <c:v>78.940000000000012</c:v>
                </c:pt>
                <c:pt idx="11">
                  <c:v>78.830000000000013</c:v>
                </c:pt>
                <c:pt idx="12">
                  <c:v>77.370000000000019</c:v>
                </c:pt>
                <c:pt idx="13">
                  <c:v>77.450000000000017</c:v>
                </c:pt>
                <c:pt idx="14">
                  <c:v>76.300000000000011</c:v>
                </c:pt>
                <c:pt idx="15">
                  <c:v>75.180000000000021</c:v>
                </c:pt>
                <c:pt idx="16">
                  <c:v>74.450000000000017</c:v>
                </c:pt>
                <c:pt idx="17">
                  <c:v>74.470000000000013</c:v>
                </c:pt>
                <c:pt idx="18">
                  <c:v>75.02000000000001</c:v>
                </c:pt>
                <c:pt idx="19">
                  <c:v>75.180000000000021</c:v>
                </c:pt>
                <c:pt idx="20">
                  <c:v>74.820000000000022</c:v>
                </c:pt>
                <c:pt idx="21">
                  <c:v>76.140000000000015</c:v>
                </c:pt>
                <c:pt idx="22">
                  <c:v>76.890000000000015</c:v>
                </c:pt>
                <c:pt idx="23">
                  <c:v>77.460000000000022</c:v>
                </c:pt>
                <c:pt idx="24">
                  <c:v>77.590000000000018</c:v>
                </c:pt>
                <c:pt idx="25">
                  <c:v>78.300000000000011</c:v>
                </c:pt>
                <c:pt idx="26">
                  <c:v>78.600000000000023</c:v>
                </c:pt>
                <c:pt idx="27">
                  <c:v>86.77000000000001</c:v>
                </c:pt>
                <c:pt idx="28">
                  <c:v>88.130000000000024</c:v>
                </c:pt>
                <c:pt idx="29">
                  <c:v>89.734000000000023</c:v>
                </c:pt>
                <c:pt idx="30">
                  <c:v>89.599000000000018</c:v>
                </c:pt>
              </c:numCache>
            </c:numRef>
          </c:yVal>
          <c:smooth val="1"/>
        </c:ser>
        <c:ser>
          <c:idx val="9"/>
          <c:order val="9"/>
          <c:tx>
            <c:v>20161205</c:v>
          </c:tx>
          <c:marker>
            <c:symbol val="none"/>
          </c:marker>
          <c:xVal>
            <c:numRef>
              <c:f>'32207010_EL_CEJAL_20161205'!$A$2:$A$37</c:f>
              <c:numCache>
                <c:formatCode>0.00</c:formatCode>
                <c:ptCount val="36"/>
                <c:pt idx="1">
                  <c:v>5</c:v>
                </c:pt>
                <c:pt idx="2">
                  <c:v>16</c:v>
                </c:pt>
                <c:pt idx="3">
                  <c:v>46</c:v>
                </c:pt>
                <c:pt idx="4">
                  <c:v>56</c:v>
                </c:pt>
                <c:pt idx="5">
                  <c:v>61</c:v>
                </c:pt>
                <c:pt idx="6">
                  <c:v>64</c:v>
                </c:pt>
                <c:pt idx="7">
                  <c:v>64</c:v>
                </c:pt>
                <c:pt idx="8">
                  <c:v>69.5</c:v>
                </c:pt>
                <c:pt idx="9">
                  <c:v>89.5</c:v>
                </c:pt>
                <c:pt idx="10">
                  <c:v>109.5</c:v>
                </c:pt>
                <c:pt idx="11">
                  <c:v>129.5</c:v>
                </c:pt>
                <c:pt idx="12">
                  <c:v>149.5</c:v>
                </c:pt>
                <c:pt idx="13">
                  <c:v>169.5</c:v>
                </c:pt>
                <c:pt idx="14">
                  <c:v>189.5</c:v>
                </c:pt>
                <c:pt idx="15">
                  <c:v>209.5</c:v>
                </c:pt>
                <c:pt idx="16">
                  <c:v>229.5</c:v>
                </c:pt>
                <c:pt idx="17">
                  <c:v>249.5</c:v>
                </c:pt>
                <c:pt idx="18">
                  <c:v>269.5</c:v>
                </c:pt>
                <c:pt idx="19">
                  <c:v>289.5</c:v>
                </c:pt>
                <c:pt idx="20">
                  <c:v>309.5</c:v>
                </c:pt>
                <c:pt idx="21">
                  <c:v>329.5</c:v>
                </c:pt>
                <c:pt idx="22">
                  <c:v>349.5</c:v>
                </c:pt>
                <c:pt idx="23">
                  <c:v>369.5</c:v>
                </c:pt>
                <c:pt idx="24">
                  <c:v>389.5</c:v>
                </c:pt>
                <c:pt idx="25">
                  <c:v>409.5</c:v>
                </c:pt>
                <c:pt idx="26">
                  <c:v>429.5</c:v>
                </c:pt>
                <c:pt idx="27">
                  <c:v>449.5</c:v>
                </c:pt>
                <c:pt idx="28">
                  <c:v>469.5</c:v>
                </c:pt>
                <c:pt idx="29">
                  <c:v>489.5</c:v>
                </c:pt>
                <c:pt idx="30">
                  <c:v>509.5</c:v>
                </c:pt>
                <c:pt idx="31">
                  <c:v>509.5</c:v>
                </c:pt>
                <c:pt idx="32">
                  <c:v>514.5</c:v>
                </c:pt>
                <c:pt idx="33">
                  <c:v>518</c:v>
                </c:pt>
                <c:pt idx="34">
                  <c:v>523</c:v>
                </c:pt>
                <c:pt idx="35">
                  <c:v>528</c:v>
                </c:pt>
              </c:numCache>
            </c:numRef>
          </c:xVal>
          <c:yVal>
            <c:numRef>
              <c:f>'32207010_EL_CEJAL_20161205'!$B$2:$B$37</c:f>
              <c:numCache>
                <c:formatCode>#.##0000</c:formatCode>
                <c:ptCount val="36"/>
                <c:pt idx="0">
                  <c:v>94.974999999999994</c:v>
                </c:pt>
                <c:pt idx="1">
                  <c:v>91.448999999999998</c:v>
                </c:pt>
                <c:pt idx="2">
                  <c:v>90.169999999999987</c:v>
                </c:pt>
                <c:pt idx="3">
                  <c:v>89.779999999999987</c:v>
                </c:pt>
                <c:pt idx="4">
                  <c:v>88.902999999999992</c:v>
                </c:pt>
                <c:pt idx="5">
                  <c:v>87.339999999999989</c:v>
                </c:pt>
                <c:pt idx="6">
                  <c:v>86.079999999999984</c:v>
                </c:pt>
                <c:pt idx="7">
                  <c:v>86.079999999999984</c:v>
                </c:pt>
                <c:pt idx="8">
                  <c:v>82.86999999999999</c:v>
                </c:pt>
                <c:pt idx="9">
                  <c:v>80.509999999999991</c:v>
                </c:pt>
                <c:pt idx="10">
                  <c:v>78.299999999999983</c:v>
                </c:pt>
                <c:pt idx="11">
                  <c:v>78.59999999999998</c:v>
                </c:pt>
                <c:pt idx="12">
                  <c:v>78.589999999999989</c:v>
                </c:pt>
                <c:pt idx="13">
                  <c:v>77.899999999999977</c:v>
                </c:pt>
                <c:pt idx="14">
                  <c:v>77.09999999999998</c:v>
                </c:pt>
                <c:pt idx="15">
                  <c:v>76.72999999999999</c:v>
                </c:pt>
                <c:pt idx="16">
                  <c:v>75.149999999999977</c:v>
                </c:pt>
                <c:pt idx="17">
                  <c:v>73.829999999999984</c:v>
                </c:pt>
                <c:pt idx="18">
                  <c:v>73.72999999999999</c:v>
                </c:pt>
                <c:pt idx="19">
                  <c:v>73.629999999999981</c:v>
                </c:pt>
                <c:pt idx="20">
                  <c:v>73.809999999999988</c:v>
                </c:pt>
                <c:pt idx="21">
                  <c:v>74.579999999999984</c:v>
                </c:pt>
                <c:pt idx="22">
                  <c:v>76.399999999999977</c:v>
                </c:pt>
                <c:pt idx="23">
                  <c:v>76.879999999999981</c:v>
                </c:pt>
                <c:pt idx="24">
                  <c:v>77.059999999999988</c:v>
                </c:pt>
                <c:pt idx="25">
                  <c:v>77.429999999999978</c:v>
                </c:pt>
                <c:pt idx="26">
                  <c:v>77.379999999999981</c:v>
                </c:pt>
                <c:pt idx="27">
                  <c:v>77.47999999999999</c:v>
                </c:pt>
                <c:pt idx="28">
                  <c:v>77.319999999999979</c:v>
                </c:pt>
                <c:pt idx="29">
                  <c:v>77.719999999999985</c:v>
                </c:pt>
                <c:pt idx="30">
                  <c:v>79.029999999999987</c:v>
                </c:pt>
                <c:pt idx="31">
                  <c:v>86.079999999999984</c:v>
                </c:pt>
                <c:pt idx="32">
                  <c:v>87.821999999999974</c:v>
                </c:pt>
                <c:pt idx="33">
                  <c:v>89.551999999999978</c:v>
                </c:pt>
                <c:pt idx="34">
                  <c:v>90.039999999999978</c:v>
                </c:pt>
                <c:pt idx="35">
                  <c:v>90.135999999999981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58256"/>
        <c:axId val="1028858648"/>
      </c:scatterChart>
      <c:valAx>
        <c:axId val="1028858256"/>
        <c:scaling>
          <c:orientation val="minMax"/>
          <c:max val="600"/>
          <c:min val="-11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8648"/>
        <c:crosses val="autoZero"/>
        <c:crossBetween val="midCat"/>
        <c:majorUnit val="50"/>
      </c:valAx>
      <c:valAx>
        <c:axId val="1028858648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28858256"/>
        <c:crossesAt val="-25"/>
        <c:crossBetween val="midCat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20070306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'3220701.Cejal.060307'!$A$3:$A$40</c:f>
              <c:numCache>
                <c:formatCode>0.00</c:formatCode>
                <c:ptCount val="38"/>
                <c:pt idx="3">
                  <c:v>0</c:v>
                </c:pt>
                <c:pt idx="5">
                  <c:v>450</c:v>
                </c:pt>
                <c:pt idx="6">
                  <c:v>450</c:v>
                </c:pt>
                <c:pt idx="7">
                  <c:v>410</c:v>
                </c:pt>
                <c:pt idx="8">
                  <c:v>400</c:v>
                </c:pt>
                <c:pt idx="9">
                  <c:v>380</c:v>
                </c:pt>
                <c:pt idx="10">
                  <c:v>360</c:v>
                </c:pt>
                <c:pt idx="11">
                  <c:v>340</c:v>
                </c:pt>
                <c:pt idx="12">
                  <c:v>320</c:v>
                </c:pt>
                <c:pt idx="13">
                  <c:v>300</c:v>
                </c:pt>
                <c:pt idx="14">
                  <c:v>280</c:v>
                </c:pt>
                <c:pt idx="15">
                  <c:v>260</c:v>
                </c:pt>
                <c:pt idx="16">
                  <c:v>240</c:v>
                </c:pt>
                <c:pt idx="17">
                  <c:v>220</c:v>
                </c:pt>
                <c:pt idx="18">
                  <c:v>200</c:v>
                </c:pt>
                <c:pt idx="19">
                  <c:v>180</c:v>
                </c:pt>
                <c:pt idx="20">
                  <c:v>160</c:v>
                </c:pt>
                <c:pt idx="21">
                  <c:v>140</c:v>
                </c:pt>
                <c:pt idx="22">
                  <c:v>120</c:v>
                </c:pt>
                <c:pt idx="23">
                  <c:v>100</c:v>
                </c:pt>
                <c:pt idx="24">
                  <c:v>75</c:v>
                </c:pt>
                <c:pt idx="25">
                  <c:v>50</c:v>
                </c:pt>
                <c:pt idx="26">
                  <c:v>25</c:v>
                </c:pt>
                <c:pt idx="27">
                  <c:v>5</c:v>
                </c:pt>
                <c:pt idx="28">
                  <c:v>0</c:v>
                </c:pt>
              </c:numCache>
            </c:numRef>
          </c:xVal>
          <c:yVal>
            <c:numRef>
              <c:f>'3220701.Cejal.060307'!$B$3:$B$40</c:f>
              <c:numCache>
                <c:formatCode>0.000</c:formatCode>
                <c:ptCount val="38"/>
                <c:pt idx="0">
                  <c:v>94</c:v>
                </c:pt>
                <c:pt idx="1">
                  <c:v>94.16</c:v>
                </c:pt>
                <c:pt idx="2">
                  <c:v>93.69</c:v>
                </c:pt>
                <c:pt idx="3">
                  <c:v>91.516999999999996</c:v>
                </c:pt>
                <c:pt idx="4">
                  <c:v>80.921999999999997</c:v>
                </c:pt>
                <c:pt idx="5">
                  <c:v>87</c:v>
                </c:pt>
                <c:pt idx="6">
                  <c:v>83</c:v>
                </c:pt>
                <c:pt idx="7">
                  <c:v>80.921999999999997</c:v>
                </c:pt>
                <c:pt idx="8" formatCode="General">
                  <c:v>78.441999999999993</c:v>
                </c:pt>
                <c:pt idx="9">
                  <c:v>78.382000000000005</c:v>
                </c:pt>
                <c:pt idx="10" formatCode="General">
                  <c:v>78.302000000000007</c:v>
                </c:pt>
                <c:pt idx="11" formatCode="General">
                  <c:v>78.251999999999995</c:v>
                </c:pt>
                <c:pt idx="12" formatCode="General">
                  <c:v>78.141999999999996</c:v>
                </c:pt>
                <c:pt idx="13" formatCode="General">
                  <c:v>78.171999999999997</c:v>
                </c:pt>
                <c:pt idx="14" formatCode="General">
                  <c:v>78.081999999999994</c:v>
                </c:pt>
                <c:pt idx="15" formatCode="General">
                  <c:v>78.122</c:v>
                </c:pt>
                <c:pt idx="16" formatCode="General">
                  <c:v>77.122</c:v>
                </c:pt>
                <c:pt idx="17" formatCode="General">
                  <c:v>76.671999999999997</c:v>
                </c:pt>
                <c:pt idx="18" formatCode="General">
                  <c:v>76.221999999999994</c:v>
                </c:pt>
                <c:pt idx="19" formatCode="General">
                  <c:v>75.572000000000003</c:v>
                </c:pt>
                <c:pt idx="20" formatCode="General">
                  <c:v>75.501999999999995</c:v>
                </c:pt>
                <c:pt idx="21" formatCode="General">
                  <c:v>75.512</c:v>
                </c:pt>
                <c:pt idx="22" formatCode="General">
                  <c:v>75.891999999999996</c:v>
                </c:pt>
                <c:pt idx="23" formatCode="General">
                  <c:v>76.221999999999994</c:v>
                </c:pt>
                <c:pt idx="24" formatCode="General">
                  <c:v>76.382000000000005</c:v>
                </c:pt>
                <c:pt idx="25" formatCode="General">
                  <c:v>76.762</c:v>
                </c:pt>
                <c:pt idx="26" formatCode="General">
                  <c:v>77.731999999999999</c:v>
                </c:pt>
                <c:pt idx="27" formatCode="General">
                  <c:v>80.921999999999997</c:v>
                </c:pt>
                <c:pt idx="28" formatCode="General">
                  <c:v>84.590999999999994</c:v>
                </c:pt>
                <c:pt idx="29">
                  <c:v>88.704999999999998</c:v>
                </c:pt>
                <c:pt idx="30" formatCode="General">
                  <c:v>90.379000000000005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'3220701.Cejal.060307'!$A$45:$A$46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'3220701.Cejal.060307'!$B$45:$B$46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'3220701.Cejal.060307'!$A$43:$A$44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'3220701.Cejal.060307'!$B$43:$B$44</c:f>
              <c:numCache>
                <c:formatCode>0.000</c:formatCode>
                <c:ptCount val="2"/>
                <c:pt idx="0">
                  <c:v>91.212999999999994</c:v>
                </c:pt>
                <c:pt idx="1">
                  <c:v>80.212999999999994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'3220701.Cejal.060307'!$A$41:$A$42</c:f>
              <c:numCache>
                <c:formatCode>0.00</c:formatCode>
                <c:ptCount val="2"/>
                <c:pt idx="0">
                  <c:v>5</c:v>
                </c:pt>
                <c:pt idx="1">
                  <c:v>410</c:v>
                </c:pt>
              </c:numCache>
            </c:numRef>
          </c:xVal>
          <c:yVal>
            <c:numRef>
              <c:f>'3220701.Cejal.060307'!$B$41:$B$42</c:f>
              <c:numCache>
                <c:formatCode>0.000</c:formatCode>
                <c:ptCount val="2"/>
                <c:pt idx="0" formatCode="General">
                  <c:v>80.921999999999997</c:v>
                </c:pt>
                <c:pt idx="1">
                  <c:v>80.921999999999997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'3220701.Cejal.060307'!$A$47:$A$48</c:f>
              <c:numCache>
                <c:formatCode>0.00</c:formatCode>
                <c:ptCount val="2"/>
                <c:pt idx="0">
                  <c:v>0</c:v>
                </c:pt>
                <c:pt idx="1">
                  <c:v>450</c:v>
                </c:pt>
              </c:numCache>
            </c:numRef>
          </c:xVal>
          <c:yVal>
            <c:numRef>
              <c:f>'3220701.Cejal.060307'!$B$47:$B$48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90.379000000000005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2256"/>
        <c:axId val="966482648"/>
      </c:scatterChart>
      <c:valAx>
        <c:axId val="966482256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2648"/>
        <c:crossesAt val="70"/>
        <c:crossBetween val="midCat"/>
        <c:majorUnit val="50"/>
        <c:minorUnit val="10"/>
      </c:valAx>
      <c:valAx>
        <c:axId val="966482648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2256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ER</a:t>
            </a:r>
            <a:r>
              <a:rPr lang="es-CO"/>
              <a:t>.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20071124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'3220701.Cejal.241107'!$A$3:$A$40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25.2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110</c:v>
                </c:pt>
                <c:pt idx="16">
                  <c:v>130</c:v>
                </c:pt>
                <c:pt idx="17">
                  <c:v>150</c:v>
                </c:pt>
                <c:pt idx="18">
                  <c:v>170</c:v>
                </c:pt>
                <c:pt idx="19">
                  <c:v>185</c:v>
                </c:pt>
                <c:pt idx="20">
                  <c:v>200</c:v>
                </c:pt>
                <c:pt idx="21">
                  <c:v>215</c:v>
                </c:pt>
                <c:pt idx="22">
                  <c:v>230</c:v>
                </c:pt>
                <c:pt idx="23">
                  <c:v>245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  <c:pt idx="27">
                  <c:v>320</c:v>
                </c:pt>
                <c:pt idx="28">
                  <c:v>340</c:v>
                </c:pt>
                <c:pt idx="29">
                  <c:v>360</c:v>
                </c:pt>
                <c:pt idx="30">
                  <c:v>380</c:v>
                </c:pt>
                <c:pt idx="31">
                  <c:v>393</c:v>
                </c:pt>
                <c:pt idx="32">
                  <c:v>401</c:v>
                </c:pt>
                <c:pt idx="33">
                  <c:v>411</c:v>
                </c:pt>
              </c:numCache>
            </c:numRef>
          </c:xVal>
          <c:yVal>
            <c:numRef>
              <c:f>'3220701.Cejal.241107'!$B$3:$B$40</c:f>
              <c:numCache>
                <c:formatCode>0.000</c:formatCode>
                <c:ptCount val="38"/>
                <c:pt idx="0">
                  <c:v>94</c:v>
                </c:pt>
                <c:pt idx="1">
                  <c:v>94.158000000000001</c:v>
                </c:pt>
                <c:pt idx="2">
                  <c:v>93.697999999999993</c:v>
                </c:pt>
                <c:pt idx="3">
                  <c:v>91.271000000000001</c:v>
                </c:pt>
                <c:pt idx="4">
                  <c:v>90.058000000000007</c:v>
                </c:pt>
                <c:pt idx="5">
                  <c:v>91.197999999999993</c:v>
                </c:pt>
                <c:pt idx="6">
                  <c:v>91.686000000000007</c:v>
                </c:pt>
                <c:pt idx="7">
                  <c:v>90.197999999999993</c:v>
                </c:pt>
                <c:pt idx="8" formatCode="General">
                  <c:v>89.197999999999993</c:v>
                </c:pt>
                <c:pt idx="9">
                  <c:v>88.197999999999993</c:v>
                </c:pt>
                <c:pt idx="10" formatCode="General">
                  <c:v>87.197999999999993</c:v>
                </c:pt>
                <c:pt idx="11" formatCode="General">
                  <c:v>86.287999999999997</c:v>
                </c:pt>
                <c:pt idx="12" formatCode="General">
                  <c:v>79.988</c:v>
                </c:pt>
                <c:pt idx="13" formatCode="General">
                  <c:v>78.397999999999996</c:v>
                </c:pt>
                <c:pt idx="14" formatCode="General">
                  <c:v>77.908000000000001</c:v>
                </c:pt>
                <c:pt idx="15" formatCode="General">
                  <c:v>76.878</c:v>
                </c:pt>
                <c:pt idx="16" formatCode="General">
                  <c:v>75.927999999999997</c:v>
                </c:pt>
                <c:pt idx="17" formatCode="General">
                  <c:v>75.248000000000005</c:v>
                </c:pt>
                <c:pt idx="18" formatCode="General">
                  <c:v>73.867999999999995</c:v>
                </c:pt>
                <c:pt idx="19" formatCode="General">
                  <c:v>73.908000000000001</c:v>
                </c:pt>
                <c:pt idx="20" formatCode="General">
                  <c:v>73.738</c:v>
                </c:pt>
                <c:pt idx="21" formatCode="General">
                  <c:v>74.087999999999994</c:v>
                </c:pt>
                <c:pt idx="22" formatCode="General">
                  <c:v>74.457999999999998</c:v>
                </c:pt>
                <c:pt idx="23" formatCode="General">
                  <c:v>75.158000000000001</c:v>
                </c:pt>
                <c:pt idx="24" formatCode="General">
                  <c:v>76.147999999999996</c:v>
                </c:pt>
                <c:pt idx="25" formatCode="General">
                  <c:v>76.617999999999995</c:v>
                </c:pt>
                <c:pt idx="26" formatCode="General">
                  <c:v>76.837999999999994</c:v>
                </c:pt>
                <c:pt idx="27" formatCode="General">
                  <c:v>77.067999999999998</c:v>
                </c:pt>
                <c:pt idx="28" formatCode="General">
                  <c:v>77.117999999999995</c:v>
                </c:pt>
                <c:pt idx="29">
                  <c:v>77.168000000000006</c:v>
                </c:pt>
                <c:pt idx="30" formatCode="General">
                  <c:v>77.548000000000002</c:v>
                </c:pt>
                <c:pt idx="31" formatCode="General">
                  <c:v>86.287999999999997</c:v>
                </c:pt>
                <c:pt idx="32">
                  <c:v>90.188000000000002</c:v>
                </c:pt>
                <c:pt idx="33" formatCode="General">
                  <c:v>90.225999999999999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'3220701.Cejal.241107'!$A$45:$A$46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'3220701.Cejal.241107'!$B$45:$B$46</c:f>
              <c:numCache>
                <c:formatCode>0.000</c:formatCode>
                <c:ptCount val="2"/>
                <c:pt idx="0">
                  <c:v>91.686000000000007</c:v>
                </c:pt>
                <c:pt idx="1">
                  <c:v>90.186000000000007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'3220701.Cejal.241107'!$A$43:$A$44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'3220701.Cejal.241107'!$B$43:$B$44</c:f>
              <c:numCache>
                <c:formatCode>0.000</c:formatCode>
                <c:ptCount val="2"/>
                <c:pt idx="0">
                  <c:v>87.197999999999993</c:v>
                </c:pt>
                <c:pt idx="1">
                  <c:v>80.197999999999993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'3220701.Cejal.241107'!$A$41:$A$42</c:f>
              <c:numCache>
                <c:formatCode>0.00</c:formatCode>
                <c:ptCount val="2"/>
                <c:pt idx="0">
                  <c:v>25.2</c:v>
                </c:pt>
                <c:pt idx="1">
                  <c:v>393.5</c:v>
                </c:pt>
              </c:numCache>
            </c:numRef>
          </c:xVal>
          <c:yVal>
            <c:numRef>
              <c:f>'3220701.Cejal.241107'!$B$41:$B$42</c:f>
              <c:numCache>
                <c:formatCode>0.000</c:formatCode>
                <c:ptCount val="2"/>
                <c:pt idx="0" formatCode="General">
                  <c:v>86.287999999999997</c:v>
                </c:pt>
                <c:pt idx="1">
                  <c:v>86.287999999999997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'3220701.Cejal.241107'!$A$47:$A$48</c:f>
              <c:numCache>
                <c:formatCode>0.00</c:formatCode>
                <c:ptCount val="2"/>
                <c:pt idx="0">
                  <c:v>0</c:v>
                </c:pt>
                <c:pt idx="1">
                  <c:v>450</c:v>
                </c:pt>
              </c:numCache>
            </c:numRef>
          </c:xVal>
          <c:yVal>
            <c:numRef>
              <c:f>'3220701.Cejal.241107'!$B$47:$B$48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90.379000000000005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3432"/>
        <c:axId val="966483824"/>
      </c:scatterChart>
      <c:valAx>
        <c:axId val="966483432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3824"/>
        <c:crossesAt val="70"/>
        <c:crossBetween val="midCat"/>
        <c:majorUnit val="50"/>
        <c:minorUnit val="10"/>
      </c:valAx>
      <c:valAx>
        <c:axId val="966483824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3432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20080410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'3220701.Cejal.100408'!$A$3:$A$40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23</c:v>
                </c:pt>
                <c:pt idx="7">
                  <c:v>54</c:v>
                </c:pt>
                <c:pt idx="8">
                  <c:v>68</c:v>
                </c:pt>
                <c:pt idx="9">
                  <c:v>98</c:v>
                </c:pt>
                <c:pt idx="10">
                  <c:v>123</c:v>
                </c:pt>
                <c:pt idx="11">
                  <c:v>148</c:v>
                </c:pt>
                <c:pt idx="12">
                  <c:v>173</c:v>
                </c:pt>
                <c:pt idx="13">
                  <c:v>198</c:v>
                </c:pt>
                <c:pt idx="14">
                  <c:v>223</c:v>
                </c:pt>
                <c:pt idx="15">
                  <c:v>248</c:v>
                </c:pt>
                <c:pt idx="16">
                  <c:v>268</c:v>
                </c:pt>
                <c:pt idx="17">
                  <c:v>288</c:v>
                </c:pt>
                <c:pt idx="18">
                  <c:v>308</c:v>
                </c:pt>
                <c:pt idx="19">
                  <c:v>328</c:v>
                </c:pt>
                <c:pt idx="20">
                  <c:v>348</c:v>
                </c:pt>
                <c:pt idx="21">
                  <c:v>368</c:v>
                </c:pt>
                <c:pt idx="22">
                  <c:v>388</c:v>
                </c:pt>
                <c:pt idx="23">
                  <c:v>408</c:v>
                </c:pt>
                <c:pt idx="24">
                  <c:v>428</c:v>
                </c:pt>
                <c:pt idx="25">
                  <c:v>443</c:v>
                </c:pt>
                <c:pt idx="26">
                  <c:v>453</c:v>
                </c:pt>
                <c:pt idx="27">
                  <c:v>456</c:v>
                </c:pt>
                <c:pt idx="28">
                  <c:v>457</c:v>
                </c:pt>
                <c:pt idx="29">
                  <c:v>477</c:v>
                </c:pt>
              </c:numCache>
            </c:numRef>
          </c:xVal>
          <c:yVal>
            <c:numRef>
              <c:f>'3220701.Cejal.100408'!$B$3:$B$40</c:f>
              <c:numCache>
                <c:formatCode>0.000</c:formatCode>
                <c:ptCount val="38"/>
                <c:pt idx="0">
                  <c:v>95.040999999999997</c:v>
                </c:pt>
                <c:pt idx="1">
                  <c:v>94.156999999999996</c:v>
                </c:pt>
                <c:pt idx="2">
                  <c:v>91.195999999999998</c:v>
                </c:pt>
                <c:pt idx="3">
                  <c:v>94</c:v>
                </c:pt>
                <c:pt idx="4">
                  <c:v>91.680999999999997</c:v>
                </c:pt>
                <c:pt idx="5">
                  <c:v>90.143000000000001</c:v>
                </c:pt>
                <c:pt idx="6">
                  <c:v>86.575999999999993</c:v>
                </c:pt>
                <c:pt idx="7">
                  <c:v>81.054000000000002</c:v>
                </c:pt>
                <c:pt idx="8" formatCode="General">
                  <c:v>77.994</c:v>
                </c:pt>
                <c:pt idx="9">
                  <c:v>77.334000000000003</c:v>
                </c:pt>
                <c:pt idx="10" formatCode="General">
                  <c:v>76.664000000000001</c:v>
                </c:pt>
                <c:pt idx="11" formatCode="General">
                  <c:v>76.153999999999996</c:v>
                </c:pt>
                <c:pt idx="12" formatCode="General">
                  <c:v>76.274000000000001</c:v>
                </c:pt>
                <c:pt idx="13" formatCode="General">
                  <c:v>76.424000000000007</c:v>
                </c:pt>
                <c:pt idx="14" formatCode="General">
                  <c:v>76.554000000000002</c:v>
                </c:pt>
                <c:pt idx="15" formatCode="General">
                  <c:v>76.914000000000001</c:v>
                </c:pt>
                <c:pt idx="16" formatCode="General">
                  <c:v>77.474000000000004</c:v>
                </c:pt>
                <c:pt idx="17" formatCode="General">
                  <c:v>77.903999999999996</c:v>
                </c:pt>
                <c:pt idx="18" formatCode="General">
                  <c:v>77.763999999999996</c:v>
                </c:pt>
                <c:pt idx="19" formatCode="General">
                  <c:v>77.674000000000007</c:v>
                </c:pt>
                <c:pt idx="20" formatCode="General">
                  <c:v>77.543999999999997</c:v>
                </c:pt>
                <c:pt idx="21" formatCode="General">
                  <c:v>77.653999999999996</c:v>
                </c:pt>
                <c:pt idx="22" formatCode="General">
                  <c:v>77.914000000000001</c:v>
                </c:pt>
                <c:pt idx="23" formatCode="General">
                  <c:v>78.403999999999996</c:v>
                </c:pt>
                <c:pt idx="24" formatCode="General">
                  <c:v>78.853999999999999</c:v>
                </c:pt>
                <c:pt idx="25" formatCode="General">
                  <c:v>81.054000000000002</c:v>
                </c:pt>
                <c:pt idx="26" formatCode="General">
                  <c:v>85.093999999999994</c:v>
                </c:pt>
                <c:pt idx="27" formatCode="General">
                  <c:v>88.745000000000005</c:v>
                </c:pt>
                <c:pt idx="28" formatCode="General">
                  <c:v>90.497</c:v>
                </c:pt>
                <c:pt idx="29">
                  <c:v>90.497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'3220701.Cejal.100408'!$A$45:$A$46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'3220701.Cejal.100408'!$B$45:$B$46</c:f>
              <c:numCache>
                <c:formatCode>0.000</c:formatCode>
                <c:ptCount val="2"/>
                <c:pt idx="0">
                  <c:v>91.680999999999997</c:v>
                </c:pt>
                <c:pt idx="1">
                  <c:v>90.180999999999997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'3220701.Cejal.100408'!$A$43:$A$44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'3220701.Cejal.100408'!$B$43:$B$44</c:f>
              <c:numCache>
                <c:formatCode>0.000</c:formatCode>
                <c:ptCount val="2"/>
                <c:pt idx="0">
                  <c:v>91.680999999999997</c:v>
                </c:pt>
                <c:pt idx="1">
                  <c:v>80.195999999999998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'3220701.Cejal.100408'!$A$41:$A$42</c:f>
              <c:numCache>
                <c:formatCode>0.00</c:formatCode>
                <c:ptCount val="2"/>
                <c:pt idx="0">
                  <c:v>54</c:v>
                </c:pt>
                <c:pt idx="1">
                  <c:v>443</c:v>
                </c:pt>
              </c:numCache>
            </c:numRef>
          </c:xVal>
          <c:yVal>
            <c:numRef>
              <c:f>'3220701.Cejal.100408'!$B$41:$B$42</c:f>
              <c:numCache>
                <c:formatCode>0.000</c:formatCode>
                <c:ptCount val="2"/>
                <c:pt idx="0" formatCode="General">
                  <c:v>81.054000000000002</c:v>
                </c:pt>
                <c:pt idx="1">
                  <c:v>81.054000000000002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'3220701.Cejal.100408'!$A$47:$A$48</c:f>
              <c:numCache>
                <c:formatCode>0.00</c:formatCode>
                <c:ptCount val="2"/>
                <c:pt idx="0">
                  <c:v>0</c:v>
                </c:pt>
                <c:pt idx="1">
                  <c:v>457</c:v>
                </c:pt>
              </c:numCache>
            </c:numRef>
          </c:xVal>
          <c:yVal>
            <c:numRef>
              <c:f>'3220701.Cejal.100408'!$B$47:$B$48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4608"/>
        <c:axId val="966485000"/>
      </c:scatterChart>
      <c:valAx>
        <c:axId val="966484608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5000"/>
        <c:crossesAt val="70"/>
        <c:crossBetween val="midCat"/>
        <c:majorUnit val="50"/>
        <c:minorUnit val="10"/>
      </c:valAx>
      <c:valAx>
        <c:axId val="966485000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4608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RRG.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20080624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'3220701.Cejal.240608'!$A$3:$A$40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2.2000000000000002</c:v>
                </c:pt>
                <c:pt idx="4">
                  <c:v>3.3</c:v>
                </c:pt>
                <c:pt idx="5">
                  <c:v>13.3</c:v>
                </c:pt>
                <c:pt idx="6">
                  <c:v>13.3</c:v>
                </c:pt>
                <c:pt idx="7">
                  <c:v>18.45</c:v>
                </c:pt>
                <c:pt idx="8">
                  <c:v>28.35</c:v>
                </c:pt>
                <c:pt idx="9">
                  <c:v>48.35</c:v>
                </c:pt>
                <c:pt idx="10">
                  <c:v>73.349999999999994</c:v>
                </c:pt>
                <c:pt idx="11">
                  <c:v>98.35</c:v>
                </c:pt>
                <c:pt idx="12">
                  <c:v>123.35</c:v>
                </c:pt>
                <c:pt idx="13">
                  <c:v>148.35</c:v>
                </c:pt>
                <c:pt idx="14">
                  <c:v>173.35</c:v>
                </c:pt>
                <c:pt idx="15">
                  <c:v>198.35</c:v>
                </c:pt>
                <c:pt idx="16">
                  <c:v>223.35</c:v>
                </c:pt>
                <c:pt idx="17">
                  <c:v>248.35</c:v>
                </c:pt>
                <c:pt idx="18">
                  <c:v>273.35000000000002</c:v>
                </c:pt>
                <c:pt idx="19">
                  <c:v>298.35000000000002</c:v>
                </c:pt>
                <c:pt idx="20">
                  <c:v>323.35000000000002</c:v>
                </c:pt>
                <c:pt idx="21">
                  <c:v>348.35</c:v>
                </c:pt>
                <c:pt idx="22">
                  <c:v>373.35</c:v>
                </c:pt>
                <c:pt idx="23">
                  <c:v>398.35</c:v>
                </c:pt>
                <c:pt idx="24">
                  <c:v>423.35</c:v>
                </c:pt>
                <c:pt idx="25">
                  <c:v>448.35</c:v>
                </c:pt>
                <c:pt idx="26">
                  <c:v>473.35</c:v>
                </c:pt>
                <c:pt idx="27">
                  <c:v>483.35</c:v>
                </c:pt>
                <c:pt idx="28">
                  <c:v>483.35</c:v>
                </c:pt>
                <c:pt idx="29">
                  <c:v>483.35</c:v>
                </c:pt>
                <c:pt idx="30">
                  <c:v>486.35</c:v>
                </c:pt>
                <c:pt idx="31">
                  <c:v>487.35</c:v>
                </c:pt>
                <c:pt idx="32">
                  <c:v>497</c:v>
                </c:pt>
                <c:pt idx="35">
                  <c:v>498</c:v>
                </c:pt>
              </c:numCache>
            </c:numRef>
          </c:xVal>
          <c:yVal>
            <c:numRef>
              <c:f>'3220701.Cejal.240608'!$B$3:$B$40</c:f>
              <c:numCache>
                <c:formatCode>0.000</c:formatCode>
                <c:ptCount val="38"/>
                <c:pt idx="0">
                  <c:v>94</c:v>
                </c:pt>
                <c:pt idx="1">
                  <c:v>94.156999999999996</c:v>
                </c:pt>
                <c:pt idx="2">
                  <c:v>93.715000000000003</c:v>
                </c:pt>
                <c:pt idx="3">
                  <c:v>93.305999999999997</c:v>
                </c:pt>
                <c:pt idx="4">
                  <c:v>91.561000000000007</c:v>
                </c:pt>
                <c:pt idx="5">
                  <c:v>91.194000000000003</c:v>
                </c:pt>
                <c:pt idx="6">
                  <c:v>90.378</c:v>
                </c:pt>
                <c:pt idx="7">
                  <c:v>89.546999999999997</c:v>
                </c:pt>
                <c:pt idx="8" formatCode="General">
                  <c:v>86.046999999999997</c:v>
                </c:pt>
                <c:pt idx="9">
                  <c:v>79.316999999999993</c:v>
                </c:pt>
                <c:pt idx="10" formatCode="General">
                  <c:v>76.247</c:v>
                </c:pt>
                <c:pt idx="11" formatCode="General">
                  <c:v>76.417000000000002</c:v>
                </c:pt>
                <c:pt idx="12" formatCode="General">
                  <c:v>75.497</c:v>
                </c:pt>
                <c:pt idx="13" formatCode="General">
                  <c:v>74.516999999999996</c:v>
                </c:pt>
                <c:pt idx="14" formatCode="General">
                  <c:v>75.087000000000003</c:v>
                </c:pt>
                <c:pt idx="15" formatCode="General">
                  <c:v>74.966999999999999</c:v>
                </c:pt>
                <c:pt idx="16" formatCode="General">
                  <c:v>74.346999999999994</c:v>
                </c:pt>
                <c:pt idx="17" formatCode="General">
                  <c:v>73.867000000000004</c:v>
                </c:pt>
                <c:pt idx="18" formatCode="General">
                  <c:v>74.647000000000006</c:v>
                </c:pt>
                <c:pt idx="19" formatCode="General">
                  <c:v>74.807000000000002</c:v>
                </c:pt>
                <c:pt idx="20" formatCode="General">
                  <c:v>75.466999999999999</c:v>
                </c:pt>
                <c:pt idx="21" formatCode="General">
                  <c:v>75.497</c:v>
                </c:pt>
                <c:pt idx="22" formatCode="General">
                  <c:v>75.747</c:v>
                </c:pt>
                <c:pt idx="23" formatCode="General">
                  <c:v>76.376999999999995</c:v>
                </c:pt>
                <c:pt idx="24" formatCode="General">
                  <c:v>76.736999999999995</c:v>
                </c:pt>
                <c:pt idx="25" formatCode="General">
                  <c:v>76.796999999999997</c:v>
                </c:pt>
                <c:pt idx="26" formatCode="General">
                  <c:v>86.046999999999997</c:v>
                </c:pt>
                <c:pt idx="27" formatCode="General">
                  <c:v>88.447000000000003</c:v>
                </c:pt>
                <c:pt idx="28" formatCode="General">
                  <c:v>89.546999999999997</c:v>
                </c:pt>
                <c:pt idx="29">
                  <c:v>90.661000000000001</c:v>
                </c:pt>
                <c:pt idx="30" formatCode="General">
                  <c:v>90.866</c:v>
                </c:pt>
                <c:pt idx="31" formatCode="General">
                  <c:v>90.87</c:v>
                </c:pt>
                <c:pt idx="32">
                  <c:v>90.866</c:v>
                </c:pt>
                <c:pt idx="33" formatCode="General">
                  <c:v>93.998999999999995</c:v>
                </c:pt>
                <c:pt idx="34" formatCode="General">
                  <c:v>94.158000000000001</c:v>
                </c:pt>
                <c:pt idx="35" formatCode="General">
                  <c:v>90.866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'3220701.Cejal.240608'!$A$45:$A$46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'3220701.Cejal.240608'!$B$45:$B$46</c:f>
              <c:numCache>
                <c:formatCode>0.000</c:formatCode>
                <c:ptCount val="2"/>
                <c:pt idx="0">
                  <c:v>91.727000000000004</c:v>
                </c:pt>
                <c:pt idx="1">
                  <c:v>90.227000000000004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'3220701.Cejal.240608'!$A$43:$A$44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'3220701.Cejal.240608'!$B$43:$B$44</c:f>
              <c:numCache>
                <c:formatCode>0.000</c:formatCode>
                <c:ptCount val="2"/>
                <c:pt idx="0">
                  <c:v>91.194000000000003</c:v>
                </c:pt>
                <c:pt idx="1">
                  <c:v>80.194000000000003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'3220701.Cejal.240608'!$A$41:$A$42</c:f>
              <c:numCache>
                <c:formatCode>0.00</c:formatCode>
                <c:ptCount val="2"/>
                <c:pt idx="0">
                  <c:v>18.45</c:v>
                </c:pt>
                <c:pt idx="1">
                  <c:v>483.35</c:v>
                </c:pt>
              </c:numCache>
            </c:numRef>
          </c:xVal>
          <c:yVal>
            <c:numRef>
              <c:f>'3220701.Cejal.240608'!$B$41:$B$42</c:f>
              <c:numCache>
                <c:formatCode>0.000</c:formatCode>
                <c:ptCount val="2"/>
                <c:pt idx="0" formatCode="General">
                  <c:v>89.546999999999997</c:v>
                </c:pt>
                <c:pt idx="1">
                  <c:v>89.546999999999997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'3220701.Cejal.240608'!$A$47:$A$48</c:f>
              <c:numCache>
                <c:formatCode>0.00</c:formatCode>
                <c:ptCount val="2"/>
                <c:pt idx="0">
                  <c:v>0</c:v>
                </c:pt>
                <c:pt idx="1">
                  <c:v>486.35</c:v>
                </c:pt>
              </c:numCache>
            </c:numRef>
          </c:xVal>
          <c:yVal>
            <c:numRef>
              <c:f>'3220701.Cejal.240608'!$B$47:$B$48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5784"/>
        <c:axId val="966486176"/>
      </c:scatterChart>
      <c:valAx>
        <c:axId val="966485784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6176"/>
        <c:crossesAt val="70"/>
        <c:crossBetween val="midCat"/>
        <c:majorUnit val="50"/>
        <c:minorUnit val="10"/>
      </c:valAx>
      <c:valAx>
        <c:axId val="966486176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5784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20090325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'3220701.Cejal.250309'!$A$3:$A$40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7.2</c:v>
                </c:pt>
                <c:pt idx="3">
                  <c:v>12.2</c:v>
                </c:pt>
                <c:pt idx="4">
                  <c:v>17.2</c:v>
                </c:pt>
                <c:pt idx="5">
                  <c:v>22.2</c:v>
                </c:pt>
                <c:pt idx="6">
                  <c:v>27.2</c:v>
                </c:pt>
                <c:pt idx="7">
                  <c:v>32.200000000000003</c:v>
                </c:pt>
                <c:pt idx="8">
                  <c:v>36.200000000000003</c:v>
                </c:pt>
                <c:pt idx="9">
                  <c:v>42</c:v>
                </c:pt>
                <c:pt idx="10">
                  <c:v>63</c:v>
                </c:pt>
                <c:pt idx="11">
                  <c:v>84</c:v>
                </c:pt>
                <c:pt idx="12">
                  <c:v>105</c:v>
                </c:pt>
                <c:pt idx="13">
                  <c:v>126</c:v>
                </c:pt>
                <c:pt idx="14">
                  <c:v>147</c:v>
                </c:pt>
                <c:pt idx="15">
                  <c:v>168</c:v>
                </c:pt>
                <c:pt idx="16">
                  <c:v>189</c:v>
                </c:pt>
                <c:pt idx="17">
                  <c:v>210</c:v>
                </c:pt>
                <c:pt idx="18">
                  <c:v>231</c:v>
                </c:pt>
                <c:pt idx="19">
                  <c:v>252</c:v>
                </c:pt>
                <c:pt idx="20">
                  <c:v>273</c:v>
                </c:pt>
                <c:pt idx="21">
                  <c:v>294</c:v>
                </c:pt>
                <c:pt idx="22">
                  <c:v>315</c:v>
                </c:pt>
                <c:pt idx="23">
                  <c:v>336</c:v>
                </c:pt>
                <c:pt idx="24">
                  <c:v>357</c:v>
                </c:pt>
                <c:pt idx="25">
                  <c:v>378</c:v>
                </c:pt>
                <c:pt idx="26">
                  <c:v>399</c:v>
                </c:pt>
                <c:pt idx="27">
                  <c:v>420</c:v>
                </c:pt>
                <c:pt idx="28">
                  <c:v>441</c:v>
                </c:pt>
                <c:pt idx="29">
                  <c:v>447.7</c:v>
                </c:pt>
                <c:pt idx="30">
                  <c:v>449.7</c:v>
                </c:pt>
                <c:pt idx="31">
                  <c:v>451.4</c:v>
                </c:pt>
                <c:pt idx="32">
                  <c:v>451.4</c:v>
                </c:pt>
                <c:pt idx="33">
                  <c:v>451.9</c:v>
                </c:pt>
                <c:pt idx="34">
                  <c:v>452</c:v>
                </c:pt>
                <c:pt idx="35">
                  <c:v>455</c:v>
                </c:pt>
                <c:pt idx="36">
                  <c:v>480</c:v>
                </c:pt>
              </c:numCache>
            </c:numRef>
          </c:xVal>
          <c:yVal>
            <c:numRef>
              <c:f>'3220701.Cejal.250309'!$B$3:$B$40</c:f>
              <c:numCache>
                <c:formatCode>0.000</c:formatCode>
                <c:ptCount val="38"/>
                <c:pt idx="0">
                  <c:v>94</c:v>
                </c:pt>
                <c:pt idx="1">
                  <c:v>90.352999999999994</c:v>
                </c:pt>
                <c:pt idx="2">
                  <c:v>89.384</c:v>
                </c:pt>
                <c:pt idx="3">
                  <c:v>88.302000000000007</c:v>
                </c:pt>
                <c:pt idx="4">
                  <c:v>87.305999999999997</c:v>
                </c:pt>
                <c:pt idx="5">
                  <c:v>86.078000000000003</c:v>
                </c:pt>
                <c:pt idx="6">
                  <c:v>84.206000000000003</c:v>
                </c:pt>
                <c:pt idx="7">
                  <c:v>83.248999999999995</c:v>
                </c:pt>
                <c:pt idx="8" formatCode="General">
                  <c:v>82.266999999999996</c:v>
                </c:pt>
                <c:pt idx="9">
                  <c:v>79.147000000000006</c:v>
                </c:pt>
                <c:pt idx="10" formatCode="General">
                  <c:v>78.007000000000005</c:v>
                </c:pt>
                <c:pt idx="11" formatCode="General">
                  <c:v>77.497</c:v>
                </c:pt>
                <c:pt idx="12" formatCode="General">
                  <c:v>76.966999999999999</c:v>
                </c:pt>
                <c:pt idx="13" formatCode="General">
                  <c:v>76.266999999999996</c:v>
                </c:pt>
                <c:pt idx="14" formatCode="General">
                  <c:v>75.576999999999998</c:v>
                </c:pt>
                <c:pt idx="15" formatCode="General">
                  <c:v>75.257000000000005</c:v>
                </c:pt>
                <c:pt idx="16" formatCode="General">
                  <c:v>74.966999999999999</c:v>
                </c:pt>
                <c:pt idx="17" formatCode="General">
                  <c:v>74.266999999999996</c:v>
                </c:pt>
                <c:pt idx="18" formatCode="General">
                  <c:v>75.066999999999993</c:v>
                </c:pt>
                <c:pt idx="19" formatCode="General">
                  <c:v>76.367000000000004</c:v>
                </c:pt>
                <c:pt idx="20" formatCode="General">
                  <c:v>76.626999999999995</c:v>
                </c:pt>
                <c:pt idx="21" formatCode="General">
                  <c:v>76.856999999999999</c:v>
                </c:pt>
                <c:pt idx="22" formatCode="General">
                  <c:v>76.266999999999996</c:v>
                </c:pt>
                <c:pt idx="23" formatCode="General">
                  <c:v>77.076999999999998</c:v>
                </c:pt>
                <c:pt idx="24" formatCode="General">
                  <c:v>76.346999999999994</c:v>
                </c:pt>
                <c:pt idx="25" formatCode="General">
                  <c:v>76.566999999999993</c:v>
                </c:pt>
                <c:pt idx="26" formatCode="General">
                  <c:v>76.757000000000005</c:v>
                </c:pt>
                <c:pt idx="27" formatCode="General">
                  <c:v>77.266999999999996</c:v>
                </c:pt>
                <c:pt idx="28" formatCode="General">
                  <c:v>79.316999999999993</c:v>
                </c:pt>
                <c:pt idx="29">
                  <c:v>82.266999999999996</c:v>
                </c:pt>
                <c:pt idx="30" formatCode="General">
                  <c:v>82.980999999999995</c:v>
                </c:pt>
                <c:pt idx="31" formatCode="General">
                  <c:v>85.103999999999999</c:v>
                </c:pt>
                <c:pt idx="32">
                  <c:v>86.792000000000002</c:v>
                </c:pt>
                <c:pt idx="33" formatCode="General">
                  <c:v>87.117000000000004</c:v>
                </c:pt>
                <c:pt idx="34" formatCode="General">
                  <c:v>91.665999999999997</c:v>
                </c:pt>
                <c:pt idx="35" formatCode="General">
                  <c:v>94.159000000000006</c:v>
                </c:pt>
                <c:pt idx="36" formatCode="General">
                  <c:v>94.159000000000006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'3220701.Cejal.250309'!$A$45:$A$46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'3220701.Cejal.250309'!$B$45:$B$46</c:f>
              <c:numCache>
                <c:formatCode>0.000</c:formatCode>
                <c:ptCount val="2"/>
                <c:pt idx="0">
                  <c:v>91.664000000000001</c:v>
                </c:pt>
                <c:pt idx="1">
                  <c:v>90.164000000000001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'3220701.Cejal.250309'!$A$43:$A$44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'3220701.Cejal.250309'!$B$43:$B$44</c:f>
              <c:numCache>
                <c:formatCode>0.000</c:formatCode>
                <c:ptCount val="2"/>
                <c:pt idx="0">
                  <c:v>90.162000000000006</c:v>
                </c:pt>
                <c:pt idx="1">
                  <c:v>80.185000000000002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'3220701.Cejal.250309'!$A$41:$A$42</c:f>
              <c:numCache>
                <c:formatCode>0.00</c:formatCode>
                <c:ptCount val="2"/>
                <c:pt idx="0">
                  <c:v>36.200000000000003</c:v>
                </c:pt>
                <c:pt idx="1">
                  <c:v>447.7</c:v>
                </c:pt>
              </c:numCache>
            </c:numRef>
          </c:xVal>
          <c:yVal>
            <c:numRef>
              <c:f>'3220701.Cejal.250309'!$B$41:$B$42</c:f>
              <c:numCache>
                <c:formatCode>0.000</c:formatCode>
                <c:ptCount val="2"/>
                <c:pt idx="0" formatCode="General">
                  <c:v>82.266999999999996</c:v>
                </c:pt>
                <c:pt idx="1">
                  <c:v>82.266999999999996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'3220701.Cejal.250309'!$A$47:$A$48</c:f>
              <c:numCache>
                <c:formatCode>0.00</c:formatCode>
                <c:ptCount val="2"/>
                <c:pt idx="0">
                  <c:v>0</c:v>
                </c:pt>
                <c:pt idx="1">
                  <c:v>451.9</c:v>
                </c:pt>
              </c:numCache>
            </c:numRef>
          </c:xVal>
          <c:yVal>
            <c:numRef>
              <c:f>'3220701.Cejal.250309'!$B$47:$B$48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87.117000000000004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86960"/>
        <c:axId val="966487352"/>
      </c:scatterChart>
      <c:valAx>
        <c:axId val="966486960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7352"/>
        <c:crossesAt val="70"/>
        <c:crossBetween val="midCat"/>
        <c:majorUnit val="50"/>
        <c:minorUnit val="10"/>
      </c:valAx>
      <c:valAx>
        <c:axId val="966487352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6486960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20090630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'3220701.Cejal.300609'!$A$3:$A$40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15.5</c:v>
                </c:pt>
                <c:pt idx="7">
                  <c:v>25</c:v>
                </c:pt>
                <c:pt idx="8">
                  <c:v>55</c:v>
                </c:pt>
                <c:pt idx="9">
                  <c:v>85</c:v>
                </c:pt>
                <c:pt idx="10">
                  <c:v>115</c:v>
                </c:pt>
                <c:pt idx="11">
                  <c:v>145</c:v>
                </c:pt>
                <c:pt idx="12">
                  <c:v>165</c:v>
                </c:pt>
                <c:pt idx="13">
                  <c:v>190</c:v>
                </c:pt>
                <c:pt idx="14">
                  <c:v>210</c:v>
                </c:pt>
                <c:pt idx="15">
                  <c:v>230</c:v>
                </c:pt>
                <c:pt idx="16">
                  <c:v>244</c:v>
                </c:pt>
                <c:pt idx="17">
                  <c:v>258</c:v>
                </c:pt>
                <c:pt idx="18">
                  <c:v>272</c:v>
                </c:pt>
                <c:pt idx="19">
                  <c:v>287</c:v>
                </c:pt>
                <c:pt idx="20">
                  <c:v>302</c:v>
                </c:pt>
                <c:pt idx="21">
                  <c:v>317</c:v>
                </c:pt>
                <c:pt idx="22">
                  <c:v>332</c:v>
                </c:pt>
                <c:pt idx="23">
                  <c:v>348</c:v>
                </c:pt>
                <c:pt idx="24">
                  <c:v>364</c:v>
                </c:pt>
                <c:pt idx="25">
                  <c:v>380</c:v>
                </c:pt>
                <c:pt idx="26">
                  <c:v>397</c:v>
                </c:pt>
                <c:pt idx="27">
                  <c:v>414</c:v>
                </c:pt>
                <c:pt idx="28">
                  <c:v>432</c:v>
                </c:pt>
                <c:pt idx="29">
                  <c:v>450</c:v>
                </c:pt>
                <c:pt idx="30">
                  <c:v>472</c:v>
                </c:pt>
                <c:pt idx="31">
                  <c:v>477</c:v>
                </c:pt>
                <c:pt idx="32">
                  <c:v>477</c:v>
                </c:pt>
                <c:pt idx="33">
                  <c:v>495</c:v>
                </c:pt>
              </c:numCache>
            </c:numRef>
          </c:xVal>
          <c:yVal>
            <c:numRef>
              <c:f>'3220701.Cejal.300609'!$B$3:$B$40</c:f>
              <c:numCache>
                <c:formatCode>0.000</c:formatCode>
                <c:ptCount val="38"/>
                <c:pt idx="0">
                  <c:v>94.158000000000001</c:v>
                </c:pt>
                <c:pt idx="1">
                  <c:v>94</c:v>
                </c:pt>
                <c:pt idx="2">
                  <c:v>90.97</c:v>
                </c:pt>
                <c:pt idx="3">
                  <c:v>91.188000000000002</c:v>
                </c:pt>
                <c:pt idx="4">
                  <c:v>91.66</c:v>
                </c:pt>
                <c:pt idx="5">
                  <c:v>90.186000000000007</c:v>
                </c:pt>
                <c:pt idx="6">
                  <c:v>89.525000000000006</c:v>
                </c:pt>
                <c:pt idx="7">
                  <c:v>82.194999999999993</c:v>
                </c:pt>
                <c:pt idx="8" formatCode="General">
                  <c:v>79.784999999999997</c:v>
                </c:pt>
                <c:pt idx="9">
                  <c:v>77.284999999999997</c:v>
                </c:pt>
                <c:pt idx="10" formatCode="General">
                  <c:v>77.234999999999999</c:v>
                </c:pt>
                <c:pt idx="11" formatCode="General">
                  <c:v>77.105000000000004</c:v>
                </c:pt>
                <c:pt idx="12" formatCode="General">
                  <c:v>77.224999999999994</c:v>
                </c:pt>
                <c:pt idx="13" formatCode="General">
                  <c:v>77.204999999999998</c:v>
                </c:pt>
                <c:pt idx="14" formatCode="General">
                  <c:v>76.355000000000004</c:v>
                </c:pt>
                <c:pt idx="15" formatCode="General">
                  <c:v>75.504999999999995</c:v>
                </c:pt>
                <c:pt idx="16" formatCode="General">
                  <c:v>75.355000000000004</c:v>
                </c:pt>
                <c:pt idx="17" formatCode="General">
                  <c:v>75.284999999999997</c:v>
                </c:pt>
                <c:pt idx="18" formatCode="General">
                  <c:v>75.155000000000001</c:v>
                </c:pt>
                <c:pt idx="19" formatCode="General">
                  <c:v>75.465000000000003</c:v>
                </c:pt>
                <c:pt idx="20" formatCode="General">
                  <c:v>75.814999999999998</c:v>
                </c:pt>
                <c:pt idx="21" formatCode="General">
                  <c:v>76.775000000000006</c:v>
                </c:pt>
                <c:pt idx="22" formatCode="General">
                  <c:v>77.015000000000001</c:v>
                </c:pt>
                <c:pt idx="23" formatCode="General">
                  <c:v>77.155000000000001</c:v>
                </c:pt>
                <c:pt idx="24" formatCode="General">
                  <c:v>77.375</c:v>
                </c:pt>
                <c:pt idx="25" formatCode="General">
                  <c:v>77.484999999999999</c:v>
                </c:pt>
                <c:pt idx="26" formatCode="General">
                  <c:v>77.584999999999994</c:v>
                </c:pt>
                <c:pt idx="27" formatCode="General">
                  <c:v>77.905000000000001</c:v>
                </c:pt>
                <c:pt idx="28" formatCode="General">
                  <c:v>78.275000000000006</c:v>
                </c:pt>
                <c:pt idx="29">
                  <c:v>78.625</c:v>
                </c:pt>
                <c:pt idx="30" formatCode="General">
                  <c:v>87.674999999999997</c:v>
                </c:pt>
                <c:pt idx="31" formatCode="General">
                  <c:v>89.525000000000006</c:v>
                </c:pt>
                <c:pt idx="32">
                  <c:v>90.424999999999997</c:v>
                </c:pt>
                <c:pt idx="33" formatCode="General">
                  <c:v>90.483000000000004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'3220701.Cejal.300609'!$A$45:$A$46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'3220701.Cejal.300609'!$B$45:$B$46</c:f>
              <c:numCache>
                <c:formatCode>0.000</c:formatCode>
                <c:ptCount val="2"/>
                <c:pt idx="0">
                  <c:v>91.665999999999997</c:v>
                </c:pt>
                <c:pt idx="1">
                  <c:v>90.165999999999997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'3220701.Cejal.300609'!$A$43:$A$44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'3220701.Cejal.300609'!$B$43:$B$44</c:f>
              <c:numCache>
                <c:formatCode>0.000</c:formatCode>
                <c:ptCount val="2"/>
                <c:pt idx="0">
                  <c:v>91.188000000000002</c:v>
                </c:pt>
                <c:pt idx="1">
                  <c:v>80.188000000000002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'3220701.Cejal.300609'!$A$41:$A$42</c:f>
              <c:numCache>
                <c:formatCode>0.00</c:formatCode>
                <c:ptCount val="2"/>
                <c:pt idx="0">
                  <c:v>15.5</c:v>
                </c:pt>
                <c:pt idx="1">
                  <c:v>477</c:v>
                </c:pt>
              </c:numCache>
            </c:numRef>
          </c:xVal>
          <c:yVal>
            <c:numRef>
              <c:f>'3220701.Cejal.300609'!$B$41:$B$42</c:f>
              <c:numCache>
                <c:formatCode>0.000</c:formatCode>
                <c:ptCount val="2"/>
                <c:pt idx="0" formatCode="General">
                  <c:v>89.525000000000006</c:v>
                </c:pt>
                <c:pt idx="1">
                  <c:v>89.525000000000006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'3220701.Cejal.300609'!$A$47:$A$48</c:f>
              <c:numCache>
                <c:formatCode>0.00</c:formatCode>
                <c:ptCount val="2"/>
                <c:pt idx="0">
                  <c:v>0</c:v>
                </c:pt>
                <c:pt idx="1">
                  <c:v>477</c:v>
                </c:pt>
              </c:numCache>
            </c:numRef>
          </c:xVal>
          <c:yVal>
            <c:numRef>
              <c:f>'3220701.Cejal.300609'!$B$47:$B$48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90.424999999999997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79544"/>
        <c:axId val="961679936"/>
      </c:scatterChart>
      <c:valAx>
        <c:axId val="961679544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79936"/>
        <c:crossesAt val="70"/>
        <c:crossBetween val="midCat"/>
        <c:majorUnit val="50"/>
        <c:minorUnit val="10"/>
      </c:valAx>
      <c:valAx>
        <c:axId val="961679936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79544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/>
              <a:t>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Estacón:          El Cejal
Corriente:        Guaviare
Código:            32207010
Levantó:          </a:t>
            </a:r>
            <a:r>
              <a:rPr lang="es-CO" baseline="0"/>
              <a:t> JESP.</a:t>
            </a:r>
            <a:endParaRPr lang="es-CO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Dibujó:          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Fecha:              20091109
Ideam </a:t>
            </a:r>
            <a:r>
              <a:rPr lang="es-CO" baseline="0"/>
              <a:t>              Á</a:t>
            </a:r>
            <a:r>
              <a:rPr lang="es-CO"/>
              <a:t>rea Operativa N°03</a:t>
            </a:r>
          </a:p>
        </c:rich>
      </c:tx>
      <c:layout>
        <c:manualLayout>
          <c:xMode val="edge"/>
          <c:yMode val="edge"/>
          <c:x val="0.72294767483789757"/>
          <c:y val="0.6791896179644211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790349417637273E-2"/>
          <c:y val="2.0671860707188593E-2"/>
          <c:w val="0.9608985024958403"/>
          <c:h val="0.95994953159007035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'3220701.Cejal.091109'!$A$3:$A$40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35.5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126</c:v>
                </c:pt>
                <c:pt idx="10">
                  <c:v>151</c:v>
                </c:pt>
                <c:pt idx="11">
                  <c:v>176</c:v>
                </c:pt>
                <c:pt idx="12">
                  <c:v>194</c:v>
                </c:pt>
                <c:pt idx="13">
                  <c:v>212</c:v>
                </c:pt>
                <c:pt idx="14">
                  <c:v>230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320</c:v>
                </c:pt>
                <c:pt idx="19">
                  <c:v>345</c:v>
                </c:pt>
                <c:pt idx="20">
                  <c:v>370</c:v>
                </c:pt>
                <c:pt idx="21">
                  <c:v>395</c:v>
                </c:pt>
                <c:pt idx="22">
                  <c:v>420</c:v>
                </c:pt>
                <c:pt idx="23">
                  <c:v>444</c:v>
                </c:pt>
                <c:pt idx="24">
                  <c:v>469.5</c:v>
                </c:pt>
                <c:pt idx="25">
                  <c:v>475</c:v>
                </c:pt>
                <c:pt idx="26">
                  <c:v>478</c:v>
                </c:pt>
                <c:pt idx="27">
                  <c:v>484</c:v>
                </c:pt>
                <c:pt idx="28">
                  <c:v>510</c:v>
                </c:pt>
              </c:numCache>
            </c:numRef>
          </c:xVal>
          <c:yVal>
            <c:numRef>
              <c:f>'3220701.Cejal.091109'!$B$3:$B$40</c:f>
              <c:numCache>
                <c:formatCode>0.000</c:formatCode>
                <c:ptCount val="38"/>
                <c:pt idx="0">
                  <c:v>95.001999999999995</c:v>
                </c:pt>
                <c:pt idx="1">
                  <c:v>94</c:v>
                </c:pt>
                <c:pt idx="2">
                  <c:v>94.156999999999996</c:v>
                </c:pt>
                <c:pt idx="3">
                  <c:v>93.71</c:v>
                </c:pt>
                <c:pt idx="4">
                  <c:v>90.341999999999999</c:v>
                </c:pt>
                <c:pt idx="5">
                  <c:v>84.385999999999996</c:v>
                </c:pt>
                <c:pt idx="6">
                  <c:v>78.316000000000003</c:v>
                </c:pt>
                <c:pt idx="7">
                  <c:v>77.506</c:v>
                </c:pt>
                <c:pt idx="8" formatCode="General">
                  <c:v>76.536000000000001</c:v>
                </c:pt>
                <c:pt idx="9">
                  <c:v>75.965999999999994</c:v>
                </c:pt>
                <c:pt idx="10" formatCode="General">
                  <c:v>75.456000000000003</c:v>
                </c:pt>
                <c:pt idx="11" formatCode="General">
                  <c:v>74.486000000000004</c:v>
                </c:pt>
                <c:pt idx="12" formatCode="General">
                  <c:v>74.305999999999997</c:v>
                </c:pt>
                <c:pt idx="13" formatCode="General">
                  <c:v>74.206000000000003</c:v>
                </c:pt>
                <c:pt idx="14" formatCode="General">
                  <c:v>74.036000000000001</c:v>
                </c:pt>
                <c:pt idx="15" formatCode="General">
                  <c:v>74.786000000000001</c:v>
                </c:pt>
                <c:pt idx="16" formatCode="General">
                  <c:v>75.575999999999993</c:v>
                </c:pt>
                <c:pt idx="17" formatCode="General">
                  <c:v>77.036000000000001</c:v>
                </c:pt>
                <c:pt idx="18" formatCode="General">
                  <c:v>76.995999999999995</c:v>
                </c:pt>
                <c:pt idx="19" formatCode="General">
                  <c:v>76.926000000000002</c:v>
                </c:pt>
                <c:pt idx="20" formatCode="General">
                  <c:v>76.926000000000002</c:v>
                </c:pt>
                <c:pt idx="21" formatCode="General">
                  <c:v>76.876000000000005</c:v>
                </c:pt>
                <c:pt idx="22" formatCode="General">
                  <c:v>76.915999999999997</c:v>
                </c:pt>
                <c:pt idx="23" formatCode="General">
                  <c:v>76.986000000000004</c:v>
                </c:pt>
                <c:pt idx="24" formatCode="General">
                  <c:v>84.385999999999996</c:v>
                </c:pt>
                <c:pt idx="25" formatCode="General">
                  <c:v>88.152000000000001</c:v>
                </c:pt>
                <c:pt idx="26" formatCode="General">
                  <c:v>89.76</c:v>
                </c:pt>
                <c:pt idx="27" formatCode="General">
                  <c:v>90.347999999999999</c:v>
                </c:pt>
                <c:pt idx="28" formatCode="General">
                  <c:v>90.334999999999994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'3220701.Cejal.091109'!$A$45:$A$46</c:f>
              <c:numCache>
                <c:formatCode>0.00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xVal>
          <c:yVal>
            <c:numRef>
              <c:f>'3220701.Cejal.091109'!$B$45:$B$46</c:f>
              <c:numCache>
                <c:formatCode>0.000</c:formatCode>
                <c:ptCount val="2"/>
                <c:pt idx="0">
                  <c:v>90.164000000000001</c:v>
                </c:pt>
                <c:pt idx="1">
                  <c:v>88.664000000000001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'3220701.Cejal.091109'!$A$43:$A$44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'3220701.Cejal.091109'!$B$43:$B$44</c:f>
              <c:numCache>
                <c:formatCode>0.000</c:formatCode>
                <c:ptCount val="2"/>
                <c:pt idx="0">
                  <c:v>91.186999999999998</c:v>
                </c:pt>
                <c:pt idx="1">
                  <c:v>80.186999999999998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'3220701.Cejal.091109'!$A$41:$A$42</c:f>
              <c:numCache>
                <c:formatCode>0.00</c:formatCode>
                <c:ptCount val="2"/>
                <c:pt idx="0">
                  <c:v>35.5</c:v>
                </c:pt>
                <c:pt idx="1">
                  <c:v>469.5</c:v>
                </c:pt>
              </c:numCache>
            </c:numRef>
          </c:xVal>
          <c:yVal>
            <c:numRef>
              <c:f>'3220701.Cejal.091109'!$B$41:$B$42</c:f>
              <c:numCache>
                <c:formatCode>0.000</c:formatCode>
                <c:ptCount val="2"/>
                <c:pt idx="0" formatCode="General">
                  <c:v>84.385999999999996</c:v>
                </c:pt>
                <c:pt idx="1">
                  <c:v>84.385999999999996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diamond"/>
              <c:size val="10"/>
            </c:marker>
            <c:bubble3D val="0"/>
          </c:dPt>
          <c:xVal>
            <c:numRef>
              <c:f>'3220701.Cejal.091109'!$A$47:$A$48</c:f>
              <c:numCache>
                <c:formatCode>0.00</c:formatCode>
                <c:ptCount val="2"/>
                <c:pt idx="0">
                  <c:v>0</c:v>
                </c:pt>
                <c:pt idx="1">
                  <c:v>478</c:v>
                </c:pt>
              </c:numCache>
            </c:numRef>
          </c:xVal>
          <c:yVal>
            <c:numRef>
              <c:f>'3220701.Cejal.091109'!$B$47:$B$48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89.76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80720"/>
        <c:axId val="961681112"/>
      </c:scatterChart>
      <c:valAx>
        <c:axId val="961680720"/>
        <c:scaling>
          <c:orientation val="minMax"/>
          <c:max val="650"/>
          <c:min val="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Abscisado</a:t>
                </a:r>
                <a:r>
                  <a:rPr lang="es-CO" sz="1000" baseline="0"/>
                  <a:t> </a:t>
                </a:r>
                <a:r>
                  <a:rPr lang="es-CO" sz="1000"/>
                  <a:t>(m)</a:t>
                </a:r>
              </a:p>
            </c:rich>
          </c:tx>
          <c:layout>
            <c:manualLayout>
              <c:xMode val="edge"/>
              <c:yMode val="edge"/>
              <c:x val="0.89047053964216172"/>
              <c:y val="0.9275834548080919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1112"/>
        <c:crossesAt val="70"/>
        <c:crossBetween val="midCat"/>
        <c:majorUnit val="50"/>
        <c:minorUnit val="10"/>
      </c:valAx>
      <c:valAx>
        <c:axId val="961681112"/>
        <c:scaling>
          <c:orientation val="minMax"/>
          <c:max val="97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5494568174814951E-2"/>
              <c:y val="3.473887097860996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61680720"/>
        <c:crossesAt val="0"/>
        <c:crossBetween val="midCat"/>
        <c:majorUnit val="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&amp;Z&amp;A&amp;CInformación confidencial IDEAM&amp;D&amp;F</c:oddFooter>
    </c:headerFooter>
    <c:pageMargins b="0" l="0" r="0" t="0.78740157480314965" header="0.51181102362204722" footer="0.51181102362204722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597834</xdr:colOff>
      <xdr:row>12</xdr:row>
      <xdr:rowOff>122332</xdr:rowOff>
    </xdr:from>
    <xdr:to>
      <xdr:col>10</xdr:col>
      <xdr:colOff>481853</xdr:colOff>
      <xdr:row>13</xdr:row>
      <xdr:rowOff>156884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684309" y="2360707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10.15 m</a:t>
          </a:r>
        </a:p>
      </xdr:txBody>
    </xdr:sp>
    <xdr:clientData/>
  </xdr:twoCellAnchor>
  <xdr:twoCellAnchor>
    <xdr:from>
      <xdr:col>4</xdr:col>
      <xdr:colOff>396126</xdr:colOff>
      <xdr:row>10</xdr:row>
      <xdr:rowOff>155950</xdr:rowOff>
    </xdr:from>
    <xdr:to>
      <xdr:col>6</xdr:col>
      <xdr:colOff>44822</xdr:colOff>
      <xdr:row>12</xdr:row>
      <xdr:rowOff>44821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434601" y="2051425"/>
          <a:ext cx="1172696" cy="2317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694204</xdr:colOff>
      <xdr:row>10</xdr:row>
      <xdr:rowOff>106645</xdr:rowOff>
    </xdr:from>
    <xdr:to>
      <xdr:col>16</xdr:col>
      <xdr:colOff>179294</xdr:colOff>
      <xdr:row>12</xdr:row>
      <xdr:rowOff>100853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9828679" y="2002120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90.587 : (10.37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665070</xdr:colOff>
      <xdr:row>14</xdr:row>
      <xdr:rowOff>66302</xdr:rowOff>
    </xdr:from>
    <xdr:to>
      <xdr:col>10</xdr:col>
      <xdr:colOff>549089</xdr:colOff>
      <xdr:row>15</xdr:row>
      <xdr:rowOff>100853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751545" y="2647577"/>
          <a:ext cx="1408019" cy="206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9.35 m</a:t>
          </a:r>
        </a:p>
      </xdr:txBody>
    </xdr:sp>
    <xdr:clientData/>
  </xdr:twoCellAnchor>
  <xdr:twoCellAnchor>
    <xdr:from>
      <xdr:col>4</xdr:col>
      <xdr:colOff>328892</xdr:colOff>
      <xdr:row>42</xdr:row>
      <xdr:rowOff>167157</xdr:rowOff>
    </xdr:from>
    <xdr:to>
      <xdr:col>5</xdr:col>
      <xdr:colOff>739588</xdr:colOff>
      <xdr:row>44</xdr:row>
      <xdr:rowOff>56029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367367" y="7549032"/>
          <a:ext cx="1172696" cy="23177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13</xdr:col>
      <xdr:colOff>380439</xdr:colOff>
      <xdr:row>10</xdr:row>
      <xdr:rowOff>84234</xdr:rowOff>
    </xdr:from>
    <xdr:to>
      <xdr:col>16</xdr:col>
      <xdr:colOff>627529</xdr:colOff>
      <xdr:row>12</xdr:row>
      <xdr:rowOff>78442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0276914" y="1979709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90.866 : (10.672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750232</xdr:colOff>
      <xdr:row>9</xdr:row>
      <xdr:rowOff>162674</xdr:rowOff>
    </xdr:from>
    <xdr:to>
      <xdr:col>6</xdr:col>
      <xdr:colOff>1</xdr:colOff>
      <xdr:row>11</xdr:row>
      <xdr:rowOff>33617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3788707" y="1886699"/>
          <a:ext cx="773769" cy="2138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11206</xdr:colOff>
      <xdr:row>36</xdr:row>
      <xdr:rowOff>78441</xdr:rowOff>
    </xdr:from>
    <xdr:to>
      <xdr:col>5</xdr:col>
      <xdr:colOff>145677</xdr:colOff>
      <xdr:row>42</xdr:row>
      <xdr:rowOff>145676</xdr:rowOff>
    </xdr:to>
    <xdr:cxnSp macro="">
      <xdr:nvCxnSpPr>
        <xdr:cNvPr id="7" name="6 Conector recto de flecha"/>
        <xdr:cNvCxnSpPr/>
      </xdr:nvCxnSpPr>
      <xdr:spPr bwMode="auto">
        <a:xfrm flipV="1">
          <a:off x="3811681" y="6431616"/>
          <a:ext cx="134471" cy="1095935"/>
        </a:xfrm>
        <a:prstGeom prst="straightConnector1">
          <a:avLst/>
        </a:pr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284070</xdr:colOff>
      <xdr:row>28</xdr:row>
      <xdr:rowOff>55095</xdr:rowOff>
    </xdr:from>
    <xdr:to>
      <xdr:col>10</xdr:col>
      <xdr:colOff>168089</xdr:colOff>
      <xdr:row>29</xdr:row>
      <xdr:rowOff>89647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370545" y="5036670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0.71 m</a:t>
          </a:r>
        </a:p>
      </xdr:txBody>
    </xdr:sp>
    <xdr:clientData/>
  </xdr:twoCellAnchor>
  <xdr:twoCellAnchor>
    <xdr:from>
      <xdr:col>5</xdr:col>
      <xdr:colOff>463362</xdr:colOff>
      <xdr:row>26</xdr:row>
      <xdr:rowOff>77510</xdr:rowOff>
    </xdr:from>
    <xdr:to>
      <xdr:col>7</xdr:col>
      <xdr:colOff>112058</xdr:colOff>
      <xdr:row>27</xdr:row>
      <xdr:rowOff>134470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4263837" y="4716185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503704</xdr:colOff>
      <xdr:row>16</xdr:row>
      <xdr:rowOff>106645</xdr:rowOff>
    </xdr:from>
    <xdr:to>
      <xdr:col>17</xdr:col>
      <xdr:colOff>750794</xdr:colOff>
      <xdr:row>18</xdr:row>
      <xdr:rowOff>100854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162179" y="3030820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87.117 : (6.904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682997</xdr:colOff>
      <xdr:row>10</xdr:row>
      <xdr:rowOff>28204</xdr:rowOff>
    </xdr:from>
    <xdr:to>
      <xdr:col>5</xdr:col>
      <xdr:colOff>694766</xdr:colOff>
      <xdr:row>11</xdr:row>
      <xdr:rowOff>67235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3721472" y="1923679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676276</xdr:colOff>
      <xdr:row>14</xdr:row>
      <xdr:rowOff>32684</xdr:rowOff>
    </xdr:from>
    <xdr:to>
      <xdr:col>10</xdr:col>
      <xdr:colOff>560295</xdr:colOff>
      <xdr:row>15</xdr:row>
      <xdr:rowOff>67235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762751" y="2613959"/>
          <a:ext cx="1408019" cy="206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9.34 m</a:t>
          </a:r>
        </a:p>
      </xdr:txBody>
    </xdr:sp>
    <xdr:clientData/>
  </xdr:twoCellAnchor>
  <xdr:twoCellAnchor>
    <xdr:from>
      <xdr:col>4</xdr:col>
      <xdr:colOff>317686</xdr:colOff>
      <xdr:row>38</xdr:row>
      <xdr:rowOff>43892</xdr:rowOff>
    </xdr:from>
    <xdr:to>
      <xdr:col>5</xdr:col>
      <xdr:colOff>728382</xdr:colOff>
      <xdr:row>39</xdr:row>
      <xdr:rowOff>100852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356161" y="6739967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178734</xdr:colOff>
      <xdr:row>10</xdr:row>
      <xdr:rowOff>151469</xdr:rowOff>
    </xdr:from>
    <xdr:to>
      <xdr:col>17</xdr:col>
      <xdr:colOff>425824</xdr:colOff>
      <xdr:row>12</xdr:row>
      <xdr:rowOff>145677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0837209" y="2046944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90.425 : (10.237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671791</xdr:colOff>
      <xdr:row>10</xdr:row>
      <xdr:rowOff>106645</xdr:rowOff>
    </xdr:from>
    <xdr:to>
      <xdr:col>5</xdr:col>
      <xdr:colOff>683560</xdr:colOff>
      <xdr:row>11</xdr:row>
      <xdr:rowOff>145676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3710266" y="2002120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71158</xdr:colOff>
      <xdr:row>24</xdr:row>
      <xdr:rowOff>77507</xdr:rowOff>
    </xdr:from>
    <xdr:to>
      <xdr:col>10</xdr:col>
      <xdr:colOff>717177</xdr:colOff>
      <xdr:row>25</xdr:row>
      <xdr:rowOff>112059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919633" y="4373282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4.20 m</a:t>
          </a:r>
        </a:p>
      </xdr:txBody>
    </xdr:sp>
    <xdr:clientData/>
  </xdr:twoCellAnchor>
  <xdr:twoCellAnchor>
    <xdr:from>
      <xdr:col>5</xdr:col>
      <xdr:colOff>362509</xdr:colOff>
      <xdr:row>22</xdr:row>
      <xdr:rowOff>66304</xdr:rowOff>
    </xdr:from>
    <xdr:to>
      <xdr:col>7</xdr:col>
      <xdr:colOff>11205</xdr:colOff>
      <xdr:row>23</xdr:row>
      <xdr:rowOff>123263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4162984" y="4019179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178734</xdr:colOff>
      <xdr:row>10</xdr:row>
      <xdr:rowOff>151469</xdr:rowOff>
    </xdr:from>
    <xdr:to>
      <xdr:col>17</xdr:col>
      <xdr:colOff>425824</xdr:colOff>
      <xdr:row>12</xdr:row>
      <xdr:rowOff>145677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0837209" y="2046944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89.760 : (9.573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570938</xdr:colOff>
      <xdr:row>15</xdr:row>
      <xdr:rowOff>117850</xdr:rowOff>
    </xdr:from>
    <xdr:to>
      <xdr:col>6</xdr:col>
      <xdr:colOff>582707</xdr:colOff>
      <xdr:row>16</xdr:row>
      <xdr:rowOff>156882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371413" y="2870575"/>
          <a:ext cx="773769" cy="2104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620246</xdr:colOff>
      <xdr:row>16</xdr:row>
      <xdr:rowOff>21478</xdr:rowOff>
    </xdr:from>
    <xdr:to>
      <xdr:col>11</xdr:col>
      <xdr:colOff>504265</xdr:colOff>
      <xdr:row>17</xdr:row>
      <xdr:rowOff>56030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7468721" y="2945653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8.28 m</a:t>
          </a:r>
        </a:p>
      </xdr:txBody>
    </xdr:sp>
    <xdr:clientData/>
  </xdr:twoCellAnchor>
  <xdr:twoCellAnchor>
    <xdr:from>
      <xdr:col>4</xdr:col>
      <xdr:colOff>508185</xdr:colOff>
      <xdr:row>33</xdr:row>
      <xdr:rowOff>32686</xdr:rowOff>
    </xdr:from>
    <xdr:to>
      <xdr:col>6</xdr:col>
      <xdr:colOff>156881</xdr:colOff>
      <xdr:row>34</xdr:row>
      <xdr:rowOff>89646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546660" y="5871511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694204</xdr:colOff>
      <xdr:row>10</xdr:row>
      <xdr:rowOff>129058</xdr:rowOff>
    </xdr:from>
    <xdr:to>
      <xdr:col>18</xdr:col>
      <xdr:colOff>179294</xdr:colOff>
      <xdr:row>12</xdr:row>
      <xdr:rowOff>123266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352679" y="2024533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90.314 : (10.128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10644</xdr:colOff>
      <xdr:row>10</xdr:row>
      <xdr:rowOff>84233</xdr:rowOff>
    </xdr:from>
    <xdr:to>
      <xdr:col>7</xdr:col>
      <xdr:colOff>22413</xdr:colOff>
      <xdr:row>11</xdr:row>
      <xdr:rowOff>123264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573119" y="1979708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0.78058</cdr:x>
      <cdr:y>0.75183</cdr:y>
    </cdr:from>
    <cdr:to>
      <cdr:x>0.9445</cdr:x>
      <cdr:y>0.84706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929428" y="6445055"/>
          <a:ext cx="1875167" cy="8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362511</xdr:colOff>
      <xdr:row>12</xdr:row>
      <xdr:rowOff>111126</xdr:rowOff>
    </xdr:from>
    <xdr:to>
      <xdr:col>11</xdr:col>
      <xdr:colOff>246530</xdr:colOff>
      <xdr:row>13</xdr:row>
      <xdr:rowOff>145678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7210986" y="2349501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10.10 m</a:t>
          </a:r>
        </a:p>
      </xdr:txBody>
    </xdr:sp>
    <xdr:clientData/>
  </xdr:twoCellAnchor>
  <xdr:twoCellAnchor>
    <xdr:from>
      <xdr:col>4</xdr:col>
      <xdr:colOff>351302</xdr:colOff>
      <xdr:row>38</xdr:row>
      <xdr:rowOff>66304</xdr:rowOff>
    </xdr:from>
    <xdr:to>
      <xdr:col>5</xdr:col>
      <xdr:colOff>761998</xdr:colOff>
      <xdr:row>39</xdr:row>
      <xdr:rowOff>123264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389777" y="6762379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14</xdr:col>
      <xdr:colOff>122704</xdr:colOff>
      <xdr:row>10</xdr:row>
      <xdr:rowOff>28205</xdr:rowOff>
    </xdr:from>
    <xdr:to>
      <xdr:col>17</xdr:col>
      <xdr:colOff>369794</xdr:colOff>
      <xdr:row>12</xdr:row>
      <xdr:rowOff>22413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0781179" y="1923680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90.292 : (10.112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133909</xdr:colOff>
      <xdr:row>10</xdr:row>
      <xdr:rowOff>39410</xdr:rowOff>
    </xdr:from>
    <xdr:to>
      <xdr:col>6</xdr:col>
      <xdr:colOff>145678</xdr:colOff>
      <xdr:row>11</xdr:row>
      <xdr:rowOff>78441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3934384" y="1934885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0.76785</cdr:x>
      <cdr:y>0.43026</cdr:y>
    </cdr:from>
    <cdr:to>
      <cdr:x>0.93177</cdr:x>
      <cdr:y>0.52549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783788" y="3688415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328894</xdr:colOff>
      <xdr:row>12</xdr:row>
      <xdr:rowOff>133538</xdr:rowOff>
    </xdr:from>
    <xdr:to>
      <xdr:col>12</xdr:col>
      <xdr:colOff>212913</xdr:colOff>
      <xdr:row>14</xdr:row>
      <xdr:rowOff>2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7939369" y="2371913"/>
          <a:ext cx="1408019" cy="209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10.17 m</a:t>
          </a:r>
        </a:p>
      </xdr:txBody>
    </xdr:sp>
    <xdr:clientData/>
  </xdr:twoCellAnchor>
  <xdr:twoCellAnchor>
    <xdr:from>
      <xdr:col>4</xdr:col>
      <xdr:colOff>597831</xdr:colOff>
      <xdr:row>34</xdr:row>
      <xdr:rowOff>155951</xdr:rowOff>
    </xdr:from>
    <xdr:to>
      <xdr:col>6</xdr:col>
      <xdr:colOff>246527</xdr:colOff>
      <xdr:row>36</xdr:row>
      <xdr:rowOff>44822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636306" y="6166226"/>
          <a:ext cx="1172696" cy="2317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10645</xdr:colOff>
      <xdr:row>10</xdr:row>
      <xdr:rowOff>151470</xdr:rowOff>
    </xdr:from>
    <xdr:to>
      <xdr:col>18</xdr:col>
      <xdr:colOff>257735</xdr:colOff>
      <xdr:row>12</xdr:row>
      <xdr:rowOff>145678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431120" y="2046945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90.504 : (10.32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626968</xdr:colOff>
      <xdr:row>9</xdr:row>
      <xdr:rowOff>95439</xdr:rowOff>
    </xdr:from>
    <xdr:to>
      <xdr:col>6</xdr:col>
      <xdr:colOff>638737</xdr:colOff>
      <xdr:row>10</xdr:row>
      <xdr:rowOff>134471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427443" y="1819464"/>
          <a:ext cx="773769" cy="2104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0.42892</cdr:x>
      <cdr:y>0.04464</cdr:y>
    </cdr:from>
    <cdr:to>
      <cdr:x>0.59284</cdr:x>
      <cdr:y>0.13987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06604" y="382669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519394</xdr:colOff>
      <xdr:row>22</xdr:row>
      <xdr:rowOff>10273</xdr:rowOff>
    </xdr:from>
    <xdr:to>
      <xdr:col>12</xdr:col>
      <xdr:colOff>403413</xdr:colOff>
      <xdr:row>23</xdr:row>
      <xdr:rowOff>44824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8129869" y="3963148"/>
          <a:ext cx="1408019" cy="206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5.46 m</a:t>
          </a:r>
        </a:p>
      </xdr:txBody>
    </xdr:sp>
    <xdr:clientData/>
  </xdr:twoCellAnchor>
  <xdr:twoCellAnchor>
    <xdr:from>
      <xdr:col>5</xdr:col>
      <xdr:colOff>127184</xdr:colOff>
      <xdr:row>33</xdr:row>
      <xdr:rowOff>111128</xdr:rowOff>
    </xdr:from>
    <xdr:to>
      <xdr:col>6</xdr:col>
      <xdr:colOff>537880</xdr:colOff>
      <xdr:row>35</xdr:row>
      <xdr:rowOff>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927659" y="5949953"/>
          <a:ext cx="1172696" cy="23177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10645</xdr:colOff>
      <xdr:row>10</xdr:row>
      <xdr:rowOff>151470</xdr:rowOff>
    </xdr:from>
    <xdr:to>
      <xdr:col>18</xdr:col>
      <xdr:colOff>257735</xdr:colOff>
      <xdr:row>12</xdr:row>
      <xdr:rowOff>145678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431120" y="2046945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90.572 : (10.41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122703</xdr:colOff>
      <xdr:row>10</xdr:row>
      <xdr:rowOff>5792</xdr:rowOff>
    </xdr:from>
    <xdr:to>
      <xdr:col>7</xdr:col>
      <xdr:colOff>134472</xdr:colOff>
      <xdr:row>11</xdr:row>
      <xdr:rowOff>44823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685178" y="1901267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0.23692</cdr:x>
      <cdr:y>0.04464</cdr:y>
    </cdr:from>
    <cdr:to>
      <cdr:x>0.40084</cdr:x>
      <cdr:y>0.13987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10288" y="382675"/>
          <a:ext cx="1875167" cy="8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474571</xdr:colOff>
      <xdr:row>12</xdr:row>
      <xdr:rowOff>77508</xdr:rowOff>
    </xdr:from>
    <xdr:to>
      <xdr:col>12</xdr:col>
      <xdr:colOff>358590</xdr:colOff>
      <xdr:row>13</xdr:row>
      <xdr:rowOff>112060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8085046" y="2315883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10.04 m</a:t>
          </a:r>
        </a:p>
      </xdr:txBody>
    </xdr:sp>
    <xdr:clientData/>
  </xdr:twoCellAnchor>
  <xdr:twoCellAnchor>
    <xdr:from>
      <xdr:col>5</xdr:col>
      <xdr:colOff>127184</xdr:colOff>
      <xdr:row>33</xdr:row>
      <xdr:rowOff>111128</xdr:rowOff>
    </xdr:from>
    <xdr:to>
      <xdr:col>6</xdr:col>
      <xdr:colOff>537880</xdr:colOff>
      <xdr:row>35</xdr:row>
      <xdr:rowOff>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927659" y="5949953"/>
          <a:ext cx="1172696" cy="23177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15</xdr:col>
      <xdr:colOff>10645</xdr:colOff>
      <xdr:row>10</xdr:row>
      <xdr:rowOff>151470</xdr:rowOff>
    </xdr:from>
    <xdr:to>
      <xdr:col>18</xdr:col>
      <xdr:colOff>257735</xdr:colOff>
      <xdr:row>12</xdr:row>
      <xdr:rowOff>145678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431120" y="2046945"/>
          <a:ext cx="2533090" cy="3371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90.572 : (10.191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122703</xdr:colOff>
      <xdr:row>10</xdr:row>
      <xdr:rowOff>5792</xdr:rowOff>
    </xdr:from>
    <xdr:to>
      <xdr:col>7</xdr:col>
      <xdr:colOff>134472</xdr:colOff>
      <xdr:row>11</xdr:row>
      <xdr:rowOff>44823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685178" y="1901267"/>
          <a:ext cx="773769" cy="2104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0.78156</cdr:x>
      <cdr:y>0.75967</cdr:y>
    </cdr:from>
    <cdr:to>
      <cdr:x>0.94548</cdr:x>
      <cdr:y>0.8549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940723" y="6512294"/>
          <a:ext cx="1875167" cy="8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490258</xdr:colOff>
      <xdr:row>9</xdr:row>
      <xdr:rowOff>59579</xdr:rowOff>
    </xdr:from>
    <xdr:to>
      <xdr:col>5</xdr:col>
      <xdr:colOff>560295</xdr:colOff>
      <xdr:row>10</xdr:row>
      <xdr:rowOff>78441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3528733" y="1783604"/>
          <a:ext cx="832037" cy="1903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9</xdr:col>
      <xdr:colOff>37539</xdr:colOff>
      <xdr:row>14</xdr:row>
      <xdr:rowOff>55097</xdr:rowOff>
    </xdr:from>
    <xdr:to>
      <xdr:col>10</xdr:col>
      <xdr:colOff>683558</xdr:colOff>
      <xdr:row>15</xdr:row>
      <xdr:rowOff>89648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6886014" y="2636372"/>
          <a:ext cx="1408019" cy="206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9,18 m</a:t>
          </a:r>
        </a:p>
      </xdr:txBody>
    </xdr:sp>
    <xdr:clientData/>
  </xdr:twoCellAnchor>
  <xdr:twoCellAnchor>
    <xdr:from>
      <xdr:col>4</xdr:col>
      <xdr:colOff>373714</xdr:colOff>
      <xdr:row>39</xdr:row>
      <xdr:rowOff>77509</xdr:rowOff>
    </xdr:from>
    <xdr:to>
      <xdr:col>6</xdr:col>
      <xdr:colOff>22410</xdr:colOff>
      <xdr:row>40</xdr:row>
      <xdr:rowOff>134468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3412189" y="6945034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261658</xdr:colOff>
      <xdr:row>18</xdr:row>
      <xdr:rowOff>66303</xdr:rowOff>
    </xdr:from>
    <xdr:to>
      <xdr:col>10</xdr:col>
      <xdr:colOff>145677</xdr:colOff>
      <xdr:row>19</xdr:row>
      <xdr:rowOff>100854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348133" y="3333378"/>
          <a:ext cx="1408019" cy="206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7.10 m</a:t>
          </a:r>
        </a:p>
      </xdr:txBody>
    </xdr:sp>
    <xdr:clientData/>
  </xdr:twoCellAnchor>
  <xdr:twoCellAnchor>
    <xdr:from>
      <xdr:col>4</xdr:col>
      <xdr:colOff>709891</xdr:colOff>
      <xdr:row>16</xdr:row>
      <xdr:rowOff>99920</xdr:rowOff>
    </xdr:from>
    <xdr:to>
      <xdr:col>6</xdr:col>
      <xdr:colOff>358587</xdr:colOff>
      <xdr:row>17</xdr:row>
      <xdr:rowOff>156880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748366" y="3024095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649380</xdr:colOff>
      <xdr:row>11</xdr:row>
      <xdr:rowOff>39409</xdr:rowOff>
    </xdr:from>
    <xdr:to>
      <xdr:col>16</xdr:col>
      <xdr:colOff>134470</xdr:colOff>
      <xdr:row>13</xdr:row>
      <xdr:rowOff>33618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9783855" y="2106334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90.544 : (10.331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0.76196</cdr:x>
      <cdr:y>0.44856</cdr:y>
    </cdr:from>
    <cdr:to>
      <cdr:x>0.92588</cdr:x>
      <cdr:y>0.54379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716495" y="3845302"/>
          <a:ext cx="1875154" cy="816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0.08801</cdr:x>
      <cdr:y>0.67391</cdr:y>
    </cdr:from>
    <cdr:to>
      <cdr:x>0.09095</cdr:x>
      <cdr:y>0.74493</cdr:y>
    </cdr:to>
    <cdr:cxnSp macro="">
      <cdr:nvCxnSpPr>
        <cdr:cNvPr id="3" name="2 Conector recto de flecha"/>
        <cdr:cNvCxnSpPr/>
      </cdr:nvCxnSpPr>
      <cdr:spPr bwMode="auto">
        <a:xfrm xmlns:a="http://schemas.openxmlformats.org/drawingml/2006/main" flipV="1">
          <a:off x="1006849" y="5210736"/>
          <a:ext cx="33617" cy="54908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490258</xdr:colOff>
      <xdr:row>9</xdr:row>
      <xdr:rowOff>59579</xdr:rowOff>
    </xdr:from>
    <xdr:to>
      <xdr:col>5</xdr:col>
      <xdr:colOff>560295</xdr:colOff>
      <xdr:row>10</xdr:row>
      <xdr:rowOff>78441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3528733" y="1783604"/>
          <a:ext cx="832037" cy="1903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9</xdr:col>
      <xdr:colOff>15128</xdr:colOff>
      <xdr:row>20</xdr:row>
      <xdr:rowOff>111126</xdr:rowOff>
    </xdr:from>
    <xdr:to>
      <xdr:col>10</xdr:col>
      <xdr:colOff>661147</xdr:colOff>
      <xdr:row>21</xdr:row>
      <xdr:rowOff>145678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6863603" y="3721101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6,42 m</a:t>
          </a:r>
        </a:p>
      </xdr:txBody>
    </xdr:sp>
    <xdr:clientData/>
  </xdr:twoCellAnchor>
  <xdr:twoCellAnchor>
    <xdr:from>
      <xdr:col>4</xdr:col>
      <xdr:colOff>373714</xdr:colOff>
      <xdr:row>39</xdr:row>
      <xdr:rowOff>77509</xdr:rowOff>
    </xdr:from>
    <xdr:to>
      <xdr:col>6</xdr:col>
      <xdr:colOff>22410</xdr:colOff>
      <xdr:row>40</xdr:row>
      <xdr:rowOff>134468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3412189" y="6945034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493059</xdr:colOff>
      <xdr:row>11</xdr:row>
      <xdr:rowOff>0</xdr:rowOff>
    </xdr:from>
    <xdr:to>
      <xdr:col>15</xdr:col>
      <xdr:colOff>740149</xdr:colOff>
      <xdr:row>12</xdr:row>
      <xdr:rowOff>162297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9627534" y="2066925"/>
          <a:ext cx="2533090" cy="3337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90.418 : (10.221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0.76196</cdr:x>
      <cdr:y>0.44856</cdr:y>
    </cdr:from>
    <cdr:to>
      <cdr:x>0.92588</cdr:x>
      <cdr:y>0.54379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716495" y="3845302"/>
          <a:ext cx="1875154" cy="816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0.08801</cdr:x>
      <cdr:y>0.67391</cdr:y>
    </cdr:from>
    <cdr:to>
      <cdr:x>0.09095</cdr:x>
      <cdr:y>0.74493</cdr:y>
    </cdr:to>
    <cdr:cxnSp macro="">
      <cdr:nvCxnSpPr>
        <cdr:cNvPr id="3" name="2 Conector recto de flecha"/>
        <cdr:cNvCxnSpPr/>
      </cdr:nvCxnSpPr>
      <cdr:spPr bwMode="auto">
        <a:xfrm xmlns:a="http://schemas.openxmlformats.org/drawingml/2006/main" flipV="1">
          <a:off x="1006849" y="5210736"/>
          <a:ext cx="33617" cy="54908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490258</xdr:colOff>
      <xdr:row>9</xdr:row>
      <xdr:rowOff>59579</xdr:rowOff>
    </xdr:from>
    <xdr:to>
      <xdr:col>5</xdr:col>
      <xdr:colOff>560295</xdr:colOff>
      <xdr:row>10</xdr:row>
      <xdr:rowOff>78441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3528733" y="1783604"/>
          <a:ext cx="832037" cy="1903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9</xdr:col>
      <xdr:colOff>15128</xdr:colOff>
      <xdr:row>20</xdr:row>
      <xdr:rowOff>111126</xdr:rowOff>
    </xdr:from>
    <xdr:to>
      <xdr:col>10</xdr:col>
      <xdr:colOff>661147</xdr:colOff>
      <xdr:row>21</xdr:row>
      <xdr:rowOff>145678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6863603" y="3721101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6,42 m</a:t>
          </a:r>
        </a:p>
      </xdr:txBody>
    </xdr:sp>
    <xdr:clientData/>
  </xdr:twoCellAnchor>
  <xdr:twoCellAnchor>
    <xdr:from>
      <xdr:col>4</xdr:col>
      <xdr:colOff>373714</xdr:colOff>
      <xdr:row>39</xdr:row>
      <xdr:rowOff>77509</xdr:rowOff>
    </xdr:from>
    <xdr:to>
      <xdr:col>6</xdr:col>
      <xdr:colOff>22410</xdr:colOff>
      <xdr:row>40</xdr:row>
      <xdr:rowOff>134468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3412189" y="6945034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0.57094</cdr:x>
      <cdr:y>0.28516</cdr:y>
    </cdr:from>
    <cdr:to>
      <cdr:x>0.73486</cdr:x>
      <cdr:y>0.38039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31313" y="2444545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0.08801</cdr:x>
      <cdr:y>0.67391</cdr:y>
    </cdr:from>
    <cdr:to>
      <cdr:x>0.09095</cdr:x>
      <cdr:y>0.74493</cdr:y>
    </cdr:to>
    <cdr:cxnSp macro="">
      <cdr:nvCxnSpPr>
        <cdr:cNvPr id="3" name="2 Conector recto de flecha"/>
        <cdr:cNvCxnSpPr/>
      </cdr:nvCxnSpPr>
      <cdr:spPr bwMode="auto">
        <a:xfrm xmlns:a="http://schemas.openxmlformats.org/drawingml/2006/main" flipV="1">
          <a:off x="1006849" y="5210736"/>
          <a:ext cx="33617" cy="54908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490258</xdr:colOff>
      <xdr:row>9</xdr:row>
      <xdr:rowOff>59579</xdr:rowOff>
    </xdr:from>
    <xdr:to>
      <xdr:col>5</xdr:col>
      <xdr:colOff>560295</xdr:colOff>
      <xdr:row>10</xdr:row>
      <xdr:rowOff>78441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3528733" y="1783604"/>
          <a:ext cx="832037" cy="1903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9</xdr:col>
      <xdr:colOff>15128</xdr:colOff>
      <xdr:row>20</xdr:row>
      <xdr:rowOff>111126</xdr:rowOff>
    </xdr:from>
    <xdr:to>
      <xdr:col>10</xdr:col>
      <xdr:colOff>661147</xdr:colOff>
      <xdr:row>21</xdr:row>
      <xdr:rowOff>145678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6863603" y="3721101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5,36 m</a:t>
          </a:r>
        </a:p>
      </xdr:txBody>
    </xdr:sp>
    <xdr:clientData/>
  </xdr:twoCellAnchor>
  <xdr:twoCellAnchor>
    <xdr:from>
      <xdr:col>4</xdr:col>
      <xdr:colOff>373714</xdr:colOff>
      <xdr:row>39</xdr:row>
      <xdr:rowOff>77509</xdr:rowOff>
    </xdr:from>
    <xdr:to>
      <xdr:col>6</xdr:col>
      <xdr:colOff>22410</xdr:colOff>
      <xdr:row>40</xdr:row>
      <xdr:rowOff>134468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3412189" y="6945034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13</xdr:col>
      <xdr:colOff>705971</xdr:colOff>
      <xdr:row>11</xdr:row>
      <xdr:rowOff>89647</xdr:rowOff>
    </xdr:from>
    <xdr:to>
      <xdr:col>17</xdr:col>
      <xdr:colOff>191061</xdr:colOff>
      <xdr:row>13</xdr:row>
      <xdr:rowOff>83856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10602446" y="2156572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90.572: (10.311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0.36327</cdr:x>
      <cdr:y>0.48124</cdr:y>
    </cdr:from>
    <cdr:to>
      <cdr:x>0.52719</cdr:x>
      <cdr:y>0.57647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55635" y="4125417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0.08801</cdr:x>
      <cdr:y>0.67391</cdr:y>
    </cdr:from>
    <cdr:to>
      <cdr:x>0.09095</cdr:x>
      <cdr:y>0.74493</cdr:y>
    </cdr:to>
    <cdr:cxnSp macro="">
      <cdr:nvCxnSpPr>
        <cdr:cNvPr id="3" name="2 Conector recto de flecha"/>
        <cdr:cNvCxnSpPr/>
      </cdr:nvCxnSpPr>
      <cdr:spPr bwMode="auto">
        <a:xfrm xmlns:a="http://schemas.openxmlformats.org/drawingml/2006/main" flipV="1">
          <a:off x="1006849" y="5210736"/>
          <a:ext cx="33617" cy="54908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639364</xdr:colOff>
      <xdr:row>2</xdr:row>
      <xdr:rowOff>190499</xdr:rowOff>
    </xdr:from>
    <xdr:to>
      <xdr:col>7</xdr:col>
      <xdr:colOff>212093</xdr:colOff>
      <xdr:row>7</xdr:row>
      <xdr:rowOff>152400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392464" y="704849"/>
          <a:ext cx="1096729" cy="114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203766</xdr:colOff>
      <xdr:row>14</xdr:row>
      <xdr:rowOff>163965</xdr:rowOff>
    </xdr:from>
    <xdr:to>
      <xdr:col>14</xdr:col>
      <xdr:colOff>407873</xdr:colOff>
      <xdr:row>16</xdr:row>
      <xdr:rowOff>38101</xdr:rowOff>
    </xdr:to>
    <xdr:sp macro="" textlink="">
      <xdr:nvSpPr>
        <xdr:cNvPr id="4" name="5 CuadroTexto"/>
        <xdr:cNvSpPr txBox="1"/>
      </xdr:nvSpPr>
      <xdr:spPr>
        <a:xfrm>
          <a:off x="10528866" y="3497715"/>
          <a:ext cx="2490107" cy="350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8,70  m.)</a:t>
          </a:r>
        </a:p>
      </xdr:txBody>
    </xdr:sp>
    <xdr:clientData/>
  </xdr:twoCellAnchor>
  <xdr:twoCellAnchor>
    <xdr:from>
      <xdr:col>9</xdr:col>
      <xdr:colOff>162267</xdr:colOff>
      <xdr:row>13</xdr:row>
      <xdr:rowOff>134937</xdr:rowOff>
    </xdr:from>
    <xdr:to>
      <xdr:col>14</xdr:col>
      <xdr:colOff>720160</xdr:colOff>
      <xdr:row>14</xdr:row>
      <xdr:rowOff>153987</xdr:rowOff>
    </xdr:to>
    <xdr:sp macro="" textlink="">
      <xdr:nvSpPr>
        <xdr:cNvPr id="5" name="5 CuadroTexto"/>
        <xdr:cNvSpPr txBox="1"/>
      </xdr:nvSpPr>
      <xdr:spPr>
        <a:xfrm>
          <a:off x="8963367" y="3230562"/>
          <a:ext cx="4367893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10,25 m.)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0.65947</cdr:x>
      <cdr:y>0.0955</cdr:y>
    </cdr:from>
    <cdr:to>
      <cdr:x>0.90728</cdr:x>
      <cdr:y>0.31149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858068" y="673345"/>
          <a:ext cx="2952848" cy="1522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El Cejal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32207010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Jose E.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20160524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0.2131</cdr:x>
      <cdr:y>0.40901</cdr:y>
    </cdr:from>
    <cdr:to>
      <cdr:x>0.2622</cdr:x>
      <cdr:y>0.45556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2539299" y="2919841"/>
          <a:ext cx="585064" cy="332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0.76227</cdr:x>
      <cdr:y>0.74269</cdr:y>
    </cdr:from>
    <cdr:to>
      <cdr:x>0.94186</cdr:x>
      <cdr:y>0.78036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083006" y="5212956"/>
          <a:ext cx="2139954" cy="264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0.26012</cdr:x>
      <cdr:y>0.47879</cdr:y>
    </cdr:from>
    <cdr:to>
      <cdr:x>0.30922</cdr:x>
      <cdr:y>0.52534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3099559" y="3418000"/>
          <a:ext cx="585064" cy="3323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0.21489</cdr:x>
      <cdr:y>0.43319</cdr:y>
    </cdr:from>
    <cdr:to>
      <cdr:x>0.26399</cdr:x>
      <cdr:y>0.47974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2560549" y="3092492"/>
          <a:ext cx="585065" cy="332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0.24728</cdr:x>
      <cdr:y>0.45214</cdr:y>
    </cdr:from>
    <cdr:to>
      <cdr:x>0.29638</cdr:x>
      <cdr:y>0.49869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2946554" y="3227759"/>
          <a:ext cx="585065" cy="3323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0.16922</cdr:x>
      <cdr:y>0.38677</cdr:y>
    </cdr:from>
    <cdr:to>
      <cdr:x>0.23966</cdr:x>
      <cdr:y>0.41812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2016415" y="2761096"/>
          <a:ext cx="839353" cy="2238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  <cdr:relSizeAnchor xmlns:cdr="http://schemas.openxmlformats.org/drawingml/2006/chartDrawing">
    <cdr:from>
      <cdr:x>0.09486</cdr:x>
      <cdr:y>0.61111</cdr:y>
    </cdr:from>
    <cdr:to>
      <cdr:x>0.27445</cdr:x>
      <cdr:y>0.64878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130300" y="4289425"/>
          <a:ext cx="2139954" cy="264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639364</xdr:colOff>
      <xdr:row>2</xdr:row>
      <xdr:rowOff>190499</xdr:rowOff>
    </xdr:from>
    <xdr:to>
      <xdr:col>7</xdr:col>
      <xdr:colOff>212093</xdr:colOff>
      <xdr:row>7</xdr:row>
      <xdr:rowOff>152400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392464" y="704849"/>
          <a:ext cx="1096729" cy="114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527616</xdr:colOff>
      <xdr:row>13</xdr:row>
      <xdr:rowOff>125865</xdr:rowOff>
    </xdr:from>
    <xdr:to>
      <xdr:col>13</xdr:col>
      <xdr:colOff>731723</xdr:colOff>
      <xdr:row>15</xdr:row>
      <xdr:rowOff>1</xdr:rowOff>
    </xdr:to>
    <xdr:sp macro="" textlink="">
      <xdr:nvSpPr>
        <xdr:cNvPr id="4" name="5 CuadroTexto"/>
        <xdr:cNvSpPr txBox="1"/>
      </xdr:nvSpPr>
      <xdr:spPr>
        <a:xfrm>
          <a:off x="10109766" y="3288165"/>
          <a:ext cx="2490107" cy="369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= 10,70  m.)</a:t>
          </a:r>
        </a:p>
      </xdr:txBody>
    </xdr:sp>
    <xdr:clientData/>
  </xdr:twoCellAnchor>
  <xdr:twoCellAnchor>
    <xdr:from>
      <xdr:col>8</xdr:col>
      <xdr:colOff>733767</xdr:colOff>
      <xdr:row>14</xdr:row>
      <xdr:rowOff>173037</xdr:rowOff>
    </xdr:from>
    <xdr:to>
      <xdr:col>14</xdr:col>
      <xdr:colOff>529660</xdr:colOff>
      <xdr:row>15</xdr:row>
      <xdr:rowOff>192087</xdr:rowOff>
    </xdr:to>
    <xdr:sp macro="" textlink="">
      <xdr:nvSpPr>
        <xdr:cNvPr id="5" name="5 CuadroTexto"/>
        <xdr:cNvSpPr txBox="1"/>
      </xdr:nvSpPr>
      <xdr:spPr>
        <a:xfrm>
          <a:off x="8791917" y="3582987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9,86 m.)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54234"/>
          <a:ext cx="0" cy="0"/>
          <a:chOff x="7085835" y="2954234"/>
          <a:chExt cx="0" cy="0"/>
        </a:xfrm>
      </cdr:grpSpPr>
    </cdr:grpSp>
  </cdr:relSizeAnchor>
  <cdr:relSizeAnchor xmlns:cdr="http://schemas.openxmlformats.org/drawingml/2006/chartDrawing">
    <cdr:from>
      <cdr:x>0.65947</cdr:x>
      <cdr:y>0.0955</cdr:y>
    </cdr:from>
    <cdr:to>
      <cdr:x>0.90728</cdr:x>
      <cdr:y>0.31149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858068" y="673345"/>
          <a:ext cx="2952848" cy="1522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El Cejal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32207010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20160830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54234"/>
          <a:ext cx="0" cy="0"/>
          <a:chOff x="7085835" y="2954234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0.11147</cdr:x>
      <cdr:y>0.39961</cdr:y>
    </cdr:from>
    <cdr:to>
      <cdr:x>0.16057</cdr:x>
      <cdr:y>0.44616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28217" y="2892787"/>
          <a:ext cx="585064" cy="33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0.76387</cdr:x>
      <cdr:y>0.57004</cdr:y>
    </cdr:from>
    <cdr:to>
      <cdr:x>0.94346</cdr:x>
      <cdr:y>0.60771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102088" y="4151372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0.15278</cdr:x>
      <cdr:y>0.47691</cdr:y>
    </cdr:from>
    <cdr:to>
      <cdr:x>0.20188</cdr:x>
      <cdr:y>0.52346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820459" y="3452354"/>
          <a:ext cx="585065" cy="336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0.11212</cdr:x>
      <cdr:y>0.43319</cdr:y>
    </cdr:from>
    <cdr:to>
      <cdr:x>0.16122</cdr:x>
      <cdr:y>0.47974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335938" y="3135862"/>
          <a:ext cx="585064" cy="33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0.13423</cdr:x>
      <cdr:y>0.45214</cdr:y>
    </cdr:from>
    <cdr:to>
      <cdr:x>0.18333</cdr:x>
      <cdr:y>0.49869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599425" y="3273041"/>
          <a:ext cx="585064" cy="33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0.10527</cdr:x>
      <cdr:y>0.37737</cdr:y>
    </cdr:from>
    <cdr:to>
      <cdr:x>0.17571</cdr:x>
      <cdr:y>0.40872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254387" y="2731792"/>
          <a:ext cx="839348" cy="226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  <cdr:relSizeAnchor xmlns:cdr="http://schemas.openxmlformats.org/drawingml/2006/chartDrawing">
    <cdr:from>
      <cdr:x>0.09006</cdr:x>
      <cdr:y>0.78637</cdr:y>
    </cdr:from>
    <cdr:to>
      <cdr:x>0.26965</cdr:x>
      <cdr:y>0.82404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073180" y="5726785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0.69118</cdr:x>
      <cdr:y>0.38352</cdr:y>
    </cdr:from>
    <cdr:to>
      <cdr:x>0.98428</cdr:x>
      <cdr:y>0.42649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8235950" y="2691945"/>
          <a:ext cx="3492500" cy="301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DESBORDADO MARGEN DERECHA</a:t>
          </a:r>
        </a:p>
        <a:p xmlns:a="http://schemas.openxmlformats.org/drawingml/2006/main">
          <a:pPr algn="l" rtl="0">
            <a:defRPr sz="1000"/>
          </a:pPr>
          <a:endParaRPr lang="es-CO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O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639364</xdr:colOff>
      <xdr:row>2</xdr:row>
      <xdr:rowOff>190499</xdr:rowOff>
    </xdr:from>
    <xdr:to>
      <xdr:col>7</xdr:col>
      <xdr:colOff>212093</xdr:colOff>
      <xdr:row>7</xdr:row>
      <xdr:rowOff>152400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392464" y="704849"/>
          <a:ext cx="1096729" cy="114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470466</xdr:colOff>
      <xdr:row>16</xdr:row>
      <xdr:rowOff>163965</xdr:rowOff>
    </xdr:from>
    <xdr:to>
      <xdr:col>13</xdr:col>
      <xdr:colOff>674573</xdr:colOff>
      <xdr:row>18</xdr:row>
      <xdr:rowOff>38101</xdr:rowOff>
    </xdr:to>
    <xdr:sp macro="" textlink="">
      <xdr:nvSpPr>
        <xdr:cNvPr id="4" name="5 CuadroTexto"/>
        <xdr:cNvSpPr txBox="1"/>
      </xdr:nvSpPr>
      <xdr:spPr>
        <a:xfrm>
          <a:off x="10052616" y="4069215"/>
          <a:ext cx="2490107" cy="369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= 5,85  m.)</a:t>
          </a:r>
        </a:p>
      </xdr:txBody>
    </xdr:sp>
    <xdr:clientData/>
  </xdr:twoCellAnchor>
  <xdr:twoCellAnchor>
    <xdr:from>
      <xdr:col>9</xdr:col>
      <xdr:colOff>28917</xdr:colOff>
      <xdr:row>13</xdr:row>
      <xdr:rowOff>211137</xdr:rowOff>
    </xdr:from>
    <xdr:to>
      <xdr:col>14</xdr:col>
      <xdr:colOff>586810</xdr:colOff>
      <xdr:row>14</xdr:row>
      <xdr:rowOff>230187</xdr:rowOff>
    </xdr:to>
    <xdr:sp macro="" textlink="">
      <xdr:nvSpPr>
        <xdr:cNvPr id="5" name="5 CuadroTexto"/>
        <xdr:cNvSpPr txBox="1"/>
      </xdr:nvSpPr>
      <xdr:spPr>
        <a:xfrm>
          <a:off x="8849067" y="3373437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9,908 m.)</a:t>
          </a: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0.65947</cdr:x>
      <cdr:y>0.0955</cdr:y>
    </cdr:from>
    <cdr:to>
      <cdr:x>0.90728</cdr:x>
      <cdr:y>0.31149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858068" y="673345"/>
          <a:ext cx="2952848" cy="1522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El Cejal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32207010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20161205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0.11147</cdr:x>
      <cdr:y>0.39961</cdr:y>
    </cdr:from>
    <cdr:to>
      <cdr:x>0.16057</cdr:x>
      <cdr:y>0.44616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328217" y="2892787"/>
          <a:ext cx="585064" cy="33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0.76387</cdr:x>
      <cdr:y>0.57004</cdr:y>
    </cdr:from>
    <cdr:to>
      <cdr:x>0.94346</cdr:x>
      <cdr:y>0.60771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102088" y="4151372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0.19115</cdr:x>
      <cdr:y>0.47953</cdr:y>
    </cdr:from>
    <cdr:to>
      <cdr:x>0.24025</cdr:x>
      <cdr:y>0.52608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2277692" y="3492168"/>
          <a:ext cx="585065" cy="339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0.11212</cdr:x>
      <cdr:y>0.43319</cdr:y>
    </cdr:from>
    <cdr:to>
      <cdr:x>0.16122</cdr:x>
      <cdr:y>0.47974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335938" y="3135862"/>
          <a:ext cx="585064" cy="336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0.18539</cdr:x>
      <cdr:y>0.45214</cdr:y>
    </cdr:from>
    <cdr:to>
      <cdr:x>0.23449</cdr:x>
      <cdr:y>0.49869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2209054" y="3292729"/>
          <a:ext cx="585065" cy="339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0.10527</cdr:x>
      <cdr:y>0.37737</cdr:y>
    </cdr:from>
    <cdr:to>
      <cdr:x>0.17571</cdr:x>
      <cdr:y>0.40872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254387" y="2731792"/>
          <a:ext cx="839348" cy="226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</cdr:txBody>
    </cdr:sp>
  </cdr:relSizeAnchor>
  <cdr:relSizeAnchor xmlns:cdr="http://schemas.openxmlformats.org/drawingml/2006/chartDrawing">
    <cdr:from>
      <cdr:x>0.09006</cdr:x>
      <cdr:y>0.78637</cdr:y>
    </cdr:from>
    <cdr:to>
      <cdr:x>0.26965</cdr:x>
      <cdr:y>0.82404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073180" y="5726785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0.69118</cdr:x>
      <cdr:y>0.38352</cdr:y>
    </cdr:from>
    <cdr:to>
      <cdr:x>0.98428</cdr:x>
      <cdr:y>0.42649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8235950" y="2691945"/>
          <a:ext cx="3492500" cy="301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DESBORDADO MARGEN DERECHA</a:t>
          </a:r>
        </a:p>
        <a:p xmlns:a="http://schemas.openxmlformats.org/drawingml/2006/main">
          <a:pPr algn="l" rtl="0">
            <a:defRPr sz="1000"/>
          </a:pPr>
          <a:endParaRPr lang="es-CO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O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639364</xdr:colOff>
      <xdr:row>2</xdr:row>
      <xdr:rowOff>190499</xdr:rowOff>
    </xdr:from>
    <xdr:to>
      <xdr:col>7</xdr:col>
      <xdr:colOff>212093</xdr:colOff>
      <xdr:row>7</xdr:row>
      <xdr:rowOff>152400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392464" y="704849"/>
          <a:ext cx="1096729" cy="114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222816</xdr:colOff>
      <xdr:row>15</xdr:row>
      <xdr:rowOff>68715</xdr:rowOff>
    </xdr:from>
    <xdr:to>
      <xdr:col>13</xdr:col>
      <xdr:colOff>426923</xdr:colOff>
      <xdr:row>16</xdr:row>
      <xdr:rowOff>190501</xdr:rowOff>
    </xdr:to>
    <xdr:sp macro="" textlink="">
      <xdr:nvSpPr>
        <xdr:cNvPr id="4" name="5 CuadroTexto"/>
        <xdr:cNvSpPr txBox="1"/>
      </xdr:nvSpPr>
      <xdr:spPr>
        <a:xfrm>
          <a:off x="9804966" y="3726315"/>
          <a:ext cx="2490107" cy="369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= 9.20 m.)</a:t>
          </a:r>
        </a:p>
      </xdr:txBody>
    </xdr:sp>
    <xdr:clientData/>
  </xdr:twoCellAnchor>
  <xdr:twoCellAnchor>
    <xdr:from>
      <xdr:col>9</xdr:col>
      <xdr:colOff>28917</xdr:colOff>
      <xdr:row>13</xdr:row>
      <xdr:rowOff>211137</xdr:rowOff>
    </xdr:from>
    <xdr:to>
      <xdr:col>14</xdr:col>
      <xdr:colOff>586810</xdr:colOff>
      <xdr:row>14</xdr:row>
      <xdr:rowOff>230187</xdr:rowOff>
    </xdr:to>
    <xdr:sp macro="" textlink="">
      <xdr:nvSpPr>
        <xdr:cNvPr id="5" name="5 CuadroTexto"/>
        <xdr:cNvSpPr txBox="1"/>
      </xdr:nvSpPr>
      <xdr:spPr>
        <a:xfrm>
          <a:off x="8830017" y="3306762"/>
          <a:ext cx="4367893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9,484 m.)</a:t>
          </a: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0.65947</cdr:x>
      <cdr:y>0.0955</cdr:y>
    </cdr:from>
    <cdr:to>
      <cdr:x>0.90728</cdr:x>
      <cdr:y>0.31149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858068" y="673345"/>
          <a:ext cx="2952848" cy="1522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El Cejal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32207010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Avila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20170613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65150"/>
          <a:ext cx="0" cy="0"/>
          <a:chOff x="7085835" y="3065150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0.12246</cdr:x>
      <cdr:y>0.40298</cdr:y>
    </cdr:from>
    <cdr:to>
      <cdr:x>0.17156</cdr:x>
      <cdr:y>0.44953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59220" y="2849299"/>
          <a:ext cx="585065" cy="329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0.76387</cdr:x>
      <cdr:y>0.57004</cdr:y>
    </cdr:from>
    <cdr:to>
      <cdr:x>0.94346</cdr:x>
      <cdr:y>0.60771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102088" y="4151372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0.14219</cdr:x>
      <cdr:y>0.47785</cdr:y>
    </cdr:from>
    <cdr:to>
      <cdr:x>0.19129</cdr:x>
      <cdr:y>0.5244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694293" y="3378663"/>
          <a:ext cx="585065" cy="329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0.12711</cdr:x>
      <cdr:y>0.43151</cdr:y>
    </cdr:from>
    <cdr:to>
      <cdr:x>0.17621</cdr:x>
      <cdr:y>0.47806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514590" y="3051011"/>
          <a:ext cx="585064" cy="329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0.14542</cdr:x>
      <cdr:y>0.45888</cdr:y>
    </cdr:from>
    <cdr:to>
      <cdr:x>0.19452</cdr:x>
      <cdr:y>0.50543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732816" y="3244531"/>
          <a:ext cx="585064" cy="329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0.09006</cdr:x>
      <cdr:y>0.78637</cdr:y>
    </cdr:from>
    <cdr:to>
      <cdr:x>0.26965</cdr:x>
      <cdr:y>0.82404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073180" y="5726785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639364</xdr:colOff>
      <xdr:row>2</xdr:row>
      <xdr:rowOff>190499</xdr:rowOff>
    </xdr:from>
    <xdr:to>
      <xdr:col>7</xdr:col>
      <xdr:colOff>212093</xdr:colOff>
      <xdr:row>7</xdr:row>
      <xdr:rowOff>152400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392464" y="704849"/>
          <a:ext cx="1096729" cy="1143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546666</xdr:colOff>
      <xdr:row>15</xdr:row>
      <xdr:rowOff>30615</xdr:rowOff>
    </xdr:from>
    <xdr:to>
      <xdr:col>14</xdr:col>
      <xdr:colOff>750773</xdr:colOff>
      <xdr:row>16</xdr:row>
      <xdr:rowOff>152401</xdr:rowOff>
    </xdr:to>
    <xdr:sp macro="" textlink="">
      <xdr:nvSpPr>
        <xdr:cNvPr id="4" name="5 CuadroTexto"/>
        <xdr:cNvSpPr txBox="1"/>
      </xdr:nvSpPr>
      <xdr:spPr>
        <a:xfrm>
          <a:off x="10890816" y="3688215"/>
          <a:ext cx="2490107" cy="369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= 7.97 m.)</a:t>
          </a:r>
        </a:p>
      </xdr:txBody>
    </xdr:sp>
    <xdr:clientData/>
  </xdr:twoCellAnchor>
  <xdr:twoCellAnchor>
    <xdr:from>
      <xdr:col>9</xdr:col>
      <xdr:colOff>257517</xdr:colOff>
      <xdr:row>13</xdr:row>
      <xdr:rowOff>77787</xdr:rowOff>
    </xdr:from>
    <xdr:to>
      <xdr:col>15</xdr:col>
      <xdr:colOff>53410</xdr:colOff>
      <xdr:row>14</xdr:row>
      <xdr:rowOff>96837</xdr:rowOff>
    </xdr:to>
    <xdr:sp macro="" textlink="">
      <xdr:nvSpPr>
        <xdr:cNvPr id="5" name="5 CuadroTexto"/>
        <xdr:cNvSpPr txBox="1"/>
      </xdr:nvSpPr>
      <xdr:spPr>
        <a:xfrm>
          <a:off x="9077667" y="3240087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10.298 m.)</a:t>
          </a:r>
        </a:p>
      </xdr:txBody>
    </xdr: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57132"/>
          <a:ext cx="0" cy="0"/>
          <a:chOff x="7085835" y="3057132"/>
          <a:chExt cx="0" cy="0"/>
        </a:xfrm>
      </cdr:grpSpPr>
    </cdr:grpSp>
  </cdr:relSizeAnchor>
  <cdr:relSizeAnchor xmlns:cdr="http://schemas.openxmlformats.org/drawingml/2006/chartDrawing">
    <cdr:from>
      <cdr:x>0.65947</cdr:x>
      <cdr:y>0.0955</cdr:y>
    </cdr:from>
    <cdr:to>
      <cdr:x>0.90728</cdr:x>
      <cdr:y>0.31149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858068" y="673345"/>
          <a:ext cx="2952848" cy="1522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El Cejal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32207010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20171023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57132"/>
          <a:ext cx="0" cy="0"/>
          <a:chOff x="7085835" y="3057132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0.2468</cdr:x>
      <cdr:y>0.40004</cdr:y>
    </cdr:from>
    <cdr:to>
      <cdr:x>0.2959</cdr:x>
      <cdr:y>0.44659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2940872" y="2881992"/>
          <a:ext cx="585064" cy="335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0.76387</cdr:x>
      <cdr:y>0.57004</cdr:y>
    </cdr:from>
    <cdr:to>
      <cdr:x>0.94346</cdr:x>
      <cdr:y>0.60771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9102088" y="4151372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0.30206</cdr:x>
      <cdr:y>0.47197</cdr:y>
    </cdr:from>
    <cdr:to>
      <cdr:x>0.35116</cdr:x>
      <cdr:y>0.51852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3599304" y="3400206"/>
          <a:ext cx="585065" cy="335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0.26478</cdr:x>
      <cdr:y>0.43004</cdr:y>
    </cdr:from>
    <cdr:to>
      <cdr:x>0.31388</cdr:x>
      <cdr:y>0.47659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155030" y="3098112"/>
          <a:ext cx="585065" cy="335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0.27332</cdr:x>
      <cdr:y>0.45007</cdr:y>
    </cdr:from>
    <cdr:to>
      <cdr:x>0.32242</cdr:x>
      <cdr:y>0.49662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3256793" y="3242375"/>
          <a:ext cx="585065" cy="335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0.09006</cdr:x>
      <cdr:y>0.78637</cdr:y>
    </cdr:from>
    <cdr:to>
      <cdr:x>0.26965</cdr:x>
      <cdr:y>0.82404</cdr:y>
    </cdr:to>
    <cdr:sp macro="" textlink="">
      <cdr:nvSpPr>
        <cdr:cNvPr id="16" name="5 CuadroTexto"/>
        <cdr:cNvSpPr txBox="1"/>
      </cdr:nvSpPr>
      <cdr:spPr>
        <a:xfrm xmlns:a="http://schemas.openxmlformats.org/drawingml/2006/main">
          <a:off x="1073180" y="5726785"/>
          <a:ext cx="2139954" cy="274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687482</xdr:colOff>
      <xdr:row>30</xdr:row>
      <xdr:rowOff>55096</xdr:rowOff>
    </xdr:from>
    <xdr:to>
      <xdr:col>9</xdr:col>
      <xdr:colOff>571501</xdr:colOff>
      <xdr:row>31</xdr:row>
      <xdr:rowOff>89648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011957" y="5379571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0.71 m</a:t>
          </a:r>
        </a:p>
      </xdr:txBody>
    </xdr:sp>
    <xdr:clientData/>
  </xdr:twoCellAnchor>
  <xdr:twoCellAnchor>
    <xdr:from>
      <xdr:col>4</xdr:col>
      <xdr:colOff>709891</xdr:colOff>
      <xdr:row>16</xdr:row>
      <xdr:rowOff>99920</xdr:rowOff>
    </xdr:from>
    <xdr:to>
      <xdr:col>6</xdr:col>
      <xdr:colOff>358587</xdr:colOff>
      <xdr:row>17</xdr:row>
      <xdr:rowOff>156880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748366" y="3024095"/>
          <a:ext cx="1172696" cy="22841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761439</xdr:colOff>
      <xdr:row>11</xdr:row>
      <xdr:rowOff>5792</xdr:rowOff>
    </xdr:from>
    <xdr:to>
      <xdr:col>16</xdr:col>
      <xdr:colOff>246529</xdr:colOff>
      <xdr:row>13</xdr:row>
      <xdr:rowOff>1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9895914" y="2072717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90.318 : (10.105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519394</xdr:colOff>
      <xdr:row>20</xdr:row>
      <xdr:rowOff>66302</xdr:rowOff>
    </xdr:from>
    <xdr:to>
      <xdr:col>9</xdr:col>
      <xdr:colOff>403413</xdr:colOff>
      <xdr:row>21</xdr:row>
      <xdr:rowOff>100854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5843869" y="3676277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6.09 m</a:t>
          </a:r>
        </a:p>
      </xdr:txBody>
    </xdr:sp>
    <xdr:clientData/>
  </xdr:twoCellAnchor>
  <xdr:twoCellAnchor>
    <xdr:from>
      <xdr:col>4</xdr:col>
      <xdr:colOff>721097</xdr:colOff>
      <xdr:row>18</xdr:row>
      <xdr:rowOff>122333</xdr:rowOff>
    </xdr:from>
    <xdr:to>
      <xdr:col>6</xdr:col>
      <xdr:colOff>369793</xdr:colOff>
      <xdr:row>20</xdr:row>
      <xdr:rowOff>11204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3759572" y="3389408"/>
          <a:ext cx="1172696" cy="2317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761439</xdr:colOff>
      <xdr:row>11</xdr:row>
      <xdr:rowOff>5792</xdr:rowOff>
    </xdr:from>
    <xdr:to>
      <xdr:col>16</xdr:col>
      <xdr:colOff>246529</xdr:colOff>
      <xdr:row>13</xdr:row>
      <xdr:rowOff>1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9895914" y="2072717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90.188 : (9.99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212350</xdr:colOff>
      <xdr:row>11</xdr:row>
      <xdr:rowOff>5791</xdr:rowOff>
    </xdr:from>
    <xdr:to>
      <xdr:col>6</xdr:col>
      <xdr:colOff>224119</xdr:colOff>
      <xdr:row>12</xdr:row>
      <xdr:rowOff>44823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4012825" y="2072716"/>
          <a:ext cx="773769" cy="2104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0.41943</cdr:x>
      <cdr:y>0.71693</cdr:y>
    </cdr:from>
    <cdr:to>
      <cdr:x>0.41943</cdr:x>
      <cdr:y>0.71693</cdr:y>
    </cdr:to>
    <cdr:sp macro="" textlink="">
      <cdr:nvSpPr>
        <cdr:cNvPr id="91137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5895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0.44844</cdr:x>
      <cdr:y>0.71693</cdr:y>
    </cdr:from>
    <cdr:to>
      <cdr:x>0.44844</cdr:x>
      <cdr:y>0.71693</cdr:y>
    </cdr:to>
    <cdr:sp macro="" textlink="">
      <cdr:nvSpPr>
        <cdr:cNvPr id="91138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5431" y="5433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0.75021</cdr:x>
      <cdr:y>0.49562</cdr:y>
    </cdr:from>
    <cdr:to>
      <cdr:x>0.91413</cdr:x>
      <cdr:y>0.59085</cdr:y>
    </cdr:to>
    <cdr:pic>
      <cdr:nvPicPr>
        <cdr:cNvPr id="6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582058" y="4248734"/>
          <a:ext cx="1875167" cy="816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564217</xdr:colOff>
      <xdr:row>30</xdr:row>
      <xdr:rowOff>77508</xdr:rowOff>
    </xdr:from>
    <xdr:to>
      <xdr:col>10</xdr:col>
      <xdr:colOff>448236</xdr:colOff>
      <xdr:row>31</xdr:row>
      <xdr:rowOff>112060</xdr:rowOff>
    </xdr:to>
    <xdr:sp macro="" textlink="">
      <xdr:nvSpPr>
        <xdr:cNvPr id="3" name="Text Box 15"/>
        <xdr:cNvSpPr txBox="1">
          <a:spLocks noChangeArrowheads="1"/>
        </xdr:cNvSpPr>
      </xdr:nvSpPr>
      <xdr:spPr bwMode="auto">
        <a:xfrm>
          <a:off x="6650692" y="5401983"/>
          <a:ext cx="1408019" cy="206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Nivel Agua: 0.86 m</a:t>
          </a:r>
        </a:p>
      </xdr:txBody>
    </xdr:sp>
    <xdr:clientData/>
  </xdr:twoCellAnchor>
  <xdr:twoCellAnchor>
    <xdr:from>
      <xdr:col>5</xdr:col>
      <xdr:colOff>564215</xdr:colOff>
      <xdr:row>22</xdr:row>
      <xdr:rowOff>55098</xdr:rowOff>
    </xdr:from>
    <xdr:to>
      <xdr:col>7</xdr:col>
      <xdr:colOff>212911</xdr:colOff>
      <xdr:row>23</xdr:row>
      <xdr:rowOff>112057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4364690" y="4007973"/>
          <a:ext cx="1172696" cy="2284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12</xdr:col>
      <xdr:colOff>761439</xdr:colOff>
      <xdr:row>11</xdr:row>
      <xdr:rowOff>5792</xdr:rowOff>
    </xdr:from>
    <xdr:to>
      <xdr:col>16</xdr:col>
      <xdr:colOff>246529</xdr:colOff>
      <xdr:row>13</xdr:row>
      <xdr:rowOff>1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9895914" y="2072717"/>
          <a:ext cx="2533090" cy="33710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Cota</a:t>
          </a:r>
          <a:r>
            <a:rPr lang="es-CO" sz="1000" b="1" i="0" strike="noStrike" baseline="0">
              <a:solidFill>
                <a:srgbClr val="000000"/>
              </a:solidFill>
              <a:latin typeface="Arial"/>
              <a:cs typeface="Arial"/>
            </a:rPr>
            <a:t> Desbordamiento Margen Derecha 90.497 : (10.301 m)</a:t>
          </a:r>
          <a:endParaRPr lang="es-CO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21850</xdr:colOff>
      <xdr:row>9</xdr:row>
      <xdr:rowOff>61821</xdr:rowOff>
    </xdr:from>
    <xdr:to>
      <xdr:col>6</xdr:col>
      <xdr:colOff>33619</xdr:colOff>
      <xdr:row>10</xdr:row>
      <xdr:rowOff>100853</xdr:rowOff>
    </xdr:to>
    <xdr:sp macro="" textlink="">
      <xdr:nvSpPr>
        <xdr:cNvPr id="6" name="Text Box 15"/>
        <xdr:cNvSpPr txBox="1">
          <a:spLocks noChangeArrowheads="1"/>
        </xdr:cNvSpPr>
      </xdr:nvSpPr>
      <xdr:spPr bwMode="auto">
        <a:xfrm>
          <a:off x="3822325" y="1785846"/>
          <a:ext cx="773769" cy="2104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Verificaci&#243;n__A&#241;o%202013/Perfiles/3220701.El%20Cejal.Top/3210701.Cejal%20%20El.Top%2009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91.149000000000001</v>
      </c>
      <c r="C4" s="77"/>
      <c r="D4" s="126"/>
      <c r="S4" s="65"/>
      <c r="T4" s="65"/>
    </row>
    <row r="5" spans="1:20" ht="14.1" customHeight="1" x14ac:dyDescent="0.2">
      <c r="A5" s="75">
        <v>0</v>
      </c>
      <c r="B5" s="76">
        <v>92.210999999999999</v>
      </c>
      <c r="C5" s="77" t="s">
        <v>50</v>
      </c>
      <c r="D5" s="126"/>
      <c r="S5" s="65"/>
      <c r="T5" s="65"/>
    </row>
    <row r="6" spans="1:20" ht="14.1" customHeight="1" x14ac:dyDescent="0.2">
      <c r="A6" s="75">
        <v>0</v>
      </c>
      <c r="B6" s="78">
        <v>91.210999999999999</v>
      </c>
      <c r="C6" s="79" t="s">
        <v>51</v>
      </c>
      <c r="D6" s="126"/>
      <c r="S6" s="65"/>
      <c r="T6" s="65"/>
    </row>
    <row r="7" spans="1:20" ht="14.1" customHeight="1" x14ac:dyDescent="0.2">
      <c r="A7" s="80">
        <v>4</v>
      </c>
      <c r="B7" s="81">
        <v>90.361000000000004</v>
      </c>
      <c r="C7" s="82" t="s">
        <v>52</v>
      </c>
      <c r="D7" s="126"/>
      <c r="S7" s="65"/>
      <c r="T7" s="65"/>
    </row>
    <row r="8" spans="1:20" ht="14.1" customHeight="1" x14ac:dyDescent="0.2">
      <c r="A8" s="75">
        <v>20</v>
      </c>
      <c r="B8" s="78">
        <v>83.521000000000001</v>
      </c>
      <c r="C8" s="83">
        <v>6.8400000000000034</v>
      </c>
      <c r="D8" s="126"/>
      <c r="S8" s="65"/>
      <c r="T8" s="65"/>
    </row>
    <row r="9" spans="1:20" ht="14.1" customHeight="1" x14ac:dyDescent="0.2">
      <c r="A9" s="75">
        <v>40</v>
      </c>
      <c r="B9" s="78">
        <v>76.661000000000001</v>
      </c>
      <c r="C9" s="77">
        <v>13.700000000000003</v>
      </c>
      <c r="D9" s="126"/>
      <c r="S9" s="65"/>
      <c r="T9" s="65"/>
    </row>
    <row r="10" spans="1:20" ht="14.1" customHeight="1" x14ac:dyDescent="0.2">
      <c r="A10" s="75">
        <v>65</v>
      </c>
      <c r="B10" s="78">
        <v>76.340999999999994</v>
      </c>
      <c r="C10" s="77">
        <v>14.02000000000001</v>
      </c>
      <c r="D10" s="126"/>
      <c r="S10" s="65"/>
      <c r="T10" s="65"/>
    </row>
    <row r="11" spans="1:20" ht="14.1" customHeight="1" x14ac:dyDescent="0.2">
      <c r="A11" s="84">
        <v>90</v>
      </c>
      <c r="B11" s="85">
        <v>76.171000000000006</v>
      </c>
      <c r="C11" s="83">
        <v>14.189999999999998</v>
      </c>
      <c r="D11" s="126"/>
      <c r="S11" s="65"/>
      <c r="T11" s="65"/>
    </row>
    <row r="12" spans="1:20" ht="14.1" customHeight="1" x14ac:dyDescent="0.2">
      <c r="A12" s="84">
        <v>110</v>
      </c>
      <c r="B12" s="86">
        <v>76.010999999999996</v>
      </c>
      <c r="C12" s="83">
        <v>14.350000000000009</v>
      </c>
      <c r="D12" s="126"/>
      <c r="S12" s="65"/>
      <c r="T12" s="65"/>
    </row>
    <row r="13" spans="1:20" ht="14.1" customHeight="1" x14ac:dyDescent="0.2">
      <c r="A13" s="84">
        <v>130</v>
      </c>
      <c r="B13" s="85">
        <v>76.260999999999996</v>
      </c>
      <c r="C13" s="83">
        <v>14.100000000000009</v>
      </c>
      <c r="D13" s="126"/>
      <c r="S13" s="65"/>
      <c r="T13" s="65"/>
    </row>
    <row r="14" spans="1:20" ht="14.1" customHeight="1" x14ac:dyDescent="0.2">
      <c r="A14" s="84">
        <v>150</v>
      </c>
      <c r="B14" s="85">
        <v>76.381</v>
      </c>
      <c r="C14" s="83">
        <v>13.980000000000004</v>
      </c>
      <c r="D14" s="126"/>
      <c r="S14" s="65"/>
      <c r="T14" s="65"/>
    </row>
    <row r="15" spans="1:20" ht="14.1" customHeight="1" x14ac:dyDescent="0.2">
      <c r="A15" s="84">
        <v>170</v>
      </c>
      <c r="B15" s="85">
        <v>75.570999999999998</v>
      </c>
      <c r="C15" s="83">
        <v>14.790000000000006</v>
      </c>
      <c r="D15" s="126"/>
      <c r="S15" s="65"/>
      <c r="T15" s="65"/>
    </row>
    <row r="16" spans="1:20" ht="14.1" customHeight="1" x14ac:dyDescent="0.2">
      <c r="A16" s="84">
        <v>190</v>
      </c>
      <c r="B16" s="85">
        <v>74.641000000000005</v>
      </c>
      <c r="C16" s="83">
        <v>15.719999999999999</v>
      </c>
      <c r="D16" s="126"/>
      <c r="S16" s="65"/>
      <c r="T16" s="65"/>
    </row>
    <row r="17" spans="1:20" ht="14.1" customHeight="1" x14ac:dyDescent="0.2">
      <c r="A17" s="84">
        <v>210</v>
      </c>
      <c r="B17" s="85">
        <v>73.680999999999997</v>
      </c>
      <c r="C17" s="83">
        <v>16.680000000000007</v>
      </c>
      <c r="D17" s="126"/>
      <c r="S17" s="65"/>
      <c r="T17" s="65"/>
    </row>
    <row r="18" spans="1:20" ht="14.1" customHeight="1" x14ac:dyDescent="0.2">
      <c r="A18" s="84">
        <v>230</v>
      </c>
      <c r="B18" s="85">
        <v>74.210999999999999</v>
      </c>
      <c r="C18" s="83">
        <v>16.150000000000006</v>
      </c>
      <c r="D18" s="126"/>
      <c r="S18" s="65"/>
      <c r="T18" s="65"/>
    </row>
    <row r="19" spans="1:20" ht="14.1" customHeight="1" x14ac:dyDescent="0.2">
      <c r="A19" s="84">
        <v>250</v>
      </c>
      <c r="B19" s="85">
        <v>74.320999999999998</v>
      </c>
      <c r="C19" s="83">
        <v>16.040000000000006</v>
      </c>
      <c r="D19" s="126"/>
      <c r="S19" s="65"/>
      <c r="T19" s="65"/>
    </row>
    <row r="20" spans="1:20" ht="14.1" customHeight="1" x14ac:dyDescent="0.2">
      <c r="A20" s="84">
        <v>270</v>
      </c>
      <c r="B20" s="85">
        <v>74.831000000000003</v>
      </c>
      <c r="C20" s="83">
        <v>15.530000000000001</v>
      </c>
      <c r="D20" s="126"/>
      <c r="S20" s="65"/>
      <c r="T20" s="65"/>
    </row>
    <row r="21" spans="1:20" ht="14.1" customHeight="1" x14ac:dyDescent="0.2">
      <c r="A21" s="87">
        <v>290</v>
      </c>
      <c r="B21" s="88">
        <v>75.911000000000001</v>
      </c>
      <c r="C21" s="89">
        <v>14.450000000000003</v>
      </c>
      <c r="D21" s="126"/>
      <c r="S21" s="65"/>
      <c r="T21" s="65"/>
    </row>
    <row r="22" spans="1:20" ht="14.1" customHeight="1" x14ac:dyDescent="0.2">
      <c r="A22" s="87">
        <v>310</v>
      </c>
      <c r="B22" s="88">
        <v>76.561000000000007</v>
      </c>
      <c r="C22" s="89">
        <v>13.799999999999997</v>
      </c>
      <c r="D22" s="126"/>
      <c r="S22" s="65"/>
      <c r="T22" s="65"/>
    </row>
    <row r="23" spans="1:20" ht="14.1" customHeight="1" x14ac:dyDescent="0.2">
      <c r="A23" s="87">
        <v>335</v>
      </c>
      <c r="B23" s="88">
        <v>77.180999999999997</v>
      </c>
      <c r="C23" s="89">
        <v>13.180000000000007</v>
      </c>
      <c r="D23" s="126"/>
      <c r="S23" s="65"/>
      <c r="T23" s="65"/>
    </row>
    <row r="24" spans="1:20" ht="14.1" customHeight="1" x14ac:dyDescent="0.2">
      <c r="A24" s="87">
        <v>360</v>
      </c>
      <c r="B24" s="88">
        <v>77.021000000000001</v>
      </c>
      <c r="C24" s="89">
        <v>13.340000000000003</v>
      </c>
      <c r="D24" s="126"/>
      <c r="S24" s="65"/>
      <c r="T24" s="65"/>
    </row>
    <row r="25" spans="1:20" ht="14.1" customHeight="1" x14ac:dyDescent="0.2">
      <c r="A25" s="87">
        <v>385</v>
      </c>
      <c r="B25" s="88">
        <v>76.960999999999999</v>
      </c>
      <c r="C25" s="89">
        <v>13.400000000000006</v>
      </c>
      <c r="D25" s="126"/>
      <c r="S25" s="65"/>
      <c r="T25" s="65"/>
    </row>
    <row r="26" spans="1:20" ht="14.1" customHeight="1" x14ac:dyDescent="0.2">
      <c r="A26" s="87">
        <v>410</v>
      </c>
      <c r="B26" s="88">
        <v>77.991</v>
      </c>
      <c r="C26" s="89">
        <v>12.370000000000005</v>
      </c>
      <c r="D26" s="126"/>
      <c r="S26" s="65"/>
      <c r="T26" s="65"/>
    </row>
    <row r="27" spans="1:20" ht="14.1" customHeight="1" x14ac:dyDescent="0.2">
      <c r="A27" s="87">
        <v>435</v>
      </c>
      <c r="B27" s="88">
        <v>78.531000000000006</v>
      </c>
      <c r="C27" s="89">
        <v>11.829999999999998</v>
      </c>
      <c r="D27" s="126"/>
      <c r="S27" s="65"/>
      <c r="T27" s="65"/>
    </row>
    <row r="28" spans="1:20" ht="14.1" customHeight="1" x14ac:dyDescent="0.2">
      <c r="A28" s="87">
        <v>460</v>
      </c>
      <c r="B28" s="88">
        <v>84.960999999999999</v>
      </c>
      <c r="C28" s="89">
        <v>5.4000000000000057</v>
      </c>
      <c r="D28" s="126"/>
      <c r="S28" s="65"/>
      <c r="T28" s="65"/>
    </row>
    <row r="29" spans="1:20" ht="14.1" customHeight="1" x14ac:dyDescent="0.2">
      <c r="A29" s="90">
        <v>465</v>
      </c>
      <c r="B29" s="91">
        <v>90.361000000000004</v>
      </c>
      <c r="C29" s="92" t="s">
        <v>53</v>
      </c>
      <c r="D29" s="126"/>
      <c r="S29" s="65"/>
      <c r="T29" s="65"/>
    </row>
    <row r="30" spans="1:20" ht="14.1" customHeight="1" x14ac:dyDescent="0.2">
      <c r="A30" s="87">
        <v>466</v>
      </c>
      <c r="B30" s="88">
        <v>90.587000000000003</v>
      </c>
      <c r="C30" s="89" t="s">
        <v>54</v>
      </c>
      <c r="D30" s="126"/>
      <c r="S30" s="65"/>
      <c r="T30" s="65"/>
    </row>
    <row r="31" spans="1:20" ht="14.1" customHeight="1" x14ac:dyDescent="0.2">
      <c r="A31" s="87"/>
      <c r="B31" s="88"/>
      <c r="C31" s="89"/>
      <c r="D31" s="126"/>
      <c r="S31" s="65"/>
      <c r="T31" s="65"/>
    </row>
    <row r="32" spans="1:20" ht="14.1" customHeight="1" x14ac:dyDescent="0.2">
      <c r="A32" s="87"/>
      <c r="B32" s="93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94"/>
      <c r="B36" s="95"/>
      <c r="C36" s="96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4</v>
      </c>
      <c r="B41" s="98">
        <v>90.361000000000004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465</v>
      </c>
      <c r="B42" s="101">
        <v>90.361000000000004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25</v>
      </c>
      <c r="B43" s="103">
        <v>91.210999999999999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25</v>
      </c>
      <c r="B44" s="105">
        <v>80.210999999999999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0</v>
      </c>
      <c r="B45" s="103">
        <v>0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0</v>
      </c>
      <c r="B46" s="105">
        <v>0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466</v>
      </c>
      <c r="B48" s="105">
        <v>90.587000000000003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63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65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68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81</v>
      </c>
      <c r="D3" s="126"/>
      <c r="S3" s="65"/>
      <c r="T3" s="65"/>
    </row>
    <row r="4" spans="1:20" ht="14.1" customHeight="1" x14ac:dyDescent="0.2">
      <c r="A4" s="75">
        <v>0</v>
      </c>
      <c r="B4" s="76">
        <v>94.156999999999996</v>
      </c>
      <c r="C4" s="77"/>
      <c r="D4" s="126"/>
      <c r="S4" s="65"/>
      <c r="T4" s="65"/>
    </row>
    <row r="5" spans="1:20" ht="14.1" customHeight="1" x14ac:dyDescent="0.2">
      <c r="A5" s="75">
        <v>50</v>
      </c>
      <c r="B5" s="76">
        <v>94.977999999999994</v>
      </c>
      <c r="C5" s="77"/>
      <c r="D5" s="126"/>
      <c r="S5" s="65"/>
      <c r="T5" s="65"/>
    </row>
    <row r="6" spans="1:20" ht="14.1" customHeight="1" x14ac:dyDescent="0.2">
      <c r="A6" s="75">
        <v>65</v>
      </c>
      <c r="B6" s="78">
        <v>90.37</v>
      </c>
      <c r="C6" s="79"/>
      <c r="D6" s="126"/>
      <c r="S6" s="65"/>
      <c r="T6" s="65"/>
    </row>
    <row r="7" spans="1:20" ht="14.1" customHeight="1" x14ac:dyDescent="0.2">
      <c r="A7" s="80">
        <v>80</v>
      </c>
      <c r="B7" s="81">
        <v>88.465000000000003</v>
      </c>
      <c r="C7" s="82" t="s">
        <v>84</v>
      </c>
      <c r="D7" s="126"/>
      <c r="S7" s="65"/>
      <c r="T7" s="65"/>
    </row>
    <row r="8" spans="1:20" ht="14.1" customHeight="1" x14ac:dyDescent="0.2">
      <c r="A8" s="75">
        <v>96</v>
      </c>
      <c r="B8" s="78">
        <v>81.265000000000001</v>
      </c>
      <c r="C8" s="83"/>
      <c r="D8" s="126"/>
      <c r="S8" s="65"/>
      <c r="T8" s="65"/>
    </row>
    <row r="9" spans="1:20" ht="14.1" customHeight="1" x14ac:dyDescent="0.2">
      <c r="A9" s="75">
        <v>116</v>
      </c>
      <c r="B9" s="78">
        <v>78.215000000000003</v>
      </c>
      <c r="C9" s="77"/>
      <c r="D9" s="126"/>
      <c r="S9" s="65"/>
      <c r="T9" s="65"/>
    </row>
    <row r="10" spans="1:20" ht="14.1" customHeight="1" x14ac:dyDescent="0.2">
      <c r="A10" s="75">
        <v>136</v>
      </c>
      <c r="B10" s="78">
        <v>77.894999999999996</v>
      </c>
      <c r="C10" s="77"/>
      <c r="D10" s="126"/>
      <c r="S10" s="65"/>
      <c r="T10" s="65"/>
    </row>
    <row r="11" spans="1:20" ht="14.1" customHeight="1" x14ac:dyDescent="0.2">
      <c r="A11" s="84">
        <v>156</v>
      </c>
      <c r="B11" s="85">
        <v>77.665000000000006</v>
      </c>
      <c r="C11" s="83"/>
      <c r="D11" s="126"/>
      <c r="S11" s="65"/>
      <c r="T11" s="65"/>
    </row>
    <row r="12" spans="1:20" ht="14.1" customHeight="1" x14ac:dyDescent="0.2">
      <c r="A12" s="84">
        <v>176</v>
      </c>
      <c r="B12" s="86">
        <v>77.334999999999994</v>
      </c>
      <c r="C12" s="83"/>
      <c r="D12" s="126"/>
      <c r="S12" s="65"/>
      <c r="T12" s="65"/>
    </row>
    <row r="13" spans="1:20" ht="14.1" customHeight="1" x14ac:dyDescent="0.2">
      <c r="A13" s="84">
        <v>196</v>
      </c>
      <c r="B13" s="85">
        <v>76.704999999999998</v>
      </c>
      <c r="C13" s="83"/>
      <c r="D13" s="126"/>
      <c r="S13" s="65"/>
      <c r="T13" s="65"/>
    </row>
    <row r="14" spans="1:20" ht="14.1" customHeight="1" x14ac:dyDescent="0.2">
      <c r="A14" s="84">
        <v>216</v>
      </c>
      <c r="B14" s="85">
        <v>77.034999999999997</v>
      </c>
      <c r="C14" s="83"/>
      <c r="D14" s="126"/>
      <c r="S14" s="65"/>
      <c r="T14" s="65"/>
    </row>
    <row r="15" spans="1:20" ht="14.1" customHeight="1" x14ac:dyDescent="0.2">
      <c r="A15" s="84">
        <v>236</v>
      </c>
      <c r="B15" s="85">
        <v>77.325000000000003</v>
      </c>
      <c r="C15" s="83"/>
      <c r="D15" s="126"/>
      <c r="S15" s="65"/>
      <c r="T15" s="65"/>
    </row>
    <row r="16" spans="1:20" ht="14.1" customHeight="1" x14ac:dyDescent="0.2">
      <c r="A16" s="84">
        <v>251</v>
      </c>
      <c r="B16" s="85">
        <v>76.224999999999994</v>
      </c>
      <c r="C16" s="83"/>
      <c r="D16" s="126"/>
      <c r="S16" s="65"/>
      <c r="T16" s="65"/>
    </row>
    <row r="17" spans="1:20" ht="14.1" customHeight="1" x14ac:dyDescent="0.2">
      <c r="A17" s="84">
        <v>266</v>
      </c>
      <c r="B17" s="85">
        <v>75.444999999999993</v>
      </c>
      <c r="C17" s="83"/>
      <c r="D17" s="126"/>
      <c r="S17" s="65"/>
      <c r="T17" s="65"/>
    </row>
    <row r="18" spans="1:20" ht="14.1" customHeight="1" x14ac:dyDescent="0.2">
      <c r="A18" s="84">
        <v>282</v>
      </c>
      <c r="B18" s="85">
        <v>75.295000000000002</v>
      </c>
      <c r="C18" s="83"/>
      <c r="D18" s="126"/>
      <c r="S18" s="65"/>
      <c r="T18" s="65"/>
    </row>
    <row r="19" spans="1:20" ht="14.1" customHeight="1" x14ac:dyDescent="0.2">
      <c r="A19" s="84">
        <v>299</v>
      </c>
      <c r="B19" s="85">
        <v>75.215000000000003</v>
      </c>
      <c r="C19" s="83"/>
      <c r="D19" s="126"/>
      <c r="S19" s="65"/>
      <c r="T19" s="65"/>
    </row>
    <row r="20" spans="1:20" ht="14.1" customHeight="1" x14ac:dyDescent="0.2">
      <c r="A20" s="84">
        <v>318</v>
      </c>
      <c r="B20" s="85">
        <v>76.185000000000002</v>
      </c>
      <c r="C20" s="83"/>
      <c r="D20" s="126"/>
      <c r="S20" s="65"/>
      <c r="T20" s="65"/>
    </row>
    <row r="21" spans="1:20" ht="14.1" customHeight="1" x14ac:dyDescent="0.2">
      <c r="A21" s="87">
        <v>338</v>
      </c>
      <c r="B21" s="88">
        <v>76.965000000000003</v>
      </c>
      <c r="C21" s="89"/>
      <c r="D21" s="126"/>
      <c r="S21" s="65"/>
      <c r="T21" s="65"/>
    </row>
    <row r="22" spans="1:20" ht="14.1" customHeight="1" x14ac:dyDescent="0.2">
      <c r="A22" s="87">
        <v>358</v>
      </c>
      <c r="B22" s="88">
        <v>77.284999999999997</v>
      </c>
      <c r="C22" s="89"/>
      <c r="D22" s="126"/>
      <c r="S22" s="65"/>
      <c r="T22" s="65"/>
    </row>
    <row r="23" spans="1:20" ht="14.1" customHeight="1" x14ac:dyDescent="0.2">
      <c r="A23" s="87">
        <v>379</v>
      </c>
      <c r="B23" s="88">
        <v>77.064999999999998</v>
      </c>
      <c r="C23" s="89"/>
      <c r="D23" s="126"/>
      <c r="S23" s="65"/>
      <c r="T23" s="65"/>
    </row>
    <row r="24" spans="1:20" ht="14.1" customHeight="1" x14ac:dyDescent="0.2">
      <c r="A24" s="87">
        <v>400</v>
      </c>
      <c r="B24" s="88">
        <v>77.094999999999999</v>
      </c>
      <c r="C24" s="89"/>
      <c r="D24" s="126"/>
      <c r="S24" s="65"/>
      <c r="T24" s="65"/>
    </row>
    <row r="25" spans="1:20" ht="14.1" customHeight="1" x14ac:dyDescent="0.2">
      <c r="A25" s="87">
        <v>422</v>
      </c>
      <c r="B25" s="88">
        <v>77.265000000000001</v>
      </c>
      <c r="C25" s="89"/>
      <c r="D25" s="126"/>
      <c r="S25" s="65"/>
      <c r="T25" s="65"/>
    </row>
    <row r="26" spans="1:20" ht="14.1" customHeight="1" x14ac:dyDescent="0.2">
      <c r="A26" s="87">
        <v>446</v>
      </c>
      <c r="B26" s="88">
        <v>77.584999999999994</v>
      </c>
      <c r="C26" s="89"/>
      <c r="D26" s="126"/>
      <c r="S26" s="65"/>
      <c r="T26" s="65"/>
    </row>
    <row r="27" spans="1:20" ht="14.1" customHeight="1" x14ac:dyDescent="0.2">
      <c r="A27" s="87">
        <v>470</v>
      </c>
      <c r="B27" s="88">
        <v>77.935000000000002</v>
      </c>
      <c r="C27" s="89"/>
      <c r="D27" s="126"/>
      <c r="S27" s="65"/>
      <c r="T27" s="65"/>
    </row>
    <row r="28" spans="1:20" ht="14.1" customHeight="1" x14ac:dyDescent="0.2">
      <c r="A28" s="87">
        <v>495</v>
      </c>
      <c r="B28" s="88">
        <v>79.834999999999994</v>
      </c>
      <c r="C28" s="89"/>
      <c r="D28" s="126"/>
      <c r="S28" s="65"/>
      <c r="T28" s="65"/>
    </row>
    <row r="29" spans="1:20" ht="14.1" customHeight="1" x14ac:dyDescent="0.2">
      <c r="A29" s="87">
        <v>520</v>
      </c>
      <c r="B29" s="88">
        <v>81.905000000000001</v>
      </c>
      <c r="C29" s="89"/>
      <c r="D29" s="126"/>
      <c r="S29" s="65"/>
      <c r="T29" s="65"/>
    </row>
    <row r="30" spans="1:20" ht="14.1" customHeight="1" x14ac:dyDescent="0.2">
      <c r="A30" s="90">
        <v>533.24</v>
      </c>
      <c r="B30" s="91">
        <v>88.465000000000003</v>
      </c>
      <c r="C30" s="92" t="s">
        <v>85</v>
      </c>
      <c r="D30" s="126"/>
      <c r="S30" s="65"/>
      <c r="T30" s="65"/>
    </row>
    <row r="31" spans="1:20" ht="14.1" customHeight="1" x14ac:dyDescent="0.2">
      <c r="A31" s="87">
        <v>535</v>
      </c>
      <c r="B31" s="88">
        <v>90.414000000000001</v>
      </c>
      <c r="C31" s="89" t="s">
        <v>122</v>
      </c>
      <c r="D31" s="126"/>
      <c r="S31" s="65"/>
      <c r="T31" s="65"/>
    </row>
    <row r="32" spans="1:20" ht="14.1" customHeight="1" x14ac:dyDescent="0.2">
      <c r="A32" s="87">
        <v>545</v>
      </c>
      <c r="B32" s="93">
        <v>90.484999999999999</v>
      </c>
      <c r="C32" s="89"/>
      <c r="D32" s="126"/>
      <c r="S32" s="65"/>
      <c r="T32" s="65"/>
    </row>
    <row r="33" spans="1:20" ht="14.1" customHeight="1" x14ac:dyDescent="0.2">
      <c r="A33" s="87">
        <v>575</v>
      </c>
      <c r="B33" s="88">
        <v>90.534999999999997</v>
      </c>
      <c r="C33" s="89"/>
      <c r="D33" s="126"/>
      <c r="S33" s="65"/>
      <c r="T33" s="65"/>
    </row>
    <row r="34" spans="1:20" ht="14.1" customHeight="1" x14ac:dyDescent="0.2">
      <c r="A34" s="87">
        <v>625</v>
      </c>
      <c r="B34" s="88">
        <v>90.444000000000003</v>
      </c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80</v>
      </c>
      <c r="B41" s="98">
        <v>88.465000000000003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533.24</v>
      </c>
      <c r="B42" s="101">
        <v>88.465000000000003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90</v>
      </c>
      <c r="B43" s="103">
        <v>91.186999999999998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90</v>
      </c>
      <c r="B44" s="105">
        <v>80.186999999999998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80</v>
      </c>
      <c r="B45" s="103">
        <v>91.682000000000002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80</v>
      </c>
      <c r="B46" s="105">
        <v>90.182000000000002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535</v>
      </c>
      <c r="B48" s="105">
        <v>90.414000000000001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123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124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125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-5</v>
      </c>
      <c r="B3" s="73">
        <v>93.590999999999994</v>
      </c>
      <c r="C3" s="74"/>
      <c r="D3" s="126"/>
      <c r="S3" s="65"/>
      <c r="T3" s="65"/>
    </row>
    <row r="4" spans="1:20" ht="14.1" customHeight="1" x14ac:dyDescent="0.2">
      <c r="A4" s="75">
        <v>-10</v>
      </c>
      <c r="B4" s="76">
        <v>93.587999999999994</v>
      </c>
      <c r="C4" s="77"/>
      <c r="D4" s="126"/>
      <c r="S4" s="65"/>
      <c r="T4" s="65"/>
    </row>
    <row r="5" spans="1:20" ht="14.1" customHeight="1" x14ac:dyDescent="0.2">
      <c r="A5" s="75">
        <v>-15</v>
      </c>
      <c r="B5" s="76">
        <v>93.590999999999994</v>
      </c>
      <c r="C5" s="77"/>
      <c r="D5" s="126"/>
      <c r="S5" s="65"/>
      <c r="T5" s="65"/>
    </row>
    <row r="6" spans="1:20" ht="14.1" customHeight="1" x14ac:dyDescent="0.2">
      <c r="A6" s="75">
        <v>0</v>
      </c>
      <c r="B6" s="78">
        <v>94</v>
      </c>
      <c r="C6" s="79"/>
      <c r="D6" s="126"/>
      <c r="S6" s="65"/>
      <c r="T6" s="65"/>
    </row>
    <row r="7" spans="1:20" ht="14.1" customHeight="1" x14ac:dyDescent="0.2">
      <c r="A7" s="75">
        <v>20</v>
      </c>
      <c r="B7" s="78">
        <v>93.626000000000005</v>
      </c>
      <c r="C7" s="83" t="s">
        <v>80</v>
      </c>
      <c r="D7" s="126"/>
      <c r="S7" s="65"/>
      <c r="T7" s="65"/>
    </row>
    <row r="8" spans="1:20" ht="14.1" customHeight="1" x14ac:dyDescent="0.2">
      <c r="A8" s="80">
        <v>36</v>
      </c>
      <c r="B8" s="81">
        <v>90.317999999999998</v>
      </c>
      <c r="C8" s="82" t="s">
        <v>84</v>
      </c>
      <c r="D8" s="126"/>
      <c r="S8" s="65"/>
      <c r="T8" s="65"/>
    </row>
    <row r="9" spans="1:20" ht="14.1" customHeight="1" x14ac:dyDescent="0.2">
      <c r="A9" s="75">
        <v>43</v>
      </c>
      <c r="B9" s="78">
        <v>86.117999999999995</v>
      </c>
      <c r="C9" s="77"/>
      <c r="D9" s="126"/>
      <c r="S9" s="65"/>
      <c r="T9" s="65"/>
    </row>
    <row r="10" spans="1:20" ht="14.1" customHeight="1" x14ac:dyDescent="0.2">
      <c r="A10" s="75">
        <v>65</v>
      </c>
      <c r="B10" s="78">
        <v>79.168000000000006</v>
      </c>
      <c r="C10" s="77"/>
      <c r="D10" s="126"/>
      <c r="S10" s="65"/>
      <c r="T10" s="65"/>
    </row>
    <row r="11" spans="1:20" ht="14.1" customHeight="1" x14ac:dyDescent="0.2">
      <c r="A11" s="84">
        <v>87</v>
      </c>
      <c r="B11" s="85">
        <v>77.697999999999993</v>
      </c>
      <c r="C11" s="83"/>
      <c r="D11" s="126"/>
      <c r="S11" s="65"/>
      <c r="T11" s="65"/>
    </row>
    <row r="12" spans="1:20" ht="14.1" customHeight="1" x14ac:dyDescent="0.2">
      <c r="A12" s="84">
        <v>109</v>
      </c>
      <c r="B12" s="86">
        <v>76.697999999999993</v>
      </c>
      <c r="C12" s="83"/>
      <c r="D12" s="126"/>
      <c r="S12" s="65"/>
      <c r="T12" s="65"/>
    </row>
    <row r="13" spans="1:20" ht="14.1" customHeight="1" x14ac:dyDescent="0.2">
      <c r="A13" s="84">
        <v>131</v>
      </c>
      <c r="B13" s="85">
        <v>76.317999999999998</v>
      </c>
      <c r="C13" s="83"/>
      <c r="D13" s="126"/>
      <c r="S13" s="65"/>
      <c r="T13" s="65"/>
    </row>
    <row r="14" spans="1:20" ht="14.1" customHeight="1" x14ac:dyDescent="0.2">
      <c r="A14" s="84">
        <v>153</v>
      </c>
      <c r="B14" s="85">
        <v>77.268000000000001</v>
      </c>
      <c r="C14" s="83"/>
      <c r="D14" s="126"/>
      <c r="S14" s="65"/>
      <c r="T14" s="65"/>
    </row>
    <row r="15" spans="1:20" ht="14.1" customHeight="1" x14ac:dyDescent="0.2">
      <c r="A15" s="84">
        <v>175</v>
      </c>
      <c r="B15" s="85">
        <v>76.828000000000003</v>
      </c>
      <c r="C15" s="83"/>
      <c r="D15" s="126"/>
      <c r="S15" s="65"/>
      <c r="T15" s="65"/>
    </row>
    <row r="16" spans="1:20" ht="14.1" customHeight="1" x14ac:dyDescent="0.2">
      <c r="A16" s="84">
        <v>197</v>
      </c>
      <c r="B16" s="85">
        <v>75.287999999999997</v>
      </c>
      <c r="C16" s="83"/>
      <c r="D16" s="126"/>
      <c r="S16" s="65"/>
      <c r="T16" s="65"/>
    </row>
    <row r="17" spans="1:20" ht="14.1" customHeight="1" x14ac:dyDescent="0.2">
      <c r="A17" s="84">
        <v>219</v>
      </c>
      <c r="B17" s="85">
        <v>75.468000000000004</v>
      </c>
      <c r="C17" s="83"/>
      <c r="D17" s="126"/>
      <c r="S17" s="65"/>
      <c r="T17" s="65"/>
    </row>
    <row r="18" spans="1:20" ht="14.1" customHeight="1" x14ac:dyDescent="0.2">
      <c r="A18" s="84">
        <v>241</v>
      </c>
      <c r="B18" s="85">
        <v>75.647999999999996</v>
      </c>
      <c r="C18" s="83"/>
      <c r="D18" s="126"/>
      <c r="S18" s="65"/>
      <c r="T18" s="65"/>
    </row>
    <row r="19" spans="1:20" ht="14.1" customHeight="1" x14ac:dyDescent="0.2">
      <c r="A19" s="84">
        <v>263</v>
      </c>
      <c r="B19" s="85">
        <v>75.488</v>
      </c>
      <c r="C19" s="83"/>
      <c r="D19" s="126"/>
      <c r="S19" s="65"/>
      <c r="T19" s="65"/>
    </row>
    <row r="20" spans="1:20" ht="14.1" customHeight="1" x14ac:dyDescent="0.2">
      <c r="A20" s="84">
        <v>285</v>
      </c>
      <c r="B20" s="85">
        <v>75.287999999999997</v>
      </c>
      <c r="C20" s="83"/>
      <c r="D20" s="126"/>
      <c r="S20" s="65"/>
      <c r="T20" s="65"/>
    </row>
    <row r="21" spans="1:20" ht="14.1" customHeight="1" x14ac:dyDescent="0.2">
      <c r="A21" s="87">
        <v>307</v>
      </c>
      <c r="B21" s="88">
        <v>75.488</v>
      </c>
      <c r="C21" s="89"/>
      <c r="D21" s="126"/>
      <c r="S21" s="65"/>
      <c r="T21" s="65"/>
    </row>
    <row r="22" spans="1:20" ht="14.1" customHeight="1" x14ac:dyDescent="0.2">
      <c r="A22" s="87">
        <v>329</v>
      </c>
      <c r="B22" s="88">
        <v>75.238</v>
      </c>
      <c r="C22" s="89"/>
      <c r="D22" s="126"/>
      <c r="S22" s="65"/>
      <c r="T22" s="65"/>
    </row>
    <row r="23" spans="1:20" ht="14.1" customHeight="1" x14ac:dyDescent="0.2">
      <c r="A23" s="87">
        <v>351</v>
      </c>
      <c r="B23" s="88">
        <v>75.498000000000005</v>
      </c>
      <c r="C23" s="89"/>
      <c r="D23" s="126"/>
      <c r="S23" s="65"/>
      <c r="T23" s="65"/>
    </row>
    <row r="24" spans="1:20" ht="14.1" customHeight="1" x14ac:dyDescent="0.2">
      <c r="A24" s="87">
        <v>373</v>
      </c>
      <c r="B24" s="88">
        <v>75.938000000000002</v>
      </c>
      <c r="C24" s="89"/>
      <c r="D24" s="126"/>
      <c r="S24" s="65"/>
      <c r="T24" s="65"/>
    </row>
    <row r="25" spans="1:20" ht="14.1" customHeight="1" x14ac:dyDescent="0.2">
      <c r="A25" s="87">
        <v>395</v>
      </c>
      <c r="B25" s="88">
        <v>75.847999999999999</v>
      </c>
      <c r="C25" s="89"/>
      <c r="D25" s="126"/>
      <c r="S25" s="65"/>
      <c r="T25" s="65"/>
    </row>
    <row r="26" spans="1:20" ht="14.1" customHeight="1" x14ac:dyDescent="0.2">
      <c r="A26" s="87">
        <v>417</v>
      </c>
      <c r="B26" s="88">
        <v>76.108000000000004</v>
      </c>
      <c r="C26" s="89"/>
      <c r="D26" s="126"/>
      <c r="S26" s="65"/>
      <c r="T26" s="65"/>
    </row>
    <row r="27" spans="1:20" ht="14.1" customHeight="1" x14ac:dyDescent="0.2">
      <c r="A27" s="87">
        <v>439</v>
      </c>
      <c r="B27" s="88">
        <v>76.778000000000006</v>
      </c>
      <c r="C27" s="89"/>
      <c r="D27" s="126"/>
      <c r="S27" s="65"/>
      <c r="T27" s="65"/>
    </row>
    <row r="28" spans="1:20" ht="14.1" customHeight="1" x14ac:dyDescent="0.2">
      <c r="A28" s="87">
        <v>461</v>
      </c>
      <c r="B28" s="88">
        <v>78.488</v>
      </c>
      <c r="C28" s="89"/>
      <c r="D28" s="126"/>
      <c r="S28" s="65"/>
      <c r="T28" s="65"/>
    </row>
    <row r="29" spans="1:20" ht="14.1" customHeight="1" x14ac:dyDescent="0.2">
      <c r="A29" s="90">
        <v>471.8</v>
      </c>
      <c r="B29" s="91">
        <v>90.317999999999998</v>
      </c>
      <c r="C29" s="92" t="s">
        <v>85</v>
      </c>
      <c r="D29" s="126"/>
      <c r="S29" s="65"/>
      <c r="T29" s="65"/>
    </row>
    <row r="30" spans="1:20" ht="14.1" customHeight="1" x14ac:dyDescent="0.2">
      <c r="A30" s="87">
        <v>476.8</v>
      </c>
      <c r="B30" s="88">
        <v>90.292000000000002</v>
      </c>
      <c r="C30" s="89" t="s">
        <v>122</v>
      </c>
      <c r="D30" s="126"/>
      <c r="S30" s="65"/>
      <c r="T30" s="65"/>
    </row>
    <row r="31" spans="1:20" ht="14.1" customHeight="1" x14ac:dyDescent="0.2">
      <c r="A31" s="87"/>
      <c r="B31" s="88"/>
      <c r="C31" s="89"/>
      <c r="D31" s="126"/>
      <c r="S31" s="65"/>
      <c r="T31" s="65"/>
    </row>
    <row r="32" spans="1:20" ht="14.1" customHeight="1" x14ac:dyDescent="0.2">
      <c r="A32" s="87"/>
      <c r="B32" s="93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36</v>
      </c>
      <c r="B41" s="98">
        <v>90.317999999999998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471.8</v>
      </c>
      <c r="B42" s="101">
        <v>90.317999999999998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50</v>
      </c>
      <c r="B43" s="103">
        <v>91.186999999999998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50</v>
      </c>
      <c r="B44" s="105">
        <v>80.180000000000007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40</v>
      </c>
      <c r="B45" s="103">
        <v>91.680999999999997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40</v>
      </c>
      <c r="B46" s="105">
        <v>90.180999999999997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476.8</v>
      </c>
      <c r="B48" s="105">
        <v>90.292000000000002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126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127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128</v>
      </c>
      <c r="C51" s="132"/>
      <c r="D51" s="129"/>
      <c r="S51" s="65"/>
      <c r="T51" s="65"/>
    </row>
    <row r="52" spans="1:20" ht="14.1" customHeight="1" thickBot="1" x14ac:dyDescent="0.25">
      <c r="A52" s="133" t="s">
        <v>129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130</v>
      </c>
      <c r="D3" s="126"/>
      <c r="S3" s="65"/>
      <c r="T3" s="65"/>
    </row>
    <row r="4" spans="1:20" ht="14.1" customHeight="1" x14ac:dyDescent="0.2">
      <c r="A4" s="75">
        <v>0</v>
      </c>
      <c r="B4" s="76">
        <v>94.158000000000001</v>
      </c>
      <c r="C4" s="77"/>
      <c r="D4" s="126"/>
      <c r="S4" s="65"/>
      <c r="T4" s="65"/>
    </row>
    <row r="5" spans="1:20" ht="14.1" customHeight="1" x14ac:dyDescent="0.2">
      <c r="A5" s="75">
        <v>50</v>
      </c>
      <c r="B5" s="76">
        <v>93.611999999999995</v>
      </c>
      <c r="C5" s="77" t="s">
        <v>131</v>
      </c>
      <c r="D5" s="126"/>
      <c r="S5" s="65"/>
      <c r="T5" s="65"/>
    </row>
    <row r="6" spans="1:20" ht="14.1" customHeight="1" x14ac:dyDescent="0.2">
      <c r="A6" s="75">
        <v>55</v>
      </c>
      <c r="B6" s="78">
        <v>93.677999999999997</v>
      </c>
      <c r="C6" s="79"/>
      <c r="D6" s="126"/>
      <c r="S6" s="65"/>
      <c r="T6" s="65"/>
    </row>
    <row r="7" spans="1:20" ht="14.1" customHeight="1" x14ac:dyDescent="0.2">
      <c r="A7" s="75">
        <v>66</v>
      </c>
      <c r="B7" s="78">
        <v>91.347999999999999</v>
      </c>
      <c r="C7" s="83"/>
      <c r="D7" s="126"/>
      <c r="S7" s="65"/>
      <c r="T7" s="65"/>
    </row>
    <row r="8" spans="1:20" ht="14.1" customHeight="1" x14ac:dyDescent="0.2">
      <c r="A8" s="80">
        <v>67.5</v>
      </c>
      <c r="B8" s="81">
        <v>90.353999999999999</v>
      </c>
      <c r="C8" s="82" t="s">
        <v>55</v>
      </c>
      <c r="D8" s="126"/>
      <c r="S8" s="65"/>
      <c r="T8" s="65"/>
    </row>
    <row r="9" spans="1:20" ht="14.1" customHeight="1" x14ac:dyDescent="0.2">
      <c r="A9" s="75">
        <v>85</v>
      </c>
      <c r="B9" s="78">
        <v>87.513999999999996</v>
      </c>
      <c r="C9" s="77"/>
      <c r="D9" s="126"/>
      <c r="S9" s="65"/>
      <c r="T9" s="65"/>
    </row>
    <row r="10" spans="1:20" ht="14.1" customHeight="1" x14ac:dyDescent="0.2">
      <c r="A10" s="75">
        <v>105</v>
      </c>
      <c r="B10" s="78">
        <v>80.744</v>
      </c>
      <c r="C10" s="77"/>
      <c r="D10" s="126"/>
      <c r="S10" s="65"/>
      <c r="T10" s="65"/>
    </row>
    <row r="11" spans="1:20" ht="14.1" customHeight="1" x14ac:dyDescent="0.2">
      <c r="A11" s="84">
        <v>132</v>
      </c>
      <c r="B11" s="85">
        <v>78.054000000000002</v>
      </c>
      <c r="C11" s="83"/>
      <c r="D11" s="126"/>
      <c r="S11" s="65"/>
      <c r="T11" s="65"/>
    </row>
    <row r="12" spans="1:20" ht="14.1" customHeight="1" x14ac:dyDescent="0.2">
      <c r="A12" s="84">
        <v>157</v>
      </c>
      <c r="B12" s="86">
        <v>77.994</v>
      </c>
      <c r="C12" s="83"/>
      <c r="D12" s="126"/>
      <c r="S12" s="65"/>
      <c r="T12" s="65"/>
    </row>
    <row r="13" spans="1:20" ht="14.1" customHeight="1" x14ac:dyDescent="0.2">
      <c r="A13" s="84">
        <v>182</v>
      </c>
      <c r="B13" s="85">
        <v>76.623999999999995</v>
      </c>
      <c r="C13" s="83"/>
      <c r="D13" s="126"/>
      <c r="S13" s="65"/>
      <c r="T13" s="65"/>
    </row>
    <row r="14" spans="1:20" ht="14.1" customHeight="1" x14ac:dyDescent="0.2">
      <c r="A14" s="84">
        <v>207</v>
      </c>
      <c r="B14" s="85">
        <v>76.884</v>
      </c>
      <c r="C14" s="83"/>
      <c r="D14" s="126"/>
      <c r="S14" s="65"/>
      <c r="T14" s="65"/>
    </row>
    <row r="15" spans="1:20" ht="14.1" customHeight="1" x14ac:dyDescent="0.2">
      <c r="A15" s="84">
        <v>227</v>
      </c>
      <c r="B15" s="85">
        <v>76.573999999999998</v>
      </c>
      <c r="C15" s="83"/>
      <c r="D15" s="126"/>
      <c r="S15" s="65"/>
      <c r="T15" s="65"/>
    </row>
    <row r="16" spans="1:20" ht="14.1" customHeight="1" x14ac:dyDescent="0.2">
      <c r="A16" s="84">
        <v>247</v>
      </c>
      <c r="B16" s="85">
        <v>76.224000000000004</v>
      </c>
      <c r="C16" s="83"/>
      <c r="D16" s="126"/>
      <c r="S16" s="65"/>
      <c r="T16" s="65"/>
    </row>
    <row r="17" spans="1:20" ht="14.1" customHeight="1" x14ac:dyDescent="0.2">
      <c r="A17" s="84">
        <v>267</v>
      </c>
      <c r="B17" s="85">
        <v>75.623999999999995</v>
      </c>
      <c r="C17" s="83"/>
      <c r="D17" s="126"/>
      <c r="S17" s="65"/>
      <c r="T17" s="65"/>
    </row>
    <row r="18" spans="1:20" ht="14.1" customHeight="1" x14ac:dyDescent="0.2">
      <c r="A18" s="84">
        <v>285</v>
      </c>
      <c r="B18" s="85">
        <v>75.043999999999997</v>
      </c>
      <c r="C18" s="83"/>
      <c r="D18" s="126"/>
      <c r="S18" s="65"/>
      <c r="T18" s="65"/>
    </row>
    <row r="19" spans="1:20" ht="14.1" customHeight="1" x14ac:dyDescent="0.2">
      <c r="A19" s="84">
        <v>303</v>
      </c>
      <c r="B19" s="85">
        <v>74.524000000000001</v>
      </c>
      <c r="C19" s="83"/>
      <c r="D19" s="126"/>
      <c r="S19" s="65"/>
      <c r="T19" s="65"/>
    </row>
    <row r="20" spans="1:20" ht="14.1" customHeight="1" x14ac:dyDescent="0.2">
      <c r="A20" s="84">
        <v>321</v>
      </c>
      <c r="B20" s="85">
        <v>73.483999999999995</v>
      </c>
      <c r="C20" s="83"/>
      <c r="D20" s="126"/>
      <c r="S20" s="65"/>
      <c r="T20" s="65"/>
    </row>
    <row r="21" spans="1:20" ht="14.1" customHeight="1" x14ac:dyDescent="0.2">
      <c r="A21" s="87">
        <v>341</v>
      </c>
      <c r="B21" s="88">
        <v>74.034000000000006</v>
      </c>
      <c r="C21" s="89"/>
      <c r="D21" s="126"/>
      <c r="S21" s="65"/>
      <c r="T21" s="65"/>
    </row>
    <row r="22" spans="1:20" ht="14.1" customHeight="1" x14ac:dyDescent="0.2">
      <c r="A22" s="87">
        <v>361</v>
      </c>
      <c r="B22" s="88">
        <v>74.353999999999999</v>
      </c>
      <c r="C22" s="89"/>
      <c r="D22" s="126"/>
      <c r="S22" s="65"/>
      <c r="T22" s="65"/>
    </row>
    <row r="23" spans="1:20" ht="14.1" customHeight="1" x14ac:dyDescent="0.2">
      <c r="A23" s="87">
        <v>381</v>
      </c>
      <c r="B23" s="88">
        <v>75.894000000000005</v>
      </c>
      <c r="C23" s="89"/>
      <c r="D23" s="126"/>
      <c r="S23" s="65"/>
      <c r="T23" s="65"/>
    </row>
    <row r="24" spans="1:20" ht="14.1" customHeight="1" x14ac:dyDescent="0.2">
      <c r="A24" s="87">
        <v>403</v>
      </c>
      <c r="B24" s="88">
        <v>76.244</v>
      </c>
      <c r="C24" s="89"/>
      <c r="D24" s="126"/>
      <c r="S24" s="65"/>
      <c r="T24" s="65"/>
    </row>
    <row r="25" spans="1:20" ht="14.1" customHeight="1" x14ac:dyDescent="0.2">
      <c r="A25" s="87">
        <v>425</v>
      </c>
      <c r="B25" s="88">
        <v>76.674000000000007</v>
      </c>
      <c r="C25" s="89"/>
      <c r="D25" s="126"/>
      <c r="S25" s="65"/>
      <c r="T25" s="65"/>
    </row>
    <row r="26" spans="1:20" ht="14.1" customHeight="1" x14ac:dyDescent="0.2">
      <c r="A26" s="87">
        <v>447</v>
      </c>
      <c r="B26" s="88">
        <v>77.573999999999998</v>
      </c>
      <c r="C26" s="89"/>
      <c r="D26" s="126"/>
      <c r="S26" s="65"/>
      <c r="T26" s="65"/>
    </row>
    <row r="27" spans="1:20" ht="14.1" customHeight="1" x14ac:dyDescent="0.2">
      <c r="A27" s="87">
        <v>472</v>
      </c>
      <c r="B27" s="88">
        <v>77.953999999999994</v>
      </c>
      <c r="C27" s="89"/>
      <c r="D27" s="126"/>
      <c r="S27" s="65"/>
      <c r="T27" s="65"/>
    </row>
    <row r="28" spans="1:20" ht="14.1" customHeight="1" x14ac:dyDescent="0.2">
      <c r="A28" s="87">
        <v>497</v>
      </c>
      <c r="B28" s="88">
        <v>79.203999999999994</v>
      </c>
      <c r="C28" s="89"/>
      <c r="D28" s="126"/>
      <c r="S28" s="65"/>
      <c r="T28" s="65"/>
    </row>
    <row r="29" spans="1:20" ht="14.1" customHeight="1" x14ac:dyDescent="0.2">
      <c r="A29" s="87">
        <v>522</v>
      </c>
      <c r="B29" s="88">
        <v>81.054000000000002</v>
      </c>
      <c r="C29" s="89"/>
      <c r="D29" s="126"/>
      <c r="S29" s="65"/>
      <c r="T29" s="65"/>
    </row>
    <row r="30" spans="1:20" ht="14.1" customHeight="1" x14ac:dyDescent="0.2">
      <c r="A30" s="87">
        <v>537</v>
      </c>
      <c r="B30" s="88">
        <v>88.114000000000004</v>
      </c>
      <c r="C30" s="89"/>
      <c r="D30" s="126"/>
      <c r="S30" s="65"/>
      <c r="T30" s="65"/>
    </row>
    <row r="31" spans="1:20" ht="14.1" customHeight="1" x14ac:dyDescent="0.2">
      <c r="A31" s="90">
        <v>544</v>
      </c>
      <c r="B31" s="91">
        <v>90.353999999999999</v>
      </c>
      <c r="C31" s="92" t="s">
        <v>57</v>
      </c>
      <c r="D31" s="126"/>
      <c r="S31" s="65"/>
      <c r="T31" s="65"/>
    </row>
    <row r="32" spans="1:20" ht="14.1" customHeight="1" x14ac:dyDescent="0.2">
      <c r="A32" s="87">
        <v>544</v>
      </c>
      <c r="B32" s="93">
        <v>90.504000000000005</v>
      </c>
      <c r="C32" s="89"/>
      <c r="D32" s="126"/>
      <c r="S32" s="65"/>
      <c r="T32" s="65"/>
    </row>
    <row r="33" spans="1:20" ht="14.1" customHeight="1" x14ac:dyDescent="0.2">
      <c r="A33" s="87">
        <v>575</v>
      </c>
      <c r="B33" s="88">
        <v>90.584000000000003</v>
      </c>
      <c r="C33" s="89"/>
      <c r="D33" s="126"/>
      <c r="S33" s="65"/>
      <c r="T33" s="65"/>
    </row>
    <row r="34" spans="1:20" ht="14.1" customHeight="1" x14ac:dyDescent="0.2">
      <c r="A34" s="87">
        <v>600</v>
      </c>
      <c r="B34" s="88">
        <v>90.483000000000004</v>
      </c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67.5</v>
      </c>
      <c r="B41" s="98">
        <v>90.353999999999999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544</v>
      </c>
      <c r="B42" s="101">
        <v>90.353999999999999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80</v>
      </c>
      <c r="B43" s="103">
        <v>91.183999999999997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80</v>
      </c>
      <c r="B44" s="105">
        <v>80.183999999999997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75</v>
      </c>
      <c r="B45" s="103">
        <v>91.668000000000006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75</v>
      </c>
      <c r="B46" s="105">
        <v>90.168000000000006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544</v>
      </c>
      <c r="B48" s="105">
        <v>90.504000000000005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132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133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134</v>
      </c>
      <c r="C51" s="132"/>
      <c r="D51" s="129"/>
      <c r="S51" s="65"/>
      <c r="T51" s="65"/>
    </row>
    <row r="52" spans="1:20" ht="14.1" customHeight="1" thickBot="1" x14ac:dyDescent="0.25">
      <c r="A52" s="133" t="s">
        <v>135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130</v>
      </c>
      <c r="D3" s="126"/>
      <c r="S3" s="65"/>
      <c r="T3" s="65"/>
    </row>
    <row r="4" spans="1:20" ht="14.1" customHeight="1" x14ac:dyDescent="0.2">
      <c r="A4" s="75">
        <v>0</v>
      </c>
      <c r="B4" s="76">
        <v>93.64</v>
      </c>
      <c r="C4" s="77"/>
      <c r="D4" s="126"/>
      <c r="S4" s="65"/>
      <c r="T4" s="65"/>
    </row>
    <row r="5" spans="1:20" ht="14.1" customHeight="1" x14ac:dyDescent="0.2">
      <c r="A5" s="75">
        <v>60</v>
      </c>
      <c r="B5" s="76">
        <v>93.682000000000002</v>
      </c>
      <c r="C5" s="77" t="s">
        <v>80</v>
      </c>
      <c r="D5" s="126"/>
      <c r="S5" s="65"/>
      <c r="T5" s="65"/>
    </row>
    <row r="6" spans="1:20" ht="14.1" customHeight="1" x14ac:dyDescent="0.2">
      <c r="A6" s="75">
        <v>67</v>
      </c>
      <c r="B6" s="78">
        <v>90.933999999999997</v>
      </c>
      <c r="C6" s="79"/>
      <c r="D6" s="126"/>
      <c r="S6" s="65"/>
      <c r="T6" s="65"/>
    </row>
    <row r="7" spans="1:20" ht="14.1" customHeight="1" x14ac:dyDescent="0.2">
      <c r="A7" s="75">
        <v>82</v>
      </c>
      <c r="B7" s="78">
        <v>90.212000000000003</v>
      </c>
      <c r="C7" s="83"/>
      <c r="D7" s="126"/>
      <c r="S7" s="65"/>
      <c r="T7" s="65"/>
    </row>
    <row r="8" spans="1:20" ht="14.1" customHeight="1" x14ac:dyDescent="0.2">
      <c r="A8" s="80">
        <v>108.5</v>
      </c>
      <c r="B8" s="81">
        <v>85.622</v>
      </c>
      <c r="C8" s="82" t="s">
        <v>55</v>
      </c>
      <c r="D8" s="126"/>
      <c r="S8" s="65"/>
      <c r="T8" s="65"/>
    </row>
    <row r="9" spans="1:20" ht="14.1" customHeight="1" x14ac:dyDescent="0.2">
      <c r="A9" s="75">
        <v>135</v>
      </c>
      <c r="B9" s="78">
        <v>79.391999999999996</v>
      </c>
      <c r="C9" s="77"/>
      <c r="D9" s="126"/>
      <c r="S9" s="65"/>
      <c r="T9" s="65"/>
    </row>
    <row r="10" spans="1:20" ht="14.1" customHeight="1" x14ac:dyDescent="0.2">
      <c r="A10" s="75">
        <v>160</v>
      </c>
      <c r="B10" s="78">
        <v>77.822000000000003</v>
      </c>
      <c r="C10" s="77"/>
      <c r="D10" s="126"/>
      <c r="S10" s="65"/>
      <c r="T10" s="65"/>
    </row>
    <row r="11" spans="1:20" ht="14.1" customHeight="1" x14ac:dyDescent="0.2">
      <c r="A11" s="84">
        <v>180</v>
      </c>
      <c r="B11" s="85">
        <v>77.481999999999999</v>
      </c>
      <c r="C11" s="83"/>
      <c r="D11" s="126"/>
      <c r="S11" s="65"/>
      <c r="T11" s="65"/>
    </row>
    <row r="12" spans="1:20" ht="14.1" customHeight="1" x14ac:dyDescent="0.2">
      <c r="A12" s="84">
        <v>200</v>
      </c>
      <c r="B12" s="86">
        <v>77.251999999999995</v>
      </c>
      <c r="C12" s="83"/>
      <c r="D12" s="126"/>
      <c r="S12" s="65"/>
      <c r="T12" s="65"/>
    </row>
    <row r="13" spans="1:20" ht="14.1" customHeight="1" x14ac:dyDescent="0.2">
      <c r="A13" s="84">
        <v>220</v>
      </c>
      <c r="B13" s="85">
        <v>76.682000000000002</v>
      </c>
      <c r="C13" s="83"/>
      <c r="D13" s="126"/>
      <c r="S13" s="65"/>
      <c r="T13" s="65"/>
    </row>
    <row r="14" spans="1:20" ht="14.1" customHeight="1" x14ac:dyDescent="0.2">
      <c r="A14" s="84">
        <v>240</v>
      </c>
      <c r="B14" s="85">
        <v>75.902000000000001</v>
      </c>
      <c r="C14" s="83"/>
      <c r="D14" s="126"/>
      <c r="S14" s="65"/>
      <c r="T14" s="65"/>
    </row>
    <row r="15" spans="1:20" ht="14.1" customHeight="1" x14ac:dyDescent="0.2">
      <c r="A15" s="84">
        <v>260</v>
      </c>
      <c r="B15" s="85">
        <v>75.391999999999996</v>
      </c>
      <c r="C15" s="83"/>
      <c r="D15" s="126"/>
      <c r="S15" s="65"/>
      <c r="T15" s="65"/>
    </row>
    <row r="16" spans="1:20" ht="14.1" customHeight="1" x14ac:dyDescent="0.2">
      <c r="A16" s="84">
        <v>280</v>
      </c>
      <c r="B16" s="85">
        <v>75.122</v>
      </c>
      <c r="C16" s="83"/>
      <c r="D16" s="126"/>
      <c r="S16" s="65"/>
      <c r="T16" s="65"/>
    </row>
    <row r="17" spans="1:20" ht="14.1" customHeight="1" x14ac:dyDescent="0.2">
      <c r="A17" s="84">
        <v>300</v>
      </c>
      <c r="B17" s="85">
        <v>75.302000000000007</v>
      </c>
      <c r="C17" s="83"/>
      <c r="D17" s="126"/>
      <c r="S17" s="65"/>
      <c r="T17" s="65"/>
    </row>
    <row r="18" spans="1:20" ht="14.1" customHeight="1" x14ac:dyDescent="0.2">
      <c r="A18" s="84">
        <v>320</v>
      </c>
      <c r="B18" s="85">
        <v>75.591999999999999</v>
      </c>
      <c r="C18" s="83"/>
      <c r="D18" s="126"/>
      <c r="S18" s="65"/>
      <c r="T18" s="65"/>
    </row>
    <row r="19" spans="1:20" ht="14.1" customHeight="1" x14ac:dyDescent="0.2">
      <c r="A19" s="84">
        <v>340</v>
      </c>
      <c r="B19" s="85">
        <v>76.132000000000005</v>
      </c>
      <c r="C19" s="83"/>
      <c r="D19" s="126"/>
      <c r="S19" s="65"/>
      <c r="T19" s="65"/>
    </row>
    <row r="20" spans="1:20" ht="14.1" customHeight="1" x14ac:dyDescent="0.2">
      <c r="A20" s="84">
        <v>360</v>
      </c>
      <c r="B20" s="85">
        <v>75.822000000000003</v>
      </c>
      <c r="C20" s="83"/>
      <c r="D20" s="126"/>
      <c r="S20" s="65"/>
      <c r="T20" s="65"/>
    </row>
    <row r="21" spans="1:20" ht="14.1" customHeight="1" x14ac:dyDescent="0.2">
      <c r="A21" s="87">
        <v>380</v>
      </c>
      <c r="B21" s="88">
        <v>75.481999999999999</v>
      </c>
      <c r="C21" s="89"/>
      <c r="D21" s="126"/>
      <c r="S21" s="65"/>
      <c r="T21" s="65"/>
    </row>
    <row r="22" spans="1:20" ht="14.1" customHeight="1" x14ac:dyDescent="0.2">
      <c r="A22" s="87">
        <v>400</v>
      </c>
      <c r="B22" s="88">
        <v>75.652000000000001</v>
      </c>
      <c r="C22" s="89"/>
      <c r="D22" s="126"/>
      <c r="S22" s="65"/>
      <c r="T22" s="65"/>
    </row>
    <row r="23" spans="1:20" ht="14.1" customHeight="1" x14ac:dyDescent="0.2">
      <c r="A23" s="87">
        <v>420</v>
      </c>
      <c r="B23" s="88">
        <v>75.992000000000004</v>
      </c>
      <c r="C23" s="89"/>
      <c r="D23" s="126"/>
      <c r="S23" s="65"/>
      <c r="T23" s="65"/>
    </row>
    <row r="24" spans="1:20" ht="14.1" customHeight="1" x14ac:dyDescent="0.2">
      <c r="A24" s="87">
        <v>440</v>
      </c>
      <c r="B24" s="88">
        <v>76.561999999999998</v>
      </c>
      <c r="C24" s="89"/>
      <c r="D24" s="126"/>
      <c r="S24" s="65"/>
      <c r="T24" s="65"/>
    </row>
    <row r="25" spans="1:20" ht="14.1" customHeight="1" x14ac:dyDescent="0.2">
      <c r="A25" s="87">
        <v>460</v>
      </c>
      <c r="B25" s="88">
        <v>77.632000000000005</v>
      </c>
      <c r="C25" s="89"/>
      <c r="D25" s="126"/>
      <c r="S25" s="65"/>
      <c r="T25" s="65"/>
    </row>
    <row r="26" spans="1:20" ht="14.1" customHeight="1" x14ac:dyDescent="0.2">
      <c r="A26" s="87">
        <v>485</v>
      </c>
      <c r="B26" s="88">
        <v>78.111999999999995</v>
      </c>
      <c r="C26" s="89"/>
      <c r="D26" s="126"/>
      <c r="S26" s="65"/>
      <c r="T26" s="65"/>
    </row>
    <row r="27" spans="1:20" ht="14.1" customHeight="1" x14ac:dyDescent="0.2">
      <c r="A27" s="87">
        <v>515</v>
      </c>
      <c r="B27" s="88">
        <v>78.882000000000005</v>
      </c>
      <c r="C27" s="89"/>
      <c r="D27" s="126"/>
      <c r="S27" s="65"/>
      <c r="T27" s="65"/>
    </row>
    <row r="28" spans="1:20" ht="14.1" customHeight="1" x14ac:dyDescent="0.2">
      <c r="A28" s="87">
        <v>545</v>
      </c>
      <c r="B28" s="88">
        <v>80.152000000000001</v>
      </c>
      <c r="C28" s="89"/>
      <c r="D28" s="126"/>
      <c r="S28" s="65"/>
      <c r="T28" s="65"/>
    </row>
    <row r="29" spans="1:20" ht="14.1" customHeight="1" x14ac:dyDescent="0.2">
      <c r="A29" s="90">
        <v>555.23</v>
      </c>
      <c r="B29" s="91">
        <v>85.622</v>
      </c>
      <c r="C29" s="92" t="s">
        <v>57</v>
      </c>
      <c r="D29" s="126"/>
      <c r="S29" s="65"/>
      <c r="T29" s="65"/>
    </row>
    <row r="30" spans="1:20" ht="14.1" customHeight="1" x14ac:dyDescent="0.2">
      <c r="A30" s="87">
        <v>558</v>
      </c>
      <c r="B30" s="88">
        <v>89.102000000000004</v>
      </c>
      <c r="C30" s="89"/>
      <c r="D30" s="126"/>
      <c r="S30" s="65"/>
      <c r="T30" s="65"/>
    </row>
    <row r="31" spans="1:20" ht="14.1" customHeight="1" x14ac:dyDescent="0.2">
      <c r="A31" s="87">
        <v>560</v>
      </c>
      <c r="B31" s="88">
        <v>90.572000000000003</v>
      </c>
      <c r="C31" s="89"/>
      <c r="D31" s="126"/>
      <c r="S31" s="65"/>
      <c r="T31" s="65"/>
    </row>
    <row r="32" spans="1:20" ht="14.1" customHeight="1" x14ac:dyDescent="0.2">
      <c r="A32" s="87">
        <v>585</v>
      </c>
      <c r="B32" s="93">
        <v>90.44</v>
      </c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108.5</v>
      </c>
      <c r="B41" s="98">
        <v>85.622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555.23</v>
      </c>
      <c r="B42" s="101">
        <v>85.622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120</v>
      </c>
      <c r="B43" s="103">
        <v>91.162000000000006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120</v>
      </c>
      <c r="B44" s="105">
        <v>80.162000000000006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110</v>
      </c>
      <c r="B45" s="103">
        <v>91.662000000000006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110</v>
      </c>
      <c r="B46" s="105">
        <v>90.162000000000006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560</v>
      </c>
      <c r="B48" s="105">
        <v>90.572000000000003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136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137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138</v>
      </c>
      <c r="C51" s="132"/>
      <c r="D51" s="129"/>
      <c r="S51" s="65"/>
      <c r="T51" s="65"/>
    </row>
    <row r="52" spans="1:20" ht="14.1" customHeight="1" thickBot="1" x14ac:dyDescent="0.25">
      <c r="A52" s="133" t="s">
        <v>139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130</v>
      </c>
      <c r="D3" s="126"/>
      <c r="S3" s="65"/>
      <c r="T3" s="65"/>
    </row>
    <row r="4" spans="1:20" ht="14.1" customHeight="1" x14ac:dyDescent="0.2">
      <c r="A4" s="75">
        <v>0</v>
      </c>
      <c r="B4" s="76">
        <v>93.6</v>
      </c>
      <c r="C4" s="77"/>
      <c r="D4" s="126"/>
      <c r="S4" s="65"/>
      <c r="T4" s="65"/>
    </row>
    <row r="5" spans="1:20" ht="14.1" customHeight="1" x14ac:dyDescent="0.2">
      <c r="A5" s="75">
        <v>60</v>
      </c>
      <c r="B5" s="76">
        <v>93.685000000000002</v>
      </c>
      <c r="C5" s="77" t="s">
        <v>80</v>
      </c>
      <c r="D5" s="126"/>
      <c r="S5" s="65"/>
      <c r="T5" s="65"/>
    </row>
    <row r="6" spans="1:20" ht="14.1" customHeight="1" x14ac:dyDescent="0.2">
      <c r="A6" s="75">
        <v>70</v>
      </c>
      <c r="B6" s="78">
        <v>90.727000000000004</v>
      </c>
      <c r="C6" s="79"/>
      <c r="D6" s="126"/>
      <c r="S6" s="65"/>
      <c r="T6" s="65"/>
    </row>
    <row r="7" spans="1:20" ht="14.1" customHeight="1" x14ac:dyDescent="0.2">
      <c r="A7" s="80">
        <v>77</v>
      </c>
      <c r="B7" s="81">
        <v>90.257999999999996</v>
      </c>
      <c r="C7" s="82" t="s">
        <v>55</v>
      </c>
      <c r="D7" s="126"/>
      <c r="S7" s="65"/>
      <c r="T7" s="65"/>
    </row>
    <row r="8" spans="1:20" ht="14.1" customHeight="1" x14ac:dyDescent="0.2">
      <c r="A8" s="75">
        <v>100</v>
      </c>
      <c r="B8" s="78">
        <v>87.418000000000006</v>
      </c>
      <c r="C8" s="83"/>
      <c r="D8" s="126"/>
      <c r="S8" s="65"/>
      <c r="T8" s="65"/>
    </row>
    <row r="9" spans="1:20" ht="14.1" customHeight="1" x14ac:dyDescent="0.2">
      <c r="A9" s="75">
        <v>112</v>
      </c>
      <c r="B9" s="78">
        <v>81.418000000000006</v>
      </c>
      <c r="C9" s="77"/>
      <c r="D9" s="126"/>
      <c r="S9" s="65"/>
      <c r="T9" s="65"/>
    </row>
    <row r="10" spans="1:20" ht="14.1" customHeight="1" x14ac:dyDescent="0.2">
      <c r="A10" s="75">
        <v>132</v>
      </c>
      <c r="B10" s="78">
        <v>79.988</v>
      </c>
      <c r="C10" s="77"/>
      <c r="D10" s="126"/>
      <c r="S10" s="65"/>
      <c r="T10" s="65"/>
    </row>
    <row r="11" spans="1:20" ht="14.1" customHeight="1" x14ac:dyDescent="0.2">
      <c r="A11" s="84">
        <v>152</v>
      </c>
      <c r="B11" s="85">
        <v>78.938000000000002</v>
      </c>
      <c r="C11" s="83"/>
      <c r="D11" s="126"/>
      <c r="S11" s="65"/>
      <c r="T11" s="65"/>
    </row>
    <row r="12" spans="1:20" ht="14.1" customHeight="1" x14ac:dyDescent="0.2">
      <c r="A12" s="84">
        <v>172</v>
      </c>
      <c r="B12" s="86">
        <v>77.408000000000001</v>
      </c>
      <c r="C12" s="83"/>
      <c r="D12" s="126"/>
      <c r="S12" s="65"/>
      <c r="T12" s="65"/>
    </row>
    <row r="13" spans="1:20" ht="14.1" customHeight="1" x14ac:dyDescent="0.2">
      <c r="A13" s="84">
        <v>192</v>
      </c>
      <c r="B13" s="85">
        <v>76.957999999999998</v>
      </c>
      <c r="C13" s="83"/>
      <c r="D13" s="126"/>
      <c r="S13" s="65"/>
      <c r="T13" s="65"/>
    </row>
    <row r="14" spans="1:20" ht="14.1" customHeight="1" x14ac:dyDescent="0.2">
      <c r="A14" s="84">
        <v>212</v>
      </c>
      <c r="B14" s="85">
        <v>76.658000000000001</v>
      </c>
      <c r="C14" s="83"/>
      <c r="D14" s="126"/>
      <c r="S14" s="65"/>
      <c r="T14" s="65"/>
    </row>
    <row r="15" spans="1:20" ht="14.1" customHeight="1" x14ac:dyDescent="0.2">
      <c r="A15" s="84">
        <v>232</v>
      </c>
      <c r="B15" s="85">
        <v>76.218000000000004</v>
      </c>
      <c r="C15" s="83"/>
      <c r="D15" s="126"/>
      <c r="S15" s="65"/>
      <c r="T15" s="65"/>
    </row>
    <row r="16" spans="1:20" ht="14.1" customHeight="1" x14ac:dyDescent="0.2">
      <c r="A16" s="84">
        <v>249</v>
      </c>
      <c r="B16" s="85">
        <v>75.817999999999998</v>
      </c>
      <c r="C16" s="83"/>
      <c r="D16" s="126"/>
      <c r="S16" s="65"/>
      <c r="T16" s="65"/>
    </row>
    <row r="17" spans="1:20" ht="14.1" customHeight="1" x14ac:dyDescent="0.2">
      <c r="A17" s="84">
        <v>266</v>
      </c>
      <c r="B17" s="85">
        <v>75.408000000000001</v>
      </c>
      <c r="C17" s="83"/>
      <c r="D17" s="126"/>
      <c r="S17" s="65"/>
      <c r="T17" s="65"/>
    </row>
    <row r="18" spans="1:20" ht="14.1" customHeight="1" x14ac:dyDescent="0.2">
      <c r="A18" s="84">
        <v>283</v>
      </c>
      <c r="B18" s="85">
        <v>75.058000000000007</v>
      </c>
      <c r="C18" s="83"/>
      <c r="D18" s="126"/>
      <c r="S18" s="65"/>
      <c r="T18" s="65"/>
    </row>
    <row r="19" spans="1:20" ht="14.1" customHeight="1" x14ac:dyDescent="0.2">
      <c r="A19" s="84">
        <v>300</v>
      </c>
      <c r="B19" s="85">
        <v>74.427999999999997</v>
      </c>
      <c r="C19" s="83"/>
      <c r="D19" s="126"/>
      <c r="S19" s="65"/>
      <c r="T19" s="65"/>
    </row>
    <row r="20" spans="1:20" ht="14.1" customHeight="1" x14ac:dyDescent="0.2">
      <c r="A20" s="84">
        <v>317</v>
      </c>
      <c r="B20" s="85">
        <v>74.287999999999997</v>
      </c>
      <c r="C20" s="83"/>
      <c r="D20" s="126"/>
      <c r="S20" s="65"/>
      <c r="T20" s="65"/>
    </row>
    <row r="21" spans="1:20" ht="14.1" customHeight="1" x14ac:dyDescent="0.2">
      <c r="A21" s="87">
        <v>334</v>
      </c>
      <c r="B21" s="88">
        <v>74.378</v>
      </c>
      <c r="C21" s="89"/>
      <c r="D21" s="126"/>
      <c r="S21" s="65"/>
      <c r="T21" s="65"/>
    </row>
    <row r="22" spans="1:20" ht="14.1" customHeight="1" x14ac:dyDescent="0.2">
      <c r="A22" s="87">
        <v>351</v>
      </c>
      <c r="B22" s="88">
        <v>74.087999999999994</v>
      </c>
      <c r="C22" s="89"/>
      <c r="D22" s="126"/>
      <c r="S22" s="65"/>
      <c r="T22" s="65"/>
    </row>
    <row r="23" spans="1:20" ht="14.1" customHeight="1" x14ac:dyDescent="0.2">
      <c r="A23" s="87">
        <v>369</v>
      </c>
      <c r="B23" s="88">
        <v>74.477999999999994</v>
      </c>
      <c r="C23" s="89"/>
      <c r="D23" s="126"/>
      <c r="S23" s="65"/>
      <c r="T23" s="65"/>
    </row>
    <row r="24" spans="1:20" ht="14.1" customHeight="1" x14ac:dyDescent="0.2">
      <c r="A24" s="87">
        <v>387</v>
      </c>
      <c r="B24" s="88">
        <v>74.787999999999997</v>
      </c>
      <c r="C24" s="89"/>
      <c r="D24" s="126"/>
      <c r="S24" s="65"/>
      <c r="T24" s="65"/>
    </row>
    <row r="25" spans="1:20" ht="14.1" customHeight="1" x14ac:dyDescent="0.2">
      <c r="A25" s="87">
        <v>405</v>
      </c>
      <c r="B25" s="88">
        <v>75.617999999999995</v>
      </c>
      <c r="C25" s="89"/>
      <c r="D25" s="126"/>
      <c r="S25" s="65"/>
      <c r="T25" s="65"/>
    </row>
    <row r="26" spans="1:20" ht="14.1" customHeight="1" x14ac:dyDescent="0.2">
      <c r="A26" s="87">
        <v>425</v>
      </c>
      <c r="B26" s="88">
        <v>76.037999999999997</v>
      </c>
      <c r="C26" s="89"/>
      <c r="D26" s="126"/>
      <c r="S26" s="65"/>
      <c r="T26" s="65"/>
    </row>
    <row r="27" spans="1:20" ht="14.1" customHeight="1" x14ac:dyDescent="0.2">
      <c r="A27" s="87">
        <v>445</v>
      </c>
      <c r="B27" s="88">
        <v>76.388000000000005</v>
      </c>
      <c r="C27" s="89"/>
      <c r="D27" s="126"/>
      <c r="S27" s="65"/>
      <c r="T27" s="65"/>
    </row>
    <row r="28" spans="1:20" ht="14.1" customHeight="1" x14ac:dyDescent="0.2">
      <c r="A28" s="87">
        <v>465</v>
      </c>
      <c r="B28" s="88">
        <v>77.427999999999997</v>
      </c>
      <c r="C28" s="89"/>
      <c r="D28" s="126"/>
      <c r="S28" s="65"/>
      <c r="T28" s="65"/>
    </row>
    <row r="29" spans="1:20" ht="14.1" customHeight="1" x14ac:dyDescent="0.2">
      <c r="A29" s="87">
        <v>485</v>
      </c>
      <c r="B29" s="88">
        <v>78.197999999999993</v>
      </c>
      <c r="C29" s="89"/>
      <c r="D29" s="126"/>
      <c r="S29" s="65"/>
      <c r="T29" s="65"/>
    </row>
    <row r="30" spans="1:20" ht="14.1" customHeight="1" x14ac:dyDescent="0.2">
      <c r="A30" s="87">
        <v>505</v>
      </c>
      <c r="B30" s="88">
        <v>79.558000000000007</v>
      </c>
      <c r="C30" s="89"/>
      <c r="D30" s="126"/>
      <c r="S30" s="65"/>
      <c r="T30" s="65"/>
    </row>
    <row r="31" spans="1:20" ht="14.1" customHeight="1" x14ac:dyDescent="0.2">
      <c r="A31" s="87">
        <v>525</v>
      </c>
      <c r="B31" s="88">
        <v>81.688000000000002</v>
      </c>
      <c r="C31" s="89"/>
      <c r="D31" s="126"/>
      <c r="S31" s="65"/>
      <c r="T31" s="65"/>
    </row>
    <row r="32" spans="1:20" ht="14.1" customHeight="1" x14ac:dyDescent="0.2">
      <c r="A32" s="87">
        <v>545</v>
      </c>
      <c r="B32" s="93">
        <v>87.787999999999997</v>
      </c>
      <c r="C32" s="89"/>
      <c r="D32" s="126"/>
      <c r="S32" s="65"/>
      <c r="T32" s="65"/>
    </row>
    <row r="33" spans="1:20" ht="14.1" customHeight="1" x14ac:dyDescent="0.2">
      <c r="A33" s="90">
        <v>555</v>
      </c>
      <c r="B33" s="91">
        <v>90.257999999999996</v>
      </c>
      <c r="C33" s="92" t="s">
        <v>57</v>
      </c>
      <c r="D33" s="126"/>
      <c r="S33" s="65"/>
      <c r="T33" s="65"/>
    </row>
    <row r="34" spans="1:20" ht="14.1" customHeight="1" x14ac:dyDescent="0.2">
      <c r="A34" s="87">
        <v>555</v>
      </c>
      <c r="B34" s="88">
        <v>90.408000000000001</v>
      </c>
      <c r="C34" s="89" t="s">
        <v>97</v>
      </c>
      <c r="D34" s="126"/>
      <c r="S34" s="65"/>
      <c r="T34" s="65"/>
    </row>
    <row r="35" spans="1:20" ht="14.1" customHeight="1" x14ac:dyDescent="0.2">
      <c r="A35" s="87">
        <v>580</v>
      </c>
      <c r="B35" s="93">
        <v>90.370999999999995</v>
      </c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77</v>
      </c>
      <c r="B41" s="98">
        <v>90.257999999999996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555</v>
      </c>
      <c r="B42" s="101">
        <v>90.257999999999996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90</v>
      </c>
      <c r="B43" s="103">
        <v>91.216999999999999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90</v>
      </c>
      <c r="B44" s="105">
        <v>80.216999999999999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83</v>
      </c>
      <c r="B45" s="103">
        <v>91.67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83</v>
      </c>
      <c r="B46" s="105">
        <v>90.17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555</v>
      </c>
      <c r="B48" s="105">
        <v>90.408000000000001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140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141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142</v>
      </c>
      <c r="C51" s="132"/>
      <c r="D51" s="129"/>
      <c r="S51" s="65"/>
      <c r="T51" s="65"/>
    </row>
    <row r="52" spans="1:20" ht="14.1" customHeight="1" thickBot="1" x14ac:dyDescent="0.25">
      <c r="A52" s="133" t="s">
        <v>143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93.682000000000002</v>
      </c>
      <c r="C4" s="77" t="s">
        <v>144</v>
      </c>
      <c r="D4" s="126"/>
      <c r="S4" s="65"/>
      <c r="T4" s="65"/>
    </row>
    <row r="5" spans="1:20" ht="14.1" customHeight="1" x14ac:dyDescent="0.2">
      <c r="A5" s="75">
        <v>5</v>
      </c>
      <c r="B5" s="76">
        <v>91.488</v>
      </c>
      <c r="C5" s="77"/>
      <c r="D5" s="126"/>
      <c r="S5" s="65"/>
      <c r="T5" s="65"/>
    </row>
    <row r="6" spans="1:20" ht="14.1" customHeight="1" x14ac:dyDescent="0.2">
      <c r="A6" s="75">
        <v>5</v>
      </c>
      <c r="B6" s="78">
        <v>90.138999999999996</v>
      </c>
      <c r="C6" s="79"/>
      <c r="D6" s="126"/>
      <c r="S6" s="65"/>
      <c r="T6" s="65"/>
    </row>
    <row r="7" spans="1:20" ht="14.1" customHeight="1" x14ac:dyDescent="0.2">
      <c r="A7" s="75">
        <v>5</v>
      </c>
      <c r="B7" s="78">
        <v>89.853999999999999</v>
      </c>
      <c r="C7" s="83"/>
      <c r="D7" s="126"/>
      <c r="S7" s="65"/>
      <c r="T7" s="65"/>
    </row>
    <row r="8" spans="1:20" ht="14.1" customHeight="1" x14ac:dyDescent="0.2">
      <c r="A8" s="80">
        <v>15</v>
      </c>
      <c r="B8" s="81">
        <v>89.411000000000001</v>
      </c>
      <c r="C8" s="82" t="s">
        <v>55</v>
      </c>
      <c r="D8" s="126"/>
      <c r="S8" s="65"/>
      <c r="T8" s="65"/>
    </row>
    <row r="9" spans="1:20" ht="14.1" customHeight="1" x14ac:dyDescent="0.2">
      <c r="A9" s="75">
        <v>15</v>
      </c>
      <c r="B9" s="78">
        <v>89.411000000000001</v>
      </c>
      <c r="C9" s="77"/>
      <c r="D9" s="126"/>
      <c r="S9" s="65"/>
      <c r="T9" s="65"/>
    </row>
    <row r="10" spans="1:20" ht="14.1" customHeight="1" x14ac:dyDescent="0.2">
      <c r="A10" s="75">
        <v>30</v>
      </c>
      <c r="B10" s="78">
        <v>85.861000000000004</v>
      </c>
      <c r="C10" s="77"/>
      <c r="D10" s="126"/>
      <c r="S10" s="65"/>
      <c r="T10" s="65"/>
    </row>
    <row r="11" spans="1:20" ht="14.1" customHeight="1" x14ac:dyDescent="0.2">
      <c r="A11" s="84">
        <v>50</v>
      </c>
      <c r="B11" s="85">
        <v>82.210999999999999</v>
      </c>
      <c r="C11" s="83"/>
      <c r="D11" s="126"/>
      <c r="S11" s="65"/>
      <c r="T11" s="65"/>
    </row>
    <row r="12" spans="1:20" ht="14.1" customHeight="1" x14ac:dyDescent="0.2">
      <c r="A12" s="84">
        <v>70</v>
      </c>
      <c r="B12" s="86">
        <v>77.930999999999997</v>
      </c>
      <c r="C12" s="83"/>
      <c r="D12" s="126"/>
      <c r="S12" s="65"/>
      <c r="T12" s="65"/>
    </row>
    <row r="13" spans="1:20" ht="14.1" customHeight="1" x14ac:dyDescent="0.2">
      <c r="A13" s="84">
        <v>90</v>
      </c>
      <c r="B13" s="85">
        <v>77.891000000000005</v>
      </c>
      <c r="C13" s="83"/>
      <c r="D13" s="126"/>
      <c r="S13" s="65"/>
      <c r="T13" s="65"/>
    </row>
    <row r="14" spans="1:20" ht="14.1" customHeight="1" x14ac:dyDescent="0.2">
      <c r="A14" s="84">
        <v>110</v>
      </c>
      <c r="B14" s="85">
        <v>76.991</v>
      </c>
      <c r="C14" s="83"/>
      <c r="D14" s="126"/>
      <c r="S14" s="65"/>
      <c r="T14" s="65"/>
    </row>
    <row r="15" spans="1:20" ht="14.1" customHeight="1" x14ac:dyDescent="0.2">
      <c r="A15" s="84">
        <v>130</v>
      </c>
      <c r="B15" s="85">
        <v>76.891000000000005</v>
      </c>
      <c r="C15" s="83"/>
      <c r="D15" s="126"/>
      <c r="S15" s="65"/>
      <c r="T15" s="65"/>
    </row>
    <row r="16" spans="1:20" ht="14.1" customHeight="1" x14ac:dyDescent="0.2">
      <c r="A16" s="84">
        <v>150</v>
      </c>
      <c r="B16" s="85">
        <v>77.411000000000001</v>
      </c>
      <c r="C16" s="83"/>
      <c r="D16" s="126"/>
      <c r="S16" s="65"/>
      <c r="T16" s="65"/>
    </row>
    <row r="17" spans="1:20" ht="14.1" customHeight="1" x14ac:dyDescent="0.2">
      <c r="A17" s="84">
        <v>170</v>
      </c>
      <c r="B17" s="85">
        <v>76.460999999999999</v>
      </c>
      <c r="C17" s="83"/>
      <c r="D17" s="126"/>
      <c r="S17" s="65"/>
      <c r="T17" s="65"/>
    </row>
    <row r="18" spans="1:20" ht="14.1" customHeight="1" x14ac:dyDescent="0.2">
      <c r="A18" s="84">
        <v>190</v>
      </c>
      <c r="B18" s="85">
        <v>74.561000000000007</v>
      </c>
      <c r="C18" s="83"/>
      <c r="D18" s="126"/>
      <c r="S18" s="65"/>
      <c r="T18" s="65"/>
    </row>
    <row r="19" spans="1:20" ht="14.1" customHeight="1" x14ac:dyDescent="0.2">
      <c r="A19" s="84">
        <v>210</v>
      </c>
      <c r="B19" s="85">
        <v>74.061000000000007</v>
      </c>
      <c r="C19" s="83"/>
      <c r="D19" s="126"/>
      <c r="S19" s="65"/>
      <c r="T19" s="65"/>
    </row>
    <row r="20" spans="1:20" ht="14.1" customHeight="1" x14ac:dyDescent="0.2">
      <c r="A20" s="84">
        <v>230</v>
      </c>
      <c r="B20" s="85">
        <v>73.210999999999999</v>
      </c>
      <c r="C20" s="83"/>
      <c r="D20" s="126"/>
      <c r="S20" s="65"/>
      <c r="T20" s="65"/>
    </row>
    <row r="21" spans="1:20" ht="14.1" customHeight="1" x14ac:dyDescent="0.2">
      <c r="A21" s="87">
        <v>250</v>
      </c>
      <c r="B21" s="88">
        <v>73.831000000000003</v>
      </c>
      <c r="C21" s="89"/>
      <c r="D21" s="126"/>
      <c r="S21" s="65"/>
      <c r="T21" s="65"/>
    </row>
    <row r="22" spans="1:20" ht="14.1" customHeight="1" x14ac:dyDescent="0.2">
      <c r="A22" s="87">
        <v>270</v>
      </c>
      <c r="B22" s="88">
        <v>73.411000000000001</v>
      </c>
      <c r="C22" s="89"/>
      <c r="D22" s="126"/>
      <c r="S22" s="65"/>
      <c r="T22" s="65"/>
    </row>
    <row r="23" spans="1:20" ht="14.1" customHeight="1" x14ac:dyDescent="0.2">
      <c r="A23" s="87">
        <v>290</v>
      </c>
      <c r="B23" s="88">
        <v>74.460999999999999</v>
      </c>
      <c r="C23" s="89"/>
      <c r="D23" s="126"/>
      <c r="S23" s="65"/>
      <c r="T23" s="65"/>
    </row>
    <row r="24" spans="1:20" ht="14.1" customHeight="1" x14ac:dyDescent="0.2">
      <c r="A24" s="87">
        <v>310</v>
      </c>
      <c r="B24" s="88">
        <v>74.411000000000001</v>
      </c>
      <c r="C24" s="89"/>
      <c r="D24" s="126"/>
      <c r="S24" s="65"/>
      <c r="T24" s="65"/>
    </row>
    <row r="25" spans="1:20" ht="14.1" customHeight="1" x14ac:dyDescent="0.2">
      <c r="A25" s="87">
        <v>330</v>
      </c>
      <c r="B25" s="88">
        <v>73.991</v>
      </c>
      <c r="C25" s="89"/>
      <c r="D25" s="126"/>
      <c r="S25" s="65"/>
      <c r="T25" s="65"/>
    </row>
    <row r="26" spans="1:20" ht="14.1" customHeight="1" x14ac:dyDescent="0.2">
      <c r="A26" s="87">
        <v>350</v>
      </c>
      <c r="B26" s="88">
        <v>74.311000000000007</v>
      </c>
      <c r="C26" s="89"/>
      <c r="D26" s="126"/>
      <c r="S26" s="65"/>
      <c r="T26" s="65"/>
    </row>
    <row r="27" spans="1:20" ht="14.1" customHeight="1" x14ac:dyDescent="0.2">
      <c r="A27" s="87">
        <v>370</v>
      </c>
      <c r="B27" s="88">
        <v>76.460999999999999</v>
      </c>
      <c r="C27" s="89"/>
      <c r="D27" s="126"/>
      <c r="S27" s="65"/>
      <c r="T27" s="65"/>
    </row>
    <row r="28" spans="1:20" ht="14.1" customHeight="1" x14ac:dyDescent="0.2">
      <c r="A28" s="87">
        <v>390</v>
      </c>
      <c r="B28" s="88">
        <v>76.661000000000001</v>
      </c>
      <c r="C28" s="89"/>
      <c r="D28" s="126"/>
      <c r="S28" s="65"/>
      <c r="T28" s="65"/>
    </row>
    <row r="29" spans="1:20" ht="14.1" customHeight="1" x14ac:dyDescent="0.2">
      <c r="A29" s="87">
        <v>410</v>
      </c>
      <c r="B29" s="88">
        <v>76.911000000000001</v>
      </c>
      <c r="C29" s="89"/>
      <c r="D29" s="126"/>
      <c r="S29" s="65"/>
      <c r="T29" s="65"/>
    </row>
    <row r="30" spans="1:20" ht="14.1" customHeight="1" x14ac:dyDescent="0.2">
      <c r="A30" s="87">
        <v>430</v>
      </c>
      <c r="B30" s="88">
        <v>77.161000000000001</v>
      </c>
      <c r="C30" s="89"/>
      <c r="D30" s="126"/>
      <c r="S30" s="65"/>
      <c r="T30" s="65"/>
    </row>
    <row r="31" spans="1:20" ht="14.1" customHeight="1" x14ac:dyDescent="0.2">
      <c r="A31" s="87">
        <v>450</v>
      </c>
      <c r="B31" s="88">
        <v>78.811000000000007</v>
      </c>
      <c r="C31" s="89"/>
      <c r="D31" s="126"/>
      <c r="S31" s="65"/>
      <c r="T31" s="65"/>
    </row>
    <row r="32" spans="1:20" ht="14.1" customHeight="1" x14ac:dyDescent="0.2">
      <c r="A32" s="87">
        <v>470</v>
      </c>
      <c r="B32" s="93">
        <v>81.850999999999999</v>
      </c>
      <c r="C32" s="89"/>
      <c r="D32" s="126"/>
      <c r="S32" s="65"/>
      <c r="T32" s="65"/>
    </row>
    <row r="33" spans="1:20" ht="14.1" customHeight="1" x14ac:dyDescent="0.2">
      <c r="A33" s="87">
        <v>490.37</v>
      </c>
      <c r="B33" s="88">
        <v>89.411000000000001</v>
      </c>
      <c r="C33" s="89"/>
      <c r="D33" s="126"/>
      <c r="S33" s="65"/>
      <c r="T33" s="65"/>
    </row>
    <row r="34" spans="1:20" ht="14.1" customHeight="1" x14ac:dyDescent="0.2">
      <c r="A34" s="90">
        <v>490.37</v>
      </c>
      <c r="B34" s="91">
        <v>89.411000000000001</v>
      </c>
      <c r="C34" s="92" t="s">
        <v>57</v>
      </c>
      <c r="D34" s="126"/>
      <c r="S34" s="65"/>
      <c r="T34" s="65"/>
    </row>
    <row r="35" spans="1:20" ht="14.1" customHeight="1" x14ac:dyDescent="0.2">
      <c r="A35" s="87">
        <v>492.37</v>
      </c>
      <c r="B35" s="93">
        <v>91.42</v>
      </c>
      <c r="C35" s="96"/>
      <c r="D35" s="126"/>
      <c r="S35" s="65"/>
      <c r="T35" s="65"/>
    </row>
    <row r="36" spans="1:20" ht="14.1" customHeight="1" x14ac:dyDescent="0.2">
      <c r="A36" s="94"/>
      <c r="B36" s="95"/>
      <c r="C36" s="96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15</v>
      </c>
      <c r="B41" s="98">
        <v>89.411000000000001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490.37</v>
      </c>
      <c r="B42" s="101">
        <v>89.411000000000001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45</v>
      </c>
      <c r="B43" s="103">
        <v>91.227999999999994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45</v>
      </c>
      <c r="B44" s="105">
        <v>80.227999999999994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f>B46+1.5</f>
        <v>91.674999999999997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90.174999999999997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0</v>
      </c>
      <c r="B48" s="105">
        <v>0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145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146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147</v>
      </c>
      <c r="C51" s="132"/>
      <c r="D51" s="129"/>
      <c r="S51" s="65"/>
      <c r="T51" s="65"/>
    </row>
    <row r="52" spans="1:20" ht="14.1" customHeight="1" thickBot="1" x14ac:dyDescent="0.25">
      <c r="A52" s="133" t="s">
        <v>148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90.143000000000001</v>
      </c>
      <c r="C4" s="77" t="s">
        <v>19</v>
      </c>
      <c r="D4" s="126"/>
      <c r="S4" s="65"/>
      <c r="T4" s="65"/>
    </row>
    <row r="5" spans="1:20" ht="14.1" customHeight="1" x14ac:dyDescent="0.2">
      <c r="A5" s="80">
        <v>63</v>
      </c>
      <c r="B5" s="81">
        <v>86.617000000000004</v>
      </c>
      <c r="C5" s="82" t="s">
        <v>55</v>
      </c>
      <c r="D5" s="126"/>
      <c r="S5" s="65"/>
      <c r="T5" s="65"/>
    </row>
    <row r="6" spans="1:20" ht="14.1" customHeight="1" x14ac:dyDescent="0.2">
      <c r="A6" s="75">
        <v>76</v>
      </c>
      <c r="B6" s="78">
        <v>78.367000000000004</v>
      </c>
      <c r="C6" s="79"/>
      <c r="D6" s="126"/>
      <c r="S6" s="65"/>
      <c r="T6" s="65"/>
    </row>
    <row r="7" spans="1:20" ht="14.1" customHeight="1" x14ac:dyDescent="0.2">
      <c r="A7" s="75">
        <v>106</v>
      </c>
      <c r="B7" s="78">
        <v>77.777000000000001</v>
      </c>
      <c r="C7" s="83"/>
      <c r="D7" s="126"/>
      <c r="S7" s="65"/>
      <c r="T7" s="65"/>
    </row>
    <row r="8" spans="1:20" ht="14.1" customHeight="1" x14ac:dyDescent="0.2">
      <c r="A8" s="84">
        <v>136</v>
      </c>
      <c r="B8" s="85">
        <v>77.417000000000002</v>
      </c>
      <c r="C8" s="83"/>
      <c r="D8" s="126"/>
      <c r="S8" s="65"/>
      <c r="T8" s="65"/>
    </row>
    <row r="9" spans="1:20" ht="14.1" customHeight="1" x14ac:dyDescent="0.2">
      <c r="A9" s="84">
        <v>161</v>
      </c>
      <c r="B9" s="86">
        <v>76.376999999999995</v>
      </c>
      <c r="C9" s="83"/>
      <c r="D9" s="126"/>
      <c r="S9" s="65"/>
      <c r="T9" s="65"/>
    </row>
    <row r="10" spans="1:20" ht="14.1" customHeight="1" x14ac:dyDescent="0.2">
      <c r="A10" s="75">
        <v>186</v>
      </c>
      <c r="B10" s="78">
        <v>75.316999999999993</v>
      </c>
      <c r="C10" s="77"/>
      <c r="D10" s="126"/>
      <c r="S10" s="65"/>
      <c r="T10" s="65"/>
    </row>
    <row r="11" spans="1:20" ht="14.1" customHeight="1" x14ac:dyDescent="0.2">
      <c r="A11" s="84">
        <v>204</v>
      </c>
      <c r="B11" s="85">
        <v>74.566999999999993</v>
      </c>
      <c r="C11" s="83"/>
      <c r="D11" s="126"/>
      <c r="S11" s="65"/>
      <c r="T11" s="65"/>
    </row>
    <row r="12" spans="1:20" ht="14.1" customHeight="1" x14ac:dyDescent="0.2">
      <c r="A12" s="84">
        <v>222</v>
      </c>
      <c r="B12" s="86">
        <v>74.037000000000006</v>
      </c>
      <c r="C12" s="83"/>
      <c r="D12" s="126"/>
      <c r="S12" s="65"/>
      <c r="T12" s="65"/>
    </row>
    <row r="13" spans="1:20" ht="14.1" customHeight="1" x14ac:dyDescent="0.2">
      <c r="A13" s="84">
        <v>238</v>
      </c>
      <c r="B13" s="85">
        <v>73.557000000000002</v>
      </c>
      <c r="C13" s="83"/>
      <c r="D13" s="126"/>
      <c r="S13" s="65"/>
      <c r="T13" s="65"/>
    </row>
    <row r="14" spans="1:20" ht="14.1" customHeight="1" x14ac:dyDescent="0.2">
      <c r="A14" s="84">
        <v>254</v>
      </c>
      <c r="B14" s="85">
        <v>73.167000000000002</v>
      </c>
      <c r="C14" s="83"/>
      <c r="D14" s="126"/>
      <c r="S14" s="65"/>
      <c r="T14" s="65"/>
    </row>
    <row r="15" spans="1:20" ht="14.1" customHeight="1" x14ac:dyDescent="0.2">
      <c r="A15" s="84">
        <v>270</v>
      </c>
      <c r="B15" s="85">
        <v>73.337000000000003</v>
      </c>
      <c r="C15" s="83"/>
      <c r="D15" s="126"/>
      <c r="S15" s="65"/>
      <c r="T15" s="65"/>
    </row>
    <row r="16" spans="1:20" ht="14.1" customHeight="1" x14ac:dyDescent="0.2">
      <c r="A16" s="84">
        <v>288</v>
      </c>
      <c r="B16" s="85">
        <v>73.757000000000005</v>
      </c>
      <c r="C16" s="83"/>
      <c r="D16" s="126"/>
      <c r="S16" s="65"/>
      <c r="T16" s="65"/>
    </row>
    <row r="17" spans="1:20" ht="14.1" customHeight="1" x14ac:dyDescent="0.2">
      <c r="A17" s="84">
        <v>306</v>
      </c>
      <c r="B17" s="85">
        <v>74.427000000000007</v>
      </c>
      <c r="C17" s="83"/>
      <c r="D17" s="126"/>
      <c r="S17" s="65"/>
      <c r="T17" s="65"/>
    </row>
    <row r="18" spans="1:20" ht="14.1" customHeight="1" x14ac:dyDescent="0.2">
      <c r="A18" s="84">
        <v>324</v>
      </c>
      <c r="B18" s="85">
        <v>75.727000000000004</v>
      </c>
      <c r="C18" s="83"/>
      <c r="D18" s="126"/>
      <c r="S18" s="65"/>
      <c r="T18" s="65"/>
    </row>
    <row r="19" spans="1:20" ht="14.1" customHeight="1" x14ac:dyDescent="0.2">
      <c r="A19" s="84">
        <v>344</v>
      </c>
      <c r="B19" s="85">
        <v>76.557000000000002</v>
      </c>
      <c r="C19" s="83"/>
      <c r="D19" s="126"/>
      <c r="S19" s="65"/>
      <c r="T19" s="65"/>
    </row>
    <row r="20" spans="1:20" ht="14.1" customHeight="1" x14ac:dyDescent="0.2">
      <c r="A20" s="84">
        <v>364</v>
      </c>
      <c r="B20" s="85">
        <v>77.436999999999998</v>
      </c>
      <c r="C20" s="83"/>
      <c r="D20" s="126"/>
      <c r="S20" s="65"/>
      <c r="T20" s="65"/>
    </row>
    <row r="21" spans="1:20" ht="14.1" customHeight="1" x14ac:dyDescent="0.2">
      <c r="A21" s="87">
        <v>384</v>
      </c>
      <c r="B21" s="88">
        <v>77.387</v>
      </c>
      <c r="C21" s="89"/>
      <c r="D21" s="126"/>
      <c r="S21" s="65"/>
      <c r="T21" s="65"/>
    </row>
    <row r="22" spans="1:20" ht="14.1" customHeight="1" x14ac:dyDescent="0.2">
      <c r="A22" s="87">
        <v>404</v>
      </c>
      <c r="B22" s="88">
        <v>77.466999999999999</v>
      </c>
      <c r="C22" s="89"/>
      <c r="D22" s="126"/>
      <c r="S22" s="65"/>
      <c r="T22" s="65"/>
    </row>
    <row r="23" spans="1:20" ht="14.1" customHeight="1" x14ac:dyDescent="0.2">
      <c r="A23" s="87">
        <v>434</v>
      </c>
      <c r="B23" s="88">
        <v>80.546999999999997</v>
      </c>
      <c r="C23" s="89"/>
      <c r="D23" s="126"/>
      <c r="S23" s="65"/>
      <c r="T23" s="65"/>
    </row>
    <row r="24" spans="1:20" ht="14.1" customHeight="1" x14ac:dyDescent="0.2">
      <c r="A24" s="90">
        <v>454</v>
      </c>
      <c r="B24" s="91">
        <v>86.617000000000004</v>
      </c>
      <c r="C24" s="92" t="s">
        <v>57</v>
      </c>
      <c r="D24" s="126"/>
      <c r="S24" s="65"/>
      <c r="T24" s="65"/>
    </row>
    <row r="25" spans="1:20" ht="14.1" customHeight="1" x14ac:dyDescent="0.2">
      <c r="A25" s="87">
        <v>462</v>
      </c>
      <c r="B25" s="88">
        <v>90.418000000000006</v>
      </c>
      <c r="C25" s="89"/>
      <c r="D25" s="126"/>
      <c r="S25" s="65"/>
      <c r="T25" s="65"/>
    </row>
    <row r="26" spans="1:20" ht="14.1" customHeight="1" x14ac:dyDescent="0.2">
      <c r="A26" s="87"/>
      <c r="B26" s="88"/>
      <c r="C26" s="89"/>
      <c r="D26" s="126"/>
      <c r="S26" s="65"/>
      <c r="T26" s="65"/>
    </row>
    <row r="27" spans="1:20" ht="14.1" customHeight="1" x14ac:dyDescent="0.2">
      <c r="A27" s="87"/>
      <c r="B27" s="88"/>
      <c r="C27" s="89"/>
      <c r="D27" s="126"/>
      <c r="S27" s="65"/>
      <c r="T27" s="65"/>
    </row>
    <row r="28" spans="1:20" ht="14.1" customHeight="1" x14ac:dyDescent="0.2">
      <c r="A28" s="87"/>
      <c r="B28" s="88"/>
      <c r="C28" s="89"/>
      <c r="D28" s="126"/>
      <c r="S28" s="65"/>
      <c r="T28" s="65"/>
    </row>
    <row r="29" spans="1:20" ht="14.1" customHeight="1" x14ac:dyDescent="0.2">
      <c r="A29" s="87"/>
      <c r="B29" s="88"/>
      <c r="C29" s="89"/>
      <c r="D29" s="126"/>
      <c r="S29" s="65"/>
      <c r="T29" s="65"/>
    </row>
    <row r="30" spans="1:20" ht="14.1" customHeight="1" x14ac:dyDescent="0.2">
      <c r="A30" s="87"/>
      <c r="B30" s="88"/>
      <c r="C30" s="89"/>
      <c r="D30" s="126"/>
      <c r="S30" s="65"/>
      <c r="T30" s="65"/>
    </row>
    <row r="31" spans="1:20" ht="14.1" customHeight="1" x14ac:dyDescent="0.2">
      <c r="A31" s="87"/>
      <c r="B31" s="88"/>
      <c r="C31" s="89"/>
      <c r="D31" s="126"/>
      <c r="S31" s="65"/>
      <c r="T31" s="65"/>
    </row>
    <row r="32" spans="1:20" ht="14.1" customHeight="1" x14ac:dyDescent="0.2">
      <c r="A32" s="87"/>
      <c r="B32" s="88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88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63</v>
      </c>
      <c r="B41" s="98">
        <v>86.617000000000004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454</v>
      </c>
      <c r="B42" s="101">
        <v>86.617000000000004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45</v>
      </c>
      <c r="B43" s="103">
        <v>91.194999999999993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45</v>
      </c>
      <c r="B44" s="105">
        <v>80.194999999999993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f>B46+1.5</f>
        <v>91.643000000000001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90.143000000000001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462</v>
      </c>
      <c r="B48" s="105">
        <v>90.418000000000006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149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150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151</v>
      </c>
      <c r="C51" s="132"/>
      <c r="D51" s="129"/>
      <c r="S51" s="65"/>
      <c r="T51" s="65"/>
    </row>
    <row r="52" spans="1:20" ht="14.1" customHeight="1" thickBot="1" x14ac:dyDescent="0.25">
      <c r="A52" s="133" t="s">
        <v>152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90.158000000000001</v>
      </c>
      <c r="C4" s="77" t="s">
        <v>19</v>
      </c>
      <c r="D4" s="126"/>
      <c r="S4" s="65"/>
      <c r="T4" s="65"/>
    </row>
    <row r="5" spans="1:20" ht="14.1" customHeight="1" x14ac:dyDescent="0.2">
      <c r="A5" s="80">
        <v>66</v>
      </c>
      <c r="B5" s="81">
        <v>90.539000000000001</v>
      </c>
      <c r="C5" s="82" t="s">
        <v>55</v>
      </c>
      <c r="D5" s="126"/>
      <c r="S5" s="65"/>
      <c r="T5" s="65"/>
    </row>
    <row r="6" spans="1:20" ht="14.1" customHeight="1" x14ac:dyDescent="0.2">
      <c r="A6" s="75">
        <v>80</v>
      </c>
      <c r="B6" s="78">
        <v>88.838999999999999</v>
      </c>
      <c r="C6" s="79"/>
      <c r="D6" s="126"/>
      <c r="S6" s="65"/>
      <c r="T6" s="65"/>
    </row>
    <row r="7" spans="1:20" ht="14.1" customHeight="1" x14ac:dyDescent="0.2">
      <c r="A7" s="75">
        <v>108</v>
      </c>
      <c r="B7" s="78">
        <v>85.938999999999993</v>
      </c>
      <c r="C7" s="83"/>
      <c r="D7" s="126"/>
      <c r="S7" s="65"/>
      <c r="T7" s="65"/>
    </row>
    <row r="8" spans="1:20" ht="14.1" customHeight="1" x14ac:dyDescent="0.2">
      <c r="A8" s="84">
        <v>138</v>
      </c>
      <c r="B8" s="85">
        <v>78.159000000000006</v>
      </c>
      <c r="C8" s="83"/>
      <c r="D8" s="126"/>
      <c r="S8" s="65"/>
      <c r="T8" s="65"/>
    </row>
    <row r="9" spans="1:20" ht="14.1" customHeight="1" x14ac:dyDescent="0.2">
      <c r="A9" s="84">
        <v>163</v>
      </c>
      <c r="B9" s="86">
        <v>78.838999999999999</v>
      </c>
      <c r="C9" s="83"/>
      <c r="D9" s="126"/>
      <c r="S9" s="65"/>
      <c r="T9" s="65"/>
    </row>
    <row r="10" spans="1:20" ht="14.1" customHeight="1" x14ac:dyDescent="0.2">
      <c r="A10" s="75">
        <v>188</v>
      </c>
      <c r="B10" s="78">
        <v>79.438999999999993</v>
      </c>
      <c r="C10" s="77"/>
      <c r="D10" s="126"/>
      <c r="S10" s="65"/>
      <c r="T10" s="65"/>
    </row>
    <row r="11" spans="1:20" ht="14.1" customHeight="1" x14ac:dyDescent="0.2">
      <c r="A11" s="84">
        <v>208</v>
      </c>
      <c r="B11" s="85">
        <v>77.739000000000004</v>
      </c>
      <c r="C11" s="83"/>
      <c r="D11" s="126"/>
      <c r="S11" s="65"/>
      <c r="T11" s="65"/>
    </row>
    <row r="12" spans="1:20" ht="14.1" customHeight="1" x14ac:dyDescent="0.2">
      <c r="A12" s="84">
        <v>228</v>
      </c>
      <c r="B12" s="86">
        <v>76.569000000000003</v>
      </c>
      <c r="C12" s="83"/>
      <c r="D12" s="126"/>
      <c r="S12" s="65"/>
      <c r="T12" s="65"/>
    </row>
    <row r="13" spans="1:20" ht="14.1" customHeight="1" x14ac:dyDescent="0.2">
      <c r="A13" s="84">
        <v>248</v>
      </c>
      <c r="B13" s="85">
        <v>76.159000000000006</v>
      </c>
      <c r="C13" s="83"/>
      <c r="D13" s="126"/>
      <c r="S13" s="65"/>
      <c r="T13" s="65"/>
    </row>
    <row r="14" spans="1:20" ht="14.1" customHeight="1" x14ac:dyDescent="0.2">
      <c r="A14" s="84">
        <v>268</v>
      </c>
      <c r="B14" s="85">
        <v>75.539000000000001</v>
      </c>
      <c r="C14" s="83"/>
      <c r="D14" s="126"/>
      <c r="S14" s="65"/>
      <c r="T14" s="65"/>
    </row>
    <row r="15" spans="1:20" ht="14.1" customHeight="1" x14ac:dyDescent="0.2">
      <c r="A15" s="84">
        <v>286</v>
      </c>
      <c r="B15" s="85">
        <v>74.938999999999993</v>
      </c>
      <c r="C15" s="83"/>
      <c r="D15" s="126"/>
      <c r="S15" s="65"/>
      <c r="T15" s="65"/>
    </row>
    <row r="16" spans="1:20" ht="14.1" customHeight="1" x14ac:dyDescent="0.2">
      <c r="A16" s="84">
        <v>304</v>
      </c>
      <c r="B16" s="85">
        <v>74.638999999999996</v>
      </c>
      <c r="C16" s="83"/>
      <c r="D16" s="126"/>
      <c r="S16" s="65"/>
      <c r="T16" s="65"/>
    </row>
    <row r="17" spans="1:20" ht="14.1" customHeight="1" x14ac:dyDescent="0.2">
      <c r="A17" s="84">
        <v>322</v>
      </c>
      <c r="B17" s="85">
        <v>74.409000000000006</v>
      </c>
      <c r="C17" s="83"/>
      <c r="D17" s="126"/>
      <c r="S17" s="65"/>
      <c r="T17" s="65"/>
    </row>
    <row r="18" spans="1:20" ht="14.1" customHeight="1" x14ac:dyDescent="0.2">
      <c r="A18" s="84">
        <v>340</v>
      </c>
      <c r="B18" s="85">
        <v>74.539000000000001</v>
      </c>
      <c r="C18" s="83"/>
      <c r="D18" s="126"/>
      <c r="S18" s="65"/>
      <c r="T18" s="65"/>
    </row>
    <row r="19" spans="1:20" ht="14.1" customHeight="1" x14ac:dyDescent="0.2">
      <c r="A19" s="84">
        <v>360</v>
      </c>
      <c r="B19" s="85">
        <v>75.239000000000004</v>
      </c>
      <c r="C19" s="83"/>
      <c r="D19" s="126"/>
      <c r="S19" s="65"/>
      <c r="T19" s="65"/>
    </row>
    <row r="20" spans="1:20" ht="14.1" customHeight="1" x14ac:dyDescent="0.2">
      <c r="A20" s="84">
        <v>380</v>
      </c>
      <c r="B20" s="85">
        <v>75.409000000000006</v>
      </c>
      <c r="C20" s="83"/>
      <c r="D20" s="126"/>
      <c r="S20" s="65"/>
      <c r="T20" s="65"/>
    </row>
    <row r="21" spans="1:20" ht="14.1" customHeight="1" x14ac:dyDescent="0.2">
      <c r="A21" s="87">
        <v>400</v>
      </c>
      <c r="B21" s="88">
        <v>76.039000000000001</v>
      </c>
      <c r="C21" s="89"/>
      <c r="D21" s="126"/>
      <c r="S21" s="65"/>
      <c r="T21" s="65"/>
    </row>
    <row r="22" spans="1:20" ht="14.1" customHeight="1" x14ac:dyDescent="0.2">
      <c r="A22" s="87">
        <v>425</v>
      </c>
      <c r="B22" s="88">
        <v>76.838999999999999</v>
      </c>
      <c r="C22" s="89"/>
      <c r="D22" s="126"/>
      <c r="S22" s="65"/>
      <c r="T22" s="65"/>
    </row>
    <row r="23" spans="1:20" ht="14.1" customHeight="1" x14ac:dyDescent="0.2">
      <c r="A23" s="87">
        <v>450</v>
      </c>
      <c r="B23" s="88">
        <v>77.838999999999999</v>
      </c>
      <c r="C23" s="89"/>
      <c r="D23" s="126"/>
      <c r="S23" s="65"/>
      <c r="T23" s="65"/>
    </row>
    <row r="24" spans="1:20" ht="14.1" customHeight="1" x14ac:dyDescent="0.2">
      <c r="A24" s="84">
        <v>475</v>
      </c>
      <c r="B24" s="88">
        <v>78.838999999999999</v>
      </c>
      <c r="C24" s="89"/>
      <c r="D24" s="126"/>
      <c r="S24" s="65"/>
      <c r="T24" s="65"/>
    </row>
    <row r="25" spans="1:20" ht="14.1" customHeight="1" x14ac:dyDescent="0.2">
      <c r="A25" s="87">
        <v>500</v>
      </c>
      <c r="B25" s="88">
        <v>78.039000000000001</v>
      </c>
      <c r="C25" s="89"/>
      <c r="D25" s="126"/>
      <c r="S25" s="65"/>
      <c r="T25" s="65"/>
    </row>
    <row r="26" spans="1:20" ht="14.1" customHeight="1" x14ac:dyDescent="0.2">
      <c r="A26" s="87">
        <v>525</v>
      </c>
      <c r="B26" s="88">
        <v>78.418999999999997</v>
      </c>
      <c r="C26" s="89"/>
      <c r="D26" s="126"/>
      <c r="S26" s="65"/>
      <c r="T26" s="65"/>
    </row>
    <row r="27" spans="1:20" ht="14.1" customHeight="1" x14ac:dyDescent="0.2">
      <c r="A27" s="87">
        <v>550</v>
      </c>
      <c r="B27" s="88">
        <v>84.519000000000005</v>
      </c>
      <c r="C27" s="89"/>
      <c r="D27" s="126"/>
      <c r="S27" s="65"/>
      <c r="T27" s="65"/>
    </row>
    <row r="28" spans="1:20" ht="14.1" customHeight="1" x14ac:dyDescent="0.2">
      <c r="A28" s="90">
        <v>557</v>
      </c>
      <c r="B28" s="91">
        <v>90.438999999999993</v>
      </c>
      <c r="C28" s="92" t="s">
        <v>57</v>
      </c>
      <c r="D28" s="126"/>
      <c r="S28" s="65"/>
      <c r="T28" s="65"/>
    </row>
    <row r="29" spans="1:20" ht="14.1" customHeight="1" x14ac:dyDescent="0.2">
      <c r="A29" s="87"/>
      <c r="B29" s="88"/>
      <c r="C29" s="89"/>
      <c r="D29" s="126"/>
      <c r="S29" s="65"/>
      <c r="T29" s="65"/>
    </row>
    <row r="30" spans="1:20" ht="14.1" customHeight="1" x14ac:dyDescent="0.2">
      <c r="A30" s="87"/>
      <c r="B30" s="88"/>
      <c r="C30" s="89"/>
      <c r="D30" s="126"/>
      <c r="S30" s="65"/>
      <c r="T30" s="65"/>
    </row>
    <row r="31" spans="1:20" ht="14.1" customHeight="1" x14ac:dyDescent="0.2">
      <c r="A31" s="87"/>
      <c r="B31" s="88"/>
      <c r="C31" s="89"/>
      <c r="D31" s="126"/>
      <c r="S31" s="65"/>
      <c r="T31" s="65"/>
    </row>
    <row r="32" spans="1:20" ht="14.1" customHeight="1" x14ac:dyDescent="0.2">
      <c r="A32" s="87"/>
      <c r="B32" s="88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88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66</v>
      </c>
      <c r="B41" s="98">
        <v>90.539000000000001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557</v>
      </c>
      <c r="B42" s="101">
        <v>90.438999999999993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45</v>
      </c>
      <c r="B43" s="103">
        <v>91.21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45</v>
      </c>
      <c r="B44" s="105">
        <v>80.209999999999994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f>B46+1.5</f>
        <v>91.658000000000001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90.158000000000001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0</v>
      </c>
      <c r="B48" s="105">
        <v>0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153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154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155</v>
      </c>
      <c r="C51" s="132"/>
      <c r="D51" s="129"/>
      <c r="S51" s="65"/>
      <c r="T51" s="65"/>
    </row>
    <row r="52" spans="1:20" ht="14.1" customHeight="1" thickBot="1" x14ac:dyDescent="0.25">
      <c r="A52" s="133" t="s">
        <v>156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6</v>
      </c>
      <c r="B4" s="76">
        <v>91.206000000000003</v>
      </c>
      <c r="C4" s="77" t="s">
        <v>19</v>
      </c>
      <c r="D4" s="126"/>
      <c r="S4" s="65"/>
      <c r="T4" s="65"/>
    </row>
    <row r="5" spans="1:20" ht="14.1" customHeight="1" x14ac:dyDescent="0.2">
      <c r="A5" s="75">
        <v>16</v>
      </c>
      <c r="B5" s="78">
        <v>90.233999999999995</v>
      </c>
      <c r="C5" s="79"/>
      <c r="D5" s="126"/>
      <c r="S5" s="65"/>
      <c r="T5" s="65"/>
    </row>
    <row r="6" spans="1:20" ht="14.1" customHeight="1" x14ac:dyDescent="0.2">
      <c r="A6" s="75">
        <v>19</v>
      </c>
      <c r="B6" s="78">
        <v>91.260999999999996</v>
      </c>
      <c r="C6" s="79"/>
      <c r="D6" s="126"/>
      <c r="S6" s="65"/>
      <c r="T6" s="65"/>
    </row>
    <row r="7" spans="1:20" ht="14.1" customHeight="1" x14ac:dyDescent="0.2">
      <c r="A7" s="80">
        <v>34</v>
      </c>
      <c r="B7" s="81">
        <v>89.260999999999996</v>
      </c>
      <c r="C7" s="82" t="s">
        <v>55</v>
      </c>
      <c r="D7" s="126"/>
      <c r="S7" s="65"/>
      <c r="T7" s="65"/>
    </row>
    <row r="8" spans="1:20" ht="14.1" customHeight="1" x14ac:dyDescent="0.2">
      <c r="A8" s="84">
        <v>49.6</v>
      </c>
      <c r="B8" s="85">
        <v>85.620999999999995</v>
      </c>
      <c r="C8" s="83"/>
      <c r="D8" s="126"/>
      <c r="S8" s="65"/>
      <c r="T8" s="65"/>
    </row>
    <row r="9" spans="1:20" ht="14.1" customHeight="1" x14ac:dyDescent="0.2">
      <c r="A9" s="84">
        <v>86</v>
      </c>
      <c r="B9" s="86">
        <v>78.370999999999995</v>
      </c>
      <c r="C9" s="83"/>
      <c r="D9" s="126"/>
      <c r="S9" s="65"/>
      <c r="T9" s="65"/>
    </row>
    <row r="10" spans="1:20" ht="14.1" customHeight="1" x14ac:dyDescent="0.2">
      <c r="A10" s="75">
        <v>106</v>
      </c>
      <c r="B10" s="78">
        <v>78.941000000000003</v>
      </c>
      <c r="C10" s="77"/>
      <c r="D10" s="126"/>
      <c r="S10" s="65"/>
      <c r="T10" s="65"/>
    </row>
    <row r="11" spans="1:20" ht="14.1" customHeight="1" x14ac:dyDescent="0.2">
      <c r="A11" s="84">
        <v>126</v>
      </c>
      <c r="B11" s="85">
        <v>79.271000000000001</v>
      </c>
      <c r="C11" s="83"/>
      <c r="D11" s="126"/>
      <c r="S11" s="65"/>
      <c r="T11" s="65"/>
    </row>
    <row r="12" spans="1:20" ht="14.1" customHeight="1" x14ac:dyDescent="0.2">
      <c r="A12" s="84">
        <v>146</v>
      </c>
      <c r="B12" s="86">
        <v>78.900999999999996</v>
      </c>
      <c r="C12" s="83"/>
      <c r="D12" s="126"/>
      <c r="S12" s="65"/>
      <c r="T12" s="65"/>
    </row>
    <row r="13" spans="1:20" ht="14.1" customHeight="1" x14ac:dyDescent="0.2">
      <c r="A13" s="84">
        <v>166</v>
      </c>
      <c r="B13" s="85">
        <v>77.260999999999996</v>
      </c>
      <c r="C13" s="83"/>
      <c r="D13" s="126"/>
      <c r="S13" s="65"/>
      <c r="T13" s="65"/>
    </row>
    <row r="14" spans="1:20" ht="14.1" customHeight="1" x14ac:dyDescent="0.2">
      <c r="A14" s="84">
        <v>186</v>
      </c>
      <c r="B14" s="85">
        <v>74.691000000000003</v>
      </c>
      <c r="C14" s="83"/>
      <c r="D14" s="126"/>
      <c r="S14" s="65"/>
      <c r="T14" s="65"/>
    </row>
    <row r="15" spans="1:20" ht="14.1" customHeight="1" x14ac:dyDescent="0.2">
      <c r="A15" s="84">
        <v>206</v>
      </c>
      <c r="B15" s="85">
        <v>72.760999999999996</v>
      </c>
      <c r="C15" s="83"/>
      <c r="D15" s="126"/>
      <c r="S15" s="65"/>
      <c r="T15" s="65"/>
    </row>
    <row r="16" spans="1:20" ht="14.1" customHeight="1" x14ac:dyDescent="0.2">
      <c r="A16" s="84">
        <v>226</v>
      </c>
      <c r="B16" s="85">
        <v>72.141000000000005</v>
      </c>
      <c r="C16" s="83"/>
      <c r="D16" s="126"/>
      <c r="S16" s="65"/>
      <c r="T16" s="65"/>
    </row>
    <row r="17" spans="1:20" ht="14.1" customHeight="1" x14ac:dyDescent="0.2">
      <c r="A17" s="84">
        <v>246</v>
      </c>
      <c r="B17" s="85">
        <v>73.260999999999996</v>
      </c>
      <c r="C17" s="83"/>
      <c r="D17" s="126"/>
      <c r="S17" s="65"/>
      <c r="T17" s="65"/>
    </row>
    <row r="18" spans="1:20" ht="14.1" customHeight="1" x14ac:dyDescent="0.2">
      <c r="A18" s="84">
        <v>266</v>
      </c>
      <c r="B18" s="85">
        <v>73.100999999999999</v>
      </c>
      <c r="C18" s="83"/>
      <c r="D18" s="126"/>
      <c r="S18" s="65"/>
      <c r="T18" s="65"/>
    </row>
    <row r="19" spans="1:20" ht="14.1" customHeight="1" x14ac:dyDescent="0.2">
      <c r="A19" s="84">
        <v>286</v>
      </c>
      <c r="B19" s="85">
        <v>75.771000000000001</v>
      </c>
      <c r="C19" s="83"/>
      <c r="D19" s="126"/>
      <c r="S19" s="65"/>
      <c r="T19" s="65"/>
    </row>
    <row r="20" spans="1:20" ht="14.1" customHeight="1" x14ac:dyDescent="0.2">
      <c r="A20" s="84">
        <v>306</v>
      </c>
      <c r="B20" s="85">
        <v>76.691000000000003</v>
      </c>
      <c r="C20" s="83"/>
      <c r="D20" s="126"/>
      <c r="S20" s="65"/>
      <c r="T20" s="65"/>
    </row>
    <row r="21" spans="1:20" ht="14.1" customHeight="1" x14ac:dyDescent="0.2">
      <c r="A21" s="87">
        <v>326</v>
      </c>
      <c r="B21" s="88">
        <v>75.861000000000004</v>
      </c>
      <c r="C21" s="89"/>
      <c r="D21" s="126"/>
      <c r="S21" s="65"/>
      <c r="T21" s="65"/>
    </row>
    <row r="22" spans="1:20" ht="14.1" customHeight="1" x14ac:dyDescent="0.2">
      <c r="A22" s="87">
        <v>346</v>
      </c>
      <c r="B22" s="88">
        <v>76.671000000000006</v>
      </c>
      <c r="C22" s="89"/>
      <c r="D22" s="126"/>
      <c r="S22" s="65"/>
      <c r="T22" s="65"/>
    </row>
    <row r="23" spans="1:20" ht="14.1" customHeight="1" x14ac:dyDescent="0.2">
      <c r="A23" s="87">
        <v>366</v>
      </c>
      <c r="B23" s="88">
        <v>77.070999999999998</v>
      </c>
      <c r="C23" s="89"/>
      <c r="D23" s="126"/>
      <c r="S23" s="65"/>
      <c r="T23" s="65"/>
    </row>
    <row r="24" spans="1:20" ht="14.1" customHeight="1" x14ac:dyDescent="0.2">
      <c r="A24" s="84">
        <v>386</v>
      </c>
      <c r="B24" s="88">
        <v>77.391000000000005</v>
      </c>
      <c r="C24" s="89"/>
      <c r="D24" s="126"/>
      <c r="S24" s="65"/>
      <c r="T24" s="65"/>
    </row>
    <row r="25" spans="1:20" ht="14.1" customHeight="1" x14ac:dyDescent="0.2">
      <c r="A25" s="87">
        <v>406</v>
      </c>
      <c r="B25" s="88">
        <v>76.581000000000003</v>
      </c>
      <c r="C25" s="89"/>
      <c r="D25" s="126"/>
      <c r="S25" s="65"/>
      <c r="T25" s="65"/>
    </row>
    <row r="26" spans="1:20" ht="14.1" customHeight="1" x14ac:dyDescent="0.2">
      <c r="A26" s="84">
        <v>426</v>
      </c>
      <c r="B26" s="85">
        <v>78.421000000000006</v>
      </c>
      <c r="C26" s="89"/>
      <c r="D26" s="126"/>
      <c r="S26" s="65"/>
      <c r="T26" s="65"/>
    </row>
    <row r="27" spans="1:20" ht="14.1" customHeight="1" x14ac:dyDescent="0.2">
      <c r="A27" s="80">
        <v>445.68</v>
      </c>
      <c r="B27" s="81">
        <v>85.620999999999995</v>
      </c>
      <c r="C27" s="82" t="s">
        <v>57</v>
      </c>
      <c r="D27" s="126"/>
      <c r="S27" s="65"/>
      <c r="T27" s="65"/>
    </row>
    <row r="28" spans="1:20" ht="14.1" customHeight="1" x14ac:dyDescent="0.2">
      <c r="A28" s="75">
        <v>448.68</v>
      </c>
      <c r="B28" s="78">
        <v>87.23</v>
      </c>
      <c r="C28" s="89"/>
      <c r="D28" s="126"/>
      <c r="S28" s="65"/>
      <c r="T28" s="65"/>
    </row>
    <row r="29" spans="1:20" ht="14.1" customHeight="1" x14ac:dyDescent="0.2">
      <c r="A29" s="75">
        <v>451.68</v>
      </c>
      <c r="B29" s="78">
        <v>89.043000000000006</v>
      </c>
      <c r="C29" s="89"/>
      <c r="D29" s="126"/>
      <c r="S29" s="65"/>
      <c r="T29" s="65"/>
    </row>
    <row r="30" spans="1:20" ht="14.1" customHeight="1" x14ac:dyDescent="0.2">
      <c r="A30" s="94">
        <v>455.68</v>
      </c>
      <c r="B30" s="95">
        <v>90.572000000000003</v>
      </c>
      <c r="C30" s="96" t="s">
        <v>97</v>
      </c>
      <c r="D30" s="126"/>
      <c r="S30" s="65"/>
      <c r="T30" s="65"/>
    </row>
    <row r="31" spans="1:20" ht="14.1" customHeight="1" x14ac:dyDescent="0.2">
      <c r="A31" s="87">
        <v>475.68</v>
      </c>
      <c r="B31" s="88">
        <v>90.435000000000002</v>
      </c>
      <c r="C31" s="89"/>
      <c r="D31" s="126"/>
      <c r="S31" s="65"/>
      <c r="T31" s="65"/>
    </row>
    <row r="32" spans="1:20" ht="14.1" customHeight="1" x14ac:dyDescent="0.2">
      <c r="A32" s="87"/>
      <c r="B32" s="88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88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49.6</v>
      </c>
      <c r="B41" s="98">
        <v>85.620999999999995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445.68</v>
      </c>
      <c r="B42" s="101">
        <v>85.620999999999995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45</v>
      </c>
      <c r="B43" s="103">
        <v>91.260999999999996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45</v>
      </c>
      <c r="B44" s="105">
        <v>80.260999999999996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f>B46+1.5</f>
        <v>91.64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90.14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455.68</v>
      </c>
      <c r="B47" s="103">
        <v>90.572000000000003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0</v>
      </c>
      <c r="B48" s="105">
        <v>0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157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158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159</v>
      </c>
      <c r="C51" s="132"/>
      <c r="D51" s="129"/>
      <c r="S51" s="65"/>
      <c r="T51" s="65"/>
    </row>
    <row r="52" spans="1:20" ht="14.1" customHeight="1" thickBot="1" x14ac:dyDescent="0.25">
      <c r="A52" s="133" t="s">
        <v>160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G61"/>
  <sheetViews>
    <sheetView zoomScale="50" zoomScaleNormal="50" workbookViewId="0">
      <selection activeCell="E52" sqref="E52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42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94.52</v>
      </c>
      <c r="C2" s="7" t="s">
        <v>7</v>
      </c>
      <c r="D2" s="14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39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/>
      <c r="B3" s="6">
        <f>+AA5</f>
        <v>93.956000000000003</v>
      </c>
      <c r="C3" s="13" t="s">
        <v>16</v>
      </c>
      <c r="D3" s="14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0"/>
      <c r="AC3" s="9"/>
      <c r="AD3" s="14">
        <v>115</v>
      </c>
      <c r="AE3" s="14">
        <v>0</v>
      </c>
      <c r="AF3" s="15">
        <f>+AA15</f>
        <v>88.945999999999998</v>
      </c>
      <c r="AG3" s="13" t="s">
        <v>17</v>
      </c>
    </row>
    <row r="4" spans="1:33" ht="18.75" x14ac:dyDescent="0.3">
      <c r="A4" s="5">
        <f>+V6</f>
        <v>0</v>
      </c>
      <c r="B4" s="6">
        <f t="shared" ref="B4:B7" si="0">+AA6</f>
        <v>93.595999999999989</v>
      </c>
      <c r="C4" s="16"/>
      <c r="D4" s="143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0.52</v>
      </c>
      <c r="X4" s="15"/>
      <c r="Y4" s="15"/>
      <c r="Z4" s="15">
        <v>94</v>
      </c>
      <c r="AA4" s="19">
        <f>+Z4+W4</f>
        <v>94.52</v>
      </c>
      <c r="AB4" s="20" t="s">
        <v>7</v>
      </c>
      <c r="AC4" s="9"/>
      <c r="AD4" s="14">
        <v>124</v>
      </c>
      <c r="AE4" s="14">
        <v>6.85</v>
      </c>
      <c r="AF4" s="15">
        <f t="shared" ref="AF4:AF28" si="1">+AA16</f>
        <v>82.096000000000004</v>
      </c>
      <c r="AG4" s="21"/>
    </row>
    <row r="5" spans="1:33" ht="18" x14ac:dyDescent="0.25">
      <c r="A5" s="5">
        <f t="shared" ref="A5:A7" si="2">+V7</f>
        <v>50</v>
      </c>
      <c r="B5" s="6">
        <f t="shared" si="0"/>
        <v>93.644999999999996</v>
      </c>
      <c r="C5" s="22" t="s">
        <v>18</v>
      </c>
      <c r="D5" s="1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0.56399999999999995</v>
      </c>
      <c r="Y5" s="15"/>
      <c r="Z5" s="18"/>
      <c r="AA5" s="23">
        <f t="shared" ref="AA5:AA10" si="3">+$AA$4-X5</f>
        <v>93.956000000000003</v>
      </c>
      <c r="AB5" s="20" t="s">
        <v>16</v>
      </c>
      <c r="AC5" s="24"/>
      <c r="AD5" s="14">
        <v>149</v>
      </c>
      <c r="AE5" s="14">
        <v>9.93</v>
      </c>
      <c r="AF5" s="15">
        <f t="shared" si="1"/>
        <v>79.015999999999991</v>
      </c>
      <c r="AG5" s="21"/>
    </row>
    <row r="6" spans="1:33" ht="18" x14ac:dyDescent="0.25">
      <c r="A6" s="5">
        <f t="shared" si="2"/>
        <v>55</v>
      </c>
      <c r="B6" s="6">
        <f>+AA8</f>
        <v>91.24199999999999</v>
      </c>
      <c r="C6" s="20"/>
      <c r="D6" s="14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0</v>
      </c>
      <c r="W6" s="15"/>
      <c r="X6" s="15">
        <v>0.92400000000000004</v>
      </c>
      <c r="Y6" s="15"/>
      <c r="Z6" s="18"/>
      <c r="AA6" s="23">
        <f t="shared" si="3"/>
        <v>93.595999999999989</v>
      </c>
      <c r="AB6" s="20"/>
      <c r="AC6" s="24"/>
      <c r="AD6" s="14">
        <v>169</v>
      </c>
      <c r="AE6" s="14">
        <v>9.85</v>
      </c>
      <c r="AF6" s="15">
        <f t="shared" si="1"/>
        <v>79.096000000000004</v>
      </c>
      <c r="AG6" s="21"/>
    </row>
    <row r="7" spans="1:33" ht="18" x14ac:dyDescent="0.25">
      <c r="A7" s="5">
        <f t="shared" si="2"/>
        <v>65</v>
      </c>
      <c r="B7" s="6">
        <f t="shared" si="0"/>
        <v>91.22</v>
      </c>
      <c r="C7" s="20"/>
      <c r="D7" s="14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50</v>
      </c>
      <c r="W7" s="25"/>
      <c r="X7" s="15">
        <v>0.875</v>
      </c>
      <c r="Y7" s="15"/>
      <c r="Z7" s="18"/>
      <c r="AA7" s="23">
        <f t="shared" si="3"/>
        <v>93.644999999999996</v>
      </c>
      <c r="AB7" s="22" t="s">
        <v>18</v>
      </c>
      <c r="AC7" s="24"/>
      <c r="AD7" s="14">
        <v>189</v>
      </c>
      <c r="AE7" s="14">
        <v>9.67</v>
      </c>
      <c r="AF7" s="15">
        <f t="shared" si="1"/>
        <v>79.275999999999996</v>
      </c>
      <c r="AG7" s="21"/>
    </row>
    <row r="8" spans="1:33" ht="18" x14ac:dyDescent="0.25">
      <c r="A8" s="5">
        <f>+V14</f>
        <v>115</v>
      </c>
      <c r="B8" s="6">
        <f>+AA14</f>
        <v>88.945999999999998</v>
      </c>
      <c r="C8" s="13" t="s">
        <v>17</v>
      </c>
      <c r="D8" s="14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55</v>
      </c>
      <c r="W8" s="15"/>
      <c r="X8" s="15">
        <v>3.278</v>
      </c>
      <c r="Y8" s="15"/>
      <c r="Z8" s="18"/>
      <c r="AA8" s="23">
        <f>+$AA$4-X8</f>
        <v>91.24199999999999</v>
      </c>
      <c r="AB8" s="22"/>
      <c r="AC8" s="24"/>
      <c r="AD8" s="14">
        <v>209</v>
      </c>
      <c r="AE8" s="14">
        <v>9.7100000000000009</v>
      </c>
      <c r="AF8" s="15">
        <f t="shared" si="1"/>
        <v>79.23599999999999</v>
      </c>
      <c r="AG8" s="21"/>
    </row>
    <row r="9" spans="1:33" ht="18" x14ac:dyDescent="0.25">
      <c r="A9" s="5">
        <f t="shared" ref="A9:A35" si="4">+V15</f>
        <v>115</v>
      </c>
      <c r="B9" s="6">
        <f t="shared" ref="B9:B35" si="5">+AA15</f>
        <v>88.945999999999998</v>
      </c>
      <c r="C9" s="20"/>
      <c r="D9" s="14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65</v>
      </c>
      <c r="W9" s="15"/>
      <c r="X9" s="15">
        <v>3.3</v>
      </c>
      <c r="Y9" s="15"/>
      <c r="Z9" s="18"/>
      <c r="AA9" s="23">
        <f t="shared" si="3"/>
        <v>91.22</v>
      </c>
      <c r="AB9" s="13"/>
      <c r="AC9" s="24"/>
      <c r="AD9" s="14">
        <v>229</v>
      </c>
      <c r="AE9" s="14">
        <v>10.029999999999999</v>
      </c>
      <c r="AF9" s="15">
        <f t="shared" si="1"/>
        <v>78.915999999999997</v>
      </c>
      <c r="AG9" s="21"/>
    </row>
    <row r="10" spans="1:33" ht="18" x14ac:dyDescent="0.25">
      <c r="A10" s="5">
        <f t="shared" si="4"/>
        <v>124</v>
      </c>
      <c r="B10" s="6">
        <f t="shared" si="5"/>
        <v>82.096000000000004</v>
      </c>
      <c r="C10" s="20"/>
      <c r="D10" s="14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/>
      <c r="X10" s="15">
        <v>2.9049999999999998</v>
      </c>
      <c r="Y10" s="15"/>
      <c r="Z10" s="18"/>
      <c r="AA10" s="23">
        <f t="shared" si="3"/>
        <v>91.614999999999995</v>
      </c>
      <c r="AB10" s="13" t="s">
        <v>19</v>
      </c>
      <c r="AC10" s="24"/>
      <c r="AD10" s="14">
        <v>247</v>
      </c>
      <c r="AE10" s="14">
        <v>10.65</v>
      </c>
      <c r="AF10" s="15">
        <f t="shared" si="1"/>
        <v>78.295999999999992</v>
      </c>
      <c r="AG10" s="21"/>
    </row>
    <row r="11" spans="1:33" ht="18.75" x14ac:dyDescent="0.3">
      <c r="A11" s="5">
        <f t="shared" si="4"/>
        <v>149</v>
      </c>
      <c r="B11" s="6">
        <f t="shared" si="5"/>
        <v>79.015999999999991</v>
      </c>
      <c r="C11" s="26"/>
      <c r="D11" s="14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>
        <v>0.54200000000000004</v>
      </c>
      <c r="X11" s="15"/>
      <c r="Y11" s="15">
        <v>3.2749999999999999</v>
      </c>
      <c r="Z11" s="18"/>
      <c r="AA11" s="23">
        <f>+$AA$4+W11-Y11</f>
        <v>91.786999999999992</v>
      </c>
      <c r="AB11" s="13" t="s">
        <v>20</v>
      </c>
      <c r="AC11" s="24"/>
      <c r="AD11" s="14">
        <v>265</v>
      </c>
      <c r="AE11" s="14">
        <v>11.08</v>
      </c>
      <c r="AF11" s="15">
        <f t="shared" si="1"/>
        <v>77.866</v>
      </c>
      <c r="AG11" s="21"/>
    </row>
    <row r="12" spans="1:33" ht="18.75" x14ac:dyDescent="0.3">
      <c r="A12" s="5">
        <f t="shared" si="4"/>
        <v>169</v>
      </c>
      <c r="B12" s="6">
        <f t="shared" si="5"/>
        <v>79.096000000000004</v>
      </c>
      <c r="C12" s="26"/>
      <c r="D12" s="14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>
        <v>1.542</v>
      </c>
      <c r="Y12" s="15"/>
      <c r="Z12" s="18"/>
      <c r="AA12" s="23">
        <f>+$AA$11-X12</f>
        <v>90.24499999999999</v>
      </c>
      <c r="AB12" s="13" t="s">
        <v>21</v>
      </c>
      <c r="AC12" s="24"/>
      <c r="AD12" s="14">
        <v>280</v>
      </c>
      <c r="AE12" s="14">
        <v>11.98</v>
      </c>
      <c r="AF12" s="15">
        <f t="shared" si="1"/>
        <v>76.965999999999994</v>
      </c>
      <c r="AG12" s="21"/>
    </row>
    <row r="13" spans="1:33" ht="18.75" x14ac:dyDescent="0.3">
      <c r="A13" s="5">
        <f t="shared" si="4"/>
        <v>189</v>
      </c>
      <c r="B13" s="6">
        <f t="shared" si="5"/>
        <v>79.275999999999996</v>
      </c>
      <c r="C13" s="26"/>
      <c r="D13" s="1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>
        <v>2.5379999999999998</v>
      </c>
      <c r="Y13" s="15"/>
      <c r="Z13" s="18"/>
      <c r="AA13" s="23">
        <f>+$AA$11-X13</f>
        <v>89.248999999999995</v>
      </c>
      <c r="AB13" s="13" t="s">
        <v>22</v>
      </c>
      <c r="AC13" s="24"/>
      <c r="AD13" s="14">
        <v>295</v>
      </c>
      <c r="AE13" s="14">
        <v>13.23</v>
      </c>
      <c r="AF13" s="15">
        <f t="shared" si="1"/>
        <v>75.715999999999994</v>
      </c>
      <c r="AG13" s="21"/>
    </row>
    <row r="14" spans="1:33" ht="18.75" x14ac:dyDescent="0.3">
      <c r="A14" s="5">
        <f t="shared" si="4"/>
        <v>209</v>
      </c>
      <c r="B14" s="6">
        <f t="shared" si="5"/>
        <v>79.23599999999999</v>
      </c>
      <c r="C14" s="26"/>
      <c r="D14" s="14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>
        <v>115</v>
      </c>
      <c r="W14" s="15"/>
      <c r="X14" s="15">
        <v>2.8410000000000002</v>
      </c>
      <c r="Y14" s="15"/>
      <c r="Z14" s="18"/>
      <c r="AA14" s="23">
        <f>+$AA$11-X14</f>
        <v>88.945999999999998</v>
      </c>
      <c r="AB14" s="13" t="s">
        <v>17</v>
      </c>
      <c r="AC14" s="24"/>
      <c r="AD14" s="14">
        <v>310</v>
      </c>
      <c r="AE14" s="14">
        <v>13.35</v>
      </c>
      <c r="AF14" s="15">
        <f t="shared" si="1"/>
        <v>75.596000000000004</v>
      </c>
      <c r="AG14" s="21"/>
    </row>
    <row r="15" spans="1:33" ht="18.75" x14ac:dyDescent="0.3">
      <c r="A15" s="5">
        <f t="shared" si="4"/>
        <v>229</v>
      </c>
      <c r="B15" s="6">
        <f t="shared" si="5"/>
        <v>78.915999999999997</v>
      </c>
      <c r="C15" s="26"/>
      <c r="D15" s="14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7">
        <f>+AD3</f>
        <v>115</v>
      </c>
      <c r="W15" s="15"/>
      <c r="X15" s="28">
        <f>+AE3</f>
        <v>0</v>
      </c>
      <c r="Y15" s="15"/>
      <c r="Z15" s="18"/>
      <c r="AA15" s="23">
        <f>+$AA$14-X15</f>
        <v>88.945999999999998</v>
      </c>
      <c r="AB15" s="13"/>
      <c r="AC15" s="24"/>
      <c r="AD15" s="14">
        <v>325</v>
      </c>
      <c r="AE15" s="14">
        <v>13.56</v>
      </c>
      <c r="AF15" s="15">
        <f t="shared" si="1"/>
        <v>75.385999999999996</v>
      </c>
      <c r="AG15" s="21"/>
    </row>
    <row r="16" spans="1:33" ht="18.75" x14ac:dyDescent="0.3">
      <c r="A16" s="5">
        <f t="shared" si="4"/>
        <v>247</v>
      </c>
      <c r="B16" s="6">
        <f t="shared" si="5"/>
        <v>78.295999999999992</v>
      </c>
      <c r="C16" s="26"/>
      <c r="D16" s="14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>
        <f t="shared" ref="V16:V40" si="6">+AD4</f>
        <v>124</v>
      </c>
      <c r="W16" s="15"/>
      <c r="X16" s="28">
        <f t="shared" ref="X16:X40" si="7">+AE4</f>
        <v>6.85</v>
      </c>
      <c r="Y16" s="15"/>
      <c r="Z16" s="18"/>
      <c r="AA16" s="23">
        <f t="shared" ref="AA16:AA40" si="8">+$AA$14-X16</f>
        <v>82.096000000000004</v>
      </c>
      <c r="AB16" s="13"/>
      <c r="AC16" s="24"/>
      <c r="AD16" s="14">
        <v>341</v>
      </c>
      <c r="AE16" s="14">
        <v>13.24</v>
      </c>
      <c r="AF16" s="15">
        <f t="shared" si="1"/>
        <v>75.706000000000003</v>
      </c>
      <c r="AG16" s="21"/>
    </row>
    <row r="17" spans="1:33" ht="18.75" x14ac:dyDescent="0.3">
      <c r="A17" s="5">
        <f t="shared" si="4"/>
        <v>265</v>
      </c>
      <c r="B17" s="6">
        <f t="shared" si="5"/>
        <v>77.866</v>
      </c>
      <c r="C17" s="26"/>
      <c r="D17" s="14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7">
        <f t="shared" si="6"/>
        <v>149</v>
      </c>
      <c r="W17" s="15"/>
      <c r="X17" s="28">
        <f t="shared" si="7"/>
        <v>9.93</v>
      </c>
      <c r="Y17" s="15"/>
      <c r="Z17" s="18"/>
      <c r="AA17" s="23">
        <f t="shared" si="8"/>
        <v>79.015999999999991</v>
      </c>
      <c r="AB17" s="29"/>
      <c r="AC17" s="24"/>
      <c r="AD17" s="30">
        <v>357</v>
      </c>
      <c r="AE17" s="14">
        <v>13.03</v>
      </c>
      <c r="AF17" s="15">
        <f t="shared" si="1"/>
        <v>75.915999999999997</v>
      </c>
      <c r="AG17" s="20"/>
    </row>
    <row r="18" spans="1:33" ht="18.75" x14ac:dyDescent="0.3">
      <c r="A18" s="5">
        <f t="shared" si="4"/>
        <v>280</v>
      </c>
      <c r="B18" s="6">
        <f t="shared" si="5"/>
        <v>76.965999999999994</v>
      </c>
      <c r="C18" s="26"/>
      <c r="D18" s="14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7">
        <f t="shared" si="6"/>
        <v>169</v>
      </c>
      <c r="W18" s="15"/>
      <c r="X18" s="28">
        <f t="shared" si="7"/>
        <v>9.85</v>
      </c>
      <c r="Y18" s="15"/>
      <c r="Z18" s="18"/>
      <c r="AA18" s="23">
        <f t="shared" si="8"/>
        <v>79.096000000000004</v>
      </c>
      <c r="AB18" s="31"/>
      <c r="AC18" s="24"/>
      <c r="AD18" s="30">
        <v>375</v>
      </c>
      <c r="AE18" s="14">
        <v>12.05</v>
      </c>
      <c r="AF18" s="15">
        <f t="shared" si="1"/>
        <v>76.896000000000001</v>
      </c>
      <c r="AG18" s="21"/>
    </row>
    <row r="19" spans="1:33" ht="18.75" x14ac:dyDescent="0.3">
      <c r="A19" s="5">
        <f t="shared" si="4"/>
        <v>295</v>
      </c>
      <c r="B19" s="6">
        <f t="shared" si="5"/>
        <v>75.715999999999994</v>
      </c>
      <c r="C19" s="26"/>
      <c r="D19" s="14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7">
        <f t="shared" si="6"/>
        <v>189</v>
      </c>
      <c r="W19" s="15"/>
      <c r="X19" s="28">
        <f t="shared" si="7"/>
        <v>9.67</v>
      </c>
      <c r="Y19" s="15"/>
      <c r="Z19" s="18"/>
      <c r="AA19" s="23">
        <f t="shared" si="8"/>
        <v>79.275999999999996</v>
      </c>
      <c r="AB19" s="31"/>
      <c r="AC19" s="9"/>
      <c r="AD19" s="30">
        <v>393</v>
      </c>
      <c r="AE19" s="32">
        <v>11.38</v>
      </c>
      <c r="AF19" s="15">
        <f t="shared" si="1"/>
        <v>77.566000000000003</v>
      </c>
      <c r="AG19" s="29"/>
    </row>
    <row r="20" spans="1:33" ht="18.75" x14ac:dyDescent="0.3">
      <c r="A20" s="5">
        <f t="shared" si="4"/>
        <v>310</v>
      </c>
      <c r="B20" s="6">
        <f t="shared" si="5"/>
        <v>75.596000000000004</v>
      </c>
      <c r="C20" s="26"/>
      <c r="D20" s="14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7">
        <f t="shared" si="6"/>
        <v>209</v>
      </c>
      <c r="W20" s="15"/>
      <c r="X20" s="28">
        <f t="shared" si="7"/>
        <v>9.7100000000000009</v>
      </c>
      <c r="Y20" s="15"/>
      <c r="Z20" s="18"/>
      <c r="AA20" s="23">
        <f t="shared" si="8"/>
        <v>79.23599999999999</v>
      </c>
      <c r="AB20" s="13"/>
      <c r="AC20" s="9"/>
      <c r="AD20" s="30">
        <v>413</v>
      </c>
      <c r="AE20" s="32">
        <v>10.95</v>
      </c>
      <c r="AF20" s="15">
        <f t="shared" si="1"/>
        <v>77.995999999999995</v>
      </c>
      <c r="AG20" s="21"/>
    </row>
    <row r="21" spans="1:33" ht="18.75" x14ac:dyDescent="0.3">
      <c r="A21" s="5">
        <f t="shared" si="4"/>
        <v>325</v>
      </c>
      <c r="B21" s="6">
        <f t="shared" si="5"/>
        <v>75.385999999999996</v>
      </c>
      <c r="C21" s="26"/>
      <c r="D21" s="1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7">
        <f t="shared" si="6"/>
        <v>229</v>
      </c>
      <c r="W21" s="15"/>
      <c r="X21" s="28">
        <f t="shared" si="7"/>
        <v>10.029999999999999</v>
      </c>
      <c r="Y21" s="15"/>
      <c r="Z21" s="18"/>
      <c r="AA21" s="23">
        <f t="shared" si="8"/>
        <v>78.915999999999997</v>
      </c>
      <c r="AB21" s="29"/>
      <c r="AC21" s="9"/>
      <c r="AD21" s="30">
        <v>433</v>
      </c>
      <c r="AE21" s="32">
        <v>10.43</v>
      </c>
      <c r="AF21" s="15">
        <f t="shared" si="1"/>
        <v>78.515999999999991</v>
      </c>
      <c r="AG21" s="20"/>
    </row>
    <row r="22" spans="1:33" ht="18.75" x14ac:dyDescent="0.3">
      <c r="A22" s="5">
        <f t="shared" si="4"/>
        <v>341</v>
      </c>
      <c r="B22" s="6">
        <f t="shared" si="5"/>
        <v>75.706000000000003</v>
      </c>
      <c r="C22" s="26"/>
      <c r="D22" s="14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7">
        <f t="shared" si="6"/>
        <v>247</v>
      </c>
      <c r="W22" s="15"/>
      <c r="X22" s="28">
        <f t="shared" si="7"/>
        <v>10.65</v>
      </c>
      <c r="Y22" s="15"/>
      <c r="Z22" s="18"/>
      <c r="AA22" s="23">
        <f t="shared" si="8"/>
        <v>78.295999999999992</v>
      </c>
      <c r="AB22" s="13"/>
      <c r="AC22" s="9"/>
      <c r="AD22" s="30">
        <v>453</v>
      </c>
      <c r="AE22" s="32">
        <v>10.210000000000001</v>
      </c>
      <c r="AF22" s="15">
        <f t="shared" si="1"/>
        <v>78.73599999999999</v>
      </c>
      <c r="AG22" s="29"/>
    </row>
    <row r="23" spans="1:33" ht="18.75" x14ac:dyDescent="0.3">
      <c r="A23" s="5">
        <f t="shared" si="4"/>
        <v>357</v>
      </c>
      <c r="B23" s="6">
        <f t="shared" si="5"/>
        <v>75.915999999999997</v>
      </c>
      <c r="C23" s="26"/>
      <c r="D23" s="1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7">
        <f t="shared" si="6"/>
        <v>265</v>
      </c>
      <c r="W23" s="15"/>
      <c r="X23" s="28">
        <f t="shared" si="7"/>
        <v>11.08</v>
      </c>
      <c r="Y23" s="15"/>
      <c r="Z23" s="18"/>
      <c r="AA23" s="23">
        <f t="shared" si="8"/>
        <v>77.866</v>
      </c>
      <c r="AB23" s="29"/>
      <c r="AC23" s="9"/>
      <c r="AD23" s="30">
        <v>473</v>
      </c>
      <c r="AE23" s="32">
        <v>9.85</v>
      </c>
      <c r="AF23" s="15">
        <f t="shared" si="1"/>
        <v>79.096000000000004</v>
      </c>
      <c r="AG23" s="20"/>
    </row>
    <row r="24" spans="1:33" ht="18.75" x14ac:dyDescent="0.3">
      <c r="A24" s="5">
        <f t="shared" si="4"/>
        <v>375</v>
      </c>
      <c r="B24" s="6">
        <f t="shared" si="5"/>
        <v>76.896000000000001</v>
      </c>
      <c r="C24" s="26"/>
      <c r="D24" s="14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7">
        <f t="shared" si="6"/>
        <v>280</v>
      </c>
      <c r="W24" s="15"/>
      <c r="X24" s="28">
        <f t="shared" si="7"/>
        <v>11.98</v>
      </c>
      <c r="Y24" s="25"/>
      <c r="Z24" s="25"/>
      <c r="AA24" s="23">
        <f t="shared" si="8"/>
        <v>76.965999999999994</v>
      </c>
      <c r="AB24" s="22"/>
      <c r="AC24" s="9"/>
      <c r="AD24" s="30">
        <v>493</v>
      </c>
      <c r="AE24" s="32">
        <v>10.31</v>
      </c>
      <c r="AF24" s="15">
        <f t="shared" si="1"/>
        <v>78.635999999999996</v>
      </c>
      <c r="AG24" s="21"/>
    </row>
    <row r="25" spans="1:33" ht="18.75" x14ac:dyDescent="0.3">
      <c r="A25" s="5">
        <f t="shared" si="4"/>
        <v>393</v>
      </c>
      <c r="B25" s="6">
        <f t="shared" si="5"/>
        <v>77.566000000000003</v>
      </c>
      <c r="C25" s="26"/>
      <c r="D25" s="14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7">
        <f t="shared" si="6"/>
        <v>295</v>
      </c>
      <c r="W25" s="25"/>
      <c r="X25" s="28">
        <f t="shared" si="7"/>
        <v>13.23</v>
      </c>
      <c r="Y25" s="25"/>
      <c r="Z25" s="25"/>
      <c r="AA25" s="23">
        <f t="shared" si="8"/>
        <v>75.715999999999994</v>
      </c>
      <c r="AB25" s="22"/>
      <c r="AC25" s="9"/>
      <c r="AD25" s="30">
        <v>513</v>
      </c>
      <c r="AE25" s="32">
        <v>9.61</v>
      </c>
      <c r="AF25" s="15">
        <f t="shared" si="1"/>
        <v>79.335999999999999</v>
      </c>
      <c r="AG25" s="21"/>
    </row>
    <row r="26" spans="1:33" ht="18.75" x14ac:dyDescent="0.3">
      <c r="A26" s="5">
        <f t="shared" si="4"/>
        <v>413</v>
      </c>
      <c r="B26" s="6">
        <f t="shared" si="5"/>
        <v>77.995999999999995</v>
      </c>
      <c r="C26" s="26"/>
      <c r="D26" s="14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7">
        <f t="shared" si="6"/>
        <v>310</v>
      </c>
      <c r="W26" s="25"/>
      <c r="X26" s="28">
        <f t="shared" si="7"/>
        <v>13.35</v>
      </c>
      <c r="Y26" s="25"/>
      <c r="Z26" s="25"/>
      <c r="AA26" s="23">
        <f t="shared" si="8"/>
        <v>75.596000000000004</v>
      </c>
      <c r="AB26" s="22"/>
      <c r="AC26" s="9"/>
      <c r="AD26" s="30">
        <v>533</v>
      </c>
      <c r="AE26" s="33">
        <v>10.050000000000001</v>
      </c>
      <c r="AF26" s="15">
        <f t="shared" si="1"/>
        <v>78.896000000000001</v>
      </c>
      <c r="AG26" s="21"/>
    </row>
    <row r="27" spans="1:33" ht="18.75" x14ac:dyDescent="0.3">
      <c r="A27" s="5">
        <f t="shared" si="4"/>
        <v>433</v>
      </c>
      <c r="B27" s="6">
        <f t="shared" si="5"/>
        <v>78.515999999999991</v>
      </c>
      <c r="C27" s="26"/>
      <c r="D27" s="14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7">
        <f t="shared" si="6"/>
        <v>325</v>
      </c>
      <c r="W27" s="25"/>
      <c r="X27" s="28">
        <f t="shared" si="7"/>
        <v>13.56</v>
      </c>
      <c r="Y27" s="25"/>
      <c r="Z27" s="25"/>
      <c r="AA27" s="23">
        <f t="shared" si="8"/>
        <v>75.385999999999996</v>
      </c>
      <c r="AB27" s="22"/>
      <c r="AC27" s="9"/>
      <c r="AD27" s="30">
        <v>553</v>
      </c>
      <c r="AE27" s="33">
        <v>9.51</v>
      </c>
      <c r="AF27" s="15">
        <f t="shared" si="1"/>
        <v>79.435999999999993</v>
      </c>
      <c r="AG27" s="21"/>
    </row>
    <row r="28" spans="1:33" ht="18.75" x14ac:dyDescent="0.3">
      <c r="A28" s="5">
        <f t="shared" si="4"/>
        <v>453</v>
      </c>
      <c r="B28" s="6">
        <f t="shared" si="5"/>
        <v>78.73599999999999</v>
      </c>
      <c r="C28" s="26"/>
      <c r="D28" s="14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7">
        <f t="shared" si="6"/>
        <v>341</v>
      </c>
      <c r="W28" s="25"/>
      <c r="X28" s="28">
        <f t="shared" si="7"/>
        <v>13.24</v>
      </c>
      <c r="Y28" s="25"/>
      <c r="Z28" s="25"/>
      <c r="AA28" s="23">
        <f t="shared" si="8"/>
        <v>75.706000000000003</v>
      </c>
      <c r="AB28" s="29"/>
      <c r="AC28" s="9"/>
      <c r="AD28" s="30">
        <v>573</v>
      </c>
      <c r="AE28" s="33">
        <v>0</v>
      </c>
      <c r="AF28" s="15">
        <f t="shared" si="1"/>
        <v>88.945999999999998</v>
      </c>
      <c r="AG28" s="13" t="s">
        <v>23</v>
      </c>
    </row>
    <row r="29" spans="1:33" ht="18" x14ac:dyDescent="0.25">
      <c r="A29" s="5">
        <f t="shared" si="4"/>
        <v>473</v>
      </c>
      <c r="B29" s="6">
        <f t="shared" si="5"/>
        <v>79.096000000000004</v>
      </c>
      <c r="C29" s="22"/>
      <c r="D29" s="14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7">
        <f t="shared" si="6"/>
        <v>357</v>
      </c>
      <c r="W29" s="25"/>
      <c r="X29" s="28">
        <f t="shared" si="7"/>
        <v>13.03</v>
      </c>
      <c r="Y29" s="25"/>
      <c r="Z29" s="25"/>
      <c r="AA29" s="23">
        <f t="shared" si="8"/>
        <v>75.915999999999997</v>
      </c>
      <c r="AB29" s="13"/>
      <c r="AC29" s="9"/>
      <c r="AD29" s="30"/>
      <c r="AE29" s="32"/>
      <c r="AF29" s="15"/>
      <c r="AG29" s="13"/>
    </row>
    <row r="30" spans="1:33" ht="18" x14ac:dyDescent="0.25">
      <c r="A30" s="5">
        <f t="shared" si="4"/>
        <v>493</v>
      </c>
      <c r="B30" s="6">
        <f t="shared" si="5"/>
        <v>78.635999999999996</v>
      </c>
      <c r="C30" s="34"/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7">
        <f t="shared" si="6"/>
        <v>375</v>
      </c>
      <c r="W30" s="25"/>
      <c r="X30" s="28">
        <f t="shared" si="7"/>
        <v>12.05</v>
      </c>
      <c r="Y30" s="25"/>
      <c r="Z30" s="25"/>
      <c r="AA30" s="23">
        <f t="shared" si="8"/>
        <v>76.896000000000001</v>
      </c>
      <c r="AB30" s="13"/>
      <c r="AC30" s="9"/>
      <c r="AD30" s="30"/>
      <c r="AE30" s="32"/>
      <c r="AF30" s="15"/>
      <c r="AG30" s="21"/>
    </row>
    <row r="31" spans="1:33" ht="18" x14ac:dyDescent="0.25">
      <c r="A31" s="5">
        <f t="shared" si="4"/>
        <v>513</v>
      </c>
      <c r="B31" s="6">
        <f t="shared" si="5"/>
        <v>79.335999999999999</v>
      </c>
      <c r="C31" s="22"/>
      <c r="D31" s="14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7">
        <f t="shared" si="6"/>
        <v>393</v>
      </c>
      <c r="W31" s="15"/>
      <c r="X31" s="28">
        <f t="shared" si="7"/>
        <v>11.38</v>
      </c>
      <c r="Y31" s="15"/>
      <c r="Z31" s="18"/>
      <c r="AA31" s="23">
        <f t="shared" si="8"/>
        <v>77.566000000000003</v>
      </c>
      <c r="AB31" s="13"/>
      <c r="AC31" s="9"/>
      <c r="AD31" s="30"/>
      <c r="AE31" s="32"/>
      <c r="AF31" s="15"/>
      <c r="AG31" s="21"/>
    </row>
    <row r="32" spans="1:33" ht="18.75" x14ac:dyDescent="0.3">
      <c r="A32" s="5">
        <f t="shared" si="4"/>
        <v>533</v>
      </c>
      <c r="B32" s="6">
        <f t="shared" si="5"/>
        <v>78.896000000000001</v>
      </c>
      <c r="C32" s="35"/>
      <c r="D32" s="14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7">
        <f t="shared" si="6"/>
        <v>413</v>
      </c>
      <c r="W32" s="15"/>
      <c r="X32" s="28">
        <f t="shared" si="7"/>
        <v>10.95</v>
      </c>
      <c r="Y32" s="15"/>
      <c r="Z32" s="18"/>
      <c r="AA32" s="23">
        <f t="shared" si="8"/>
        <v>77.995999999999995</v>
      </c>
      <c r="AB32" s="13"/>
      <c r="AC32" s="9"/>
      <c r="AD32" s="36"/>
      <c r="AE32" s="36"/>
      <c r="AF32" s="36"/>
      <c r="AG32" s="36"/>
    </row>
    <row r="33" spans="1:33" ht="18" x14ac:dyDescent="0.25">
      <c r="A33" s="5">
        <f t="shared" si="4"/>
        <v>553</v>
      </c>
      <c r="B33" s="6">
        <f t="shared" si="5"/>
        <v>79.435999999999993</v>
      </c>
      <c r="C33" s="13"/>
      <c r="D33" s="14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7">
        <f t="shared" si="6"/>
        <v>433</v>
      </c>
      <c r="W33" s="15"/>
      <c r="X33" s="28">
        <f t="shared" si="7"/>
        <v>10.43</v>
      </c>
      <c r="Y33" s="15"/>
      <c r="Z33" s="18"/>
      <c r="AA33" s="23">
        <f t="shared" si="8"/>
        <v>78.515999999999991</v>
      </c>
      <c r="AB33" s="29"/>
      <c r="AC33" s="4"/>
      <c r="AD33" s="4"/>
      <c r="AE33" s="4"/>
      <c r="AF33" s="4"/>
      <c r="AG33" s="4"/>
    </row>
    <row r="34" spans="1:33" ht="18" x14ac:dyDescent="0.25">
      <c r="A34" s="5">
        <f t="shared" si="4"/>
        <v>573</v>
      </c>
      <c r="B34" s="6">
        <f t="shared" si="5"/>
        <v>88.945999999999998</v>
      </c>
      <c r="C34" s="13" t="s">
        <v>23</v>
      </c>
      <c r="D34" s="14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7">
        <f t="shared" si="6"/>
        <v>453</v>
      </c>
      <c r="W34" s="15"/>
      <c r="X34" s="28">
        <f t="shared" si="7"/>
        <v>10.210000000000001</v>
      </c>
      <c r="Y34" s="15"/>
      <c r="Z34" s="18"/>
      <c r="AA34" s="23">
        <f t="shared" si="8"/>
        <v>78.73599999999999</v>
      </c>
      <c r="AB34" s="29"/>
      <c r="AC34" s="9"/>
      <c r="AD34" s="37"/>
      <c r="AE34" s="38"/>
      <c r="AF34" s="39"/>
      <c r="AG34" s="40"/>
    </row>
    <row r="35" spans="1:33" ht="18" x14ac:dyDescent="0.25">
      <c r="A35" s="5">
        <f t="shared" si="4"/>
        <v>574</v>
      </c>
      <c r="B35" s="6">
        <f t="shared" si="5"/>
        <v>90.495999999999995</v>
      </c>
      <c r="C35" s="13" t="s">
        <v>24</v>
      </c>
      <c r="D35" s="143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27">
        <f t="shared" si="6"/>
        <v>473</v>
      </c>
      <c r="W35" s="15"/>
      <c r="X35" s="28">
        <f t="shared" si="7"/>
        <v>9.85</v>
      </c>
      <c r="Y35" s="15"/>
      <c r="Z35" s="15"/>
      <c r="AA35" s="23">
        <f t="shared" si="8"/>
        <v>79.096000000000004</v>
      </c>
      <c r="AB35" s="20"/>
      <c r="AC35" s="9"/>
      <c r="AD35" s="37"/>
      <c r="AE35" s="38"/>
      <c r="AF35" s="39"/>
      <c r="AG35" s="40"/>
    </row>
    <row r="36" spans="1:33" ht="18.75" x14ac:dyDescent="0.3">
      <c r="A36" s="5"/>
      <c r="B36" s="6"/>
      <c r="C36" s="35"/>
      <c r="D36" s="1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7">
        <f t="shared" si="6"/>
        <v>493</v>
      </c>
      <c r="W36" s="15"/>
      <c r="X36" s="28">
        <f t="shared" si="7"/>
        <v>10.31</v>
      </c>
      <c r="Y36" s="15"/>
      <c r="Z36" s="15"/>
      <c r="AA36" s="23">
        <f t="shared" si="8"/>
        <v>78.635999999999996</v>
      </c>
      <c r="AB36" s="29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5"/>
      <c r="D37" s="14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7">
        <f t="shared" si="6"/>
        <v>513</v>
      </c>
      <c r="W37" s="15"/>
      <c r="X37" s="28">
        <f t="shared" si="7"/>
        <v>9.61</v>
      </c>
      <c r="Y37" s="15"/>
      <c r="Z37" s="18"/>
      <c r="AA37" s="23">
        <f t="shared" si="8"/>
        <v>79.335999999999999</v>
      </c>
      <c r="AB37" s="13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5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7">
        <f>+AD26</f>
        <v>533</v>
      </c>
      <c r="W38" s="15"/>
      <c r="X38" s="28">
        <f t="shared" si="7"/>
        <v>10.050000000000001</v>
      </c>
      <c r="Y38" s="15"/>
      <c r="Z38" s="18"/>
      <c r="AA38" s="23">
        <f t="shared" si="8"/>
        <v>78.896000000000001</v>
      </c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5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7">
        <f t="shared" si="6"/>
        <v>553</v>
      </c>
      <c r="W39" s="15"/>
      <c r="X39" s="28">
        <f t="shared" si="7"/>
        <v>9.51</v>
      </c>
      <c r="Y39" s="15"/>
      <c r="Z39" s="18"/>
      <c r="AA39" s="23">
        <f t="shared" si="8"/>
        <v>79.435999999999993</v>
      </c>
      <c r="AB39" s="13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5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7">
        <f t="shared" si="6"/>
        <v>573</v>
      </c>
      <c r="W40" s="25"/>
      <c r="X40" s="28">
        <f t="shared" si="7"/>
        <v>0</v>
      </c>
      <c r="Y40" s="25"/>
      <c r="Z40" s="25"/>
      <c r="AA40" s="23">
        <f t="shared" si="8"/>
        <v>88.945999999999998</v>
      </c>
      <c r="AB40" s="13" t="s">
        <v>23</v>
      </c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5"/>
      <c r="D41" s="4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574</v>
      </c>
      <c r="W41" s="18"/>
      <c r="X41" s="15">
        <v>1.2909999999999999</v>
      </c>
      <c r="Y41" s="25"/>
      <c r="Z41" s="25"/>
      <c r="AA41" s="23">
        <f>+AA11-X41</f>
        <v>90.495999999999995</v>
      </c>
      <c r="AB41" s="13" t="s">
        <v>24</v>
      </c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3"/>
      <c r="AB42" s="29"/>
    </row>
    <row r="43" spans="1:33" ht="18" customHeight="1" x14ac:dyDescent="0.25">
      <c r="A43" s="44"/>
      <c r="B43" s="45"/>
      <c r="C43" s="46"/>
      <c r="D43" s="141" t="s">
        <v>25</v>
      </c>
    </row>
    <row r="44" spans="1:33" ht="18" x14ac:dyDescent="0.25">
      <c r="A44" s="47">
        <v>115</v>
      </c>
      <c r="B44" s="48">
        <v>88.945999999999998</v>
      </c>
      <c r="C44" s="49" t="s">
        <v>26</v>
      </c>
      <c r="D44" s="141"/>
    </row>
    <row r="45" spans="1:33" ht="18" x14ac:dyDescent="0.25">
      <c r="A45" s="47">
        <v>573</v>
      </c>
      <c r="B45" s="48">
        <v>88.945999999999998</v>
      </c>
      <c r="C45" s="49" t="s">
        <v>27</v>
      </c>
      <c r="D45" s="141"/>
    </row>
    <row r="46" spans="1:33" ht="18" x14ac:dyDescent="0.25">
      <c r="A46" s="50">
        <v>80</v>
      </c>
      <c r="B46" s="51">
        <v>91.614999999999995</v>
      </c>
      <c r="C46" s="136" t="s">
        <v>28</v>
      </c>
      <c r="D46" s="141"/>
    </row>
    <row r="47" spans="1:33" ht="18" x14ac:dyDescent="0.25">
      <c r="A47" s="50">
        <v>80</v>
      </c>
      <c r="B47" s="51">
        <f>+B46-1</f>
        <v>90.614999999999995</v>
      </c>
      <c r="C47" s="137"/>
      <c r="D47" s="141"/>
    </row>
    <row r="48" spans="1:33" ht="18" x14ac:dyDescent="0.25">
      <c r="A48" s="50">
        <v>87</v>
      </c>
      <c r="B48" s="51">
        <v>91.245000000000005</v>
      </c>
      <c r="C48" s="136" t="s">
        <v>29</v>
      </c>
      <c r="D48" s="141"/>
    </row>
    <row r="49" spans="1:5" ht="18" x14ac:dyDescent="0.25">
      <c r="A49" s="50">
        <v>87</v>
      </c>
      <c r="B49" s="51">
        <f>+B48-1</f>
        <v>90.245000000000005</v>
      </c>
      <c r="C49" s="137"/>
      <c r="D49" s="141"/>
    </row>
    <row r="50" spans="1:5" ht="18" x14ac:dyDescent="0.25">
      <c r="A50" s="50">
        <v>110</v>
      </c>
      <c r="B50" s="51">
        <v>90.245000000000005</v>
      </c>
      <c r="C50" s="136" t="s">
        <v>30</v>
      </c>
      <c r="D50" s="141"/>
    </row>
    <row r="51" spans="1:5" ht="18" x14ac:dyDescent="0.25">
      <c r="A51" s="50">
        <v>110</v>
      </c>
      <c r="B51" s="51">
        <f>+B50-1</f>
        <v>89.245000000000005</v>
      </c>
      <c r="C51" s="137"/>
      <c r="D51" s="141"/>
    </row>
    <row r="52" spans="1:5" ht="18" x14ac:dyDescent="0.25">
      <c r="A52" s="50">
        <v>117</v>
      </c>
      <c r="B52" s="51">
        <v>89.245000000000005</v>
      </c>
      <c r="C52" s="136" t="s">
        <v>31</v>
      </c>
      <c r="D52" s="141"/>
    </row>
    <row r="53" spans="1:5" ht="18" x14ac:dyDescent="0.25">
      <c r="A53" s="50">
        <v>117</v>
      </c>
      <c r="B53" s="51">
        <f>+B52-1</f>
        <v>88.245000000000005</v>
      </c>
      <c r="C53" s="137"/>
      <c r="D53" s="141"/>
    </row>
    <row r="54" spans="1:5" ht="18" x14ac:dyDescent="0.25">
      <c r="A54" s="50"/>
      <c r="B54" s="51"/>
      <c r="C54" s="136"/>
      <c r="D54" s="52"/>
    </row>
    <row r="55" spans="1:5" ht="18" x14ac:dyDescent="0.25">
      <c r="A55" s="50"/>
      <c r="B55" s="51"/>
      <c r="C55" s="137"/>
      <c r="D55" s="52"/>
    </row>
    <row r="56" spans="1:5" ht="18" x14ac:dyDescent="0.25">
      <c r="A56" s="53">
        <v>80</v>
      </c>
      <c r="B56" s="54">
        <v>90.495999999999995</v>
      </c>
      <c r="C56" s="55" t="s">
        <v>32</v>
      </c>
    </row>
    <row r="57" spans="1:5" ht="18" x14ac:dyDescent="0.25">
      <c r="A57" s="53">
        <v>574</v>
      </c>
      <c r="B57" s="54">
        <v>90.495999999999995</v>
      </c>
      <c r="C57" s="55" t="s">
        <v>32</v>
      </c>
      <c r="E57" s="60">
        <f>+B56-C58</f>
        <v>10.250999999999991</v>
      </c>
    </row>
    <row r="58" spans="1:5" ht="18" x14ac:dyDescent="0.25">
      <c r="A58" s="56" t="s">
        <v>33</v>
      </c>
      <c r="B58" s="56"/>
      <c r="C58" s="57">
        <v>80.245000000000005</v>
      </c>
    </row>
    <row r="59" spans="1:5" ht="18" x14ac:dyDescent="0.25">
      <c r="A59" s="58" t="s">
        <v>34</v>
      </c>
      <c r="B59" s="56"/>
      <c r="C59" s="51">
        <v>90.114999999999995</v>
      </c>
    </row>
    <row r="60" spans="1:5" ht="18" x14ac:dyDescent="0.25">
      <c r="A60" s="138" t="s">
        <v>35</v>
      </c>
      <c r="B60" s="138"/>
      <c r="C60" s="57">
        <f>+Z4</f>
        <v>94</v>
      </c>
    </row>
    <row r="61" spans="1:5" ht="18" x14ac:dyDescent="0.25">
      <c r="A61" s="138" t="s">
        <v>36</v>
      </c>
      <c r="B61" s="138"/>
      <c r="C61" s="57">
        <f>+B56</f>
        <v>90.495999999999995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93.665000000000006</v>
      </c>
      <c r="C4" s="77" t="s">
        <v>70</v>
      </c>
      <c r="D4" s="126"/>
      <c r="S4" s="65"/>
      <c r="T4" s="65"/>
    </row>
    <row r="5" spans="1:20" ht="14.1" customHeight="1" x14ac:dyDescent="0.2">
      <c r="A5" s="75">
        <v>5</v>
      </c>
      <c r="B5" s="76">
        <v>91.515000000000001</v>
      </c>
      <c r="C5" s="77" t="s">
        <v>71</v>
      </c>
      <c r="D5" s="126"/>
      <c r="S5" s="65"/>
      <c r="T5" s="65"/>
    </row>
    <row r="6" spans="1:20" ht="14.1" customHeight="1" x14ac:dyDescent="0.2">
      <c r="A6" s="75">
        <v>15</v>
      </c>
      <c r="B6" s="78">
        <v>90.015000000000001</v>
      </c>
      <c r="C6" s="79"/>
      <c r="D6" s="126"/>
      <c r="S6" s="65"/>
      <c r="T6" s="65"/>
    </row>
    <row r="7" spans="1:20" ht="14.1" customHeight="1" x14ac:dyDescent="0.2">
      <c r="A7" s="75">
        <v>15</v>
      </c>
      <c r="B7" s="78">
        <v>91.212999999999994</v>
      </c>
      <c r="C7" s="83" t="s">
        <v>51</v>
      </c>
      <c r="D7" s="126"/>
      <c r="S7" s="65"/>
      <c r="T7" s="65"/>
    </row>
    <row r="8" spans="1:20" ht="14.1" customHeight="1" x14ac:dyDescent="0.2">
      <c r="A8" s="75">
        <v>15</v>
      </c>
      <c r="B8" s="78">
        <v>90.212999999999994</v>
      </c>
      <c r="C8" s="83" t="s">
        <v>72</v>
      </c>
      <c r="D8" s="126"/>
      <c r="S8" s="65"/>
      <c r="T8" s="65"/>
    </row>
    <row r="9" spans="1:20" ht="14.1" customHeight="1" x14ac:dyDescent="0.2">
      <c r="A9" s="75">
        <v>15</v>
      </c>
      <c r="B9" s="78">
        <v>89.210999999999999</v>
      </c>
      <c r="C9" s="77" t="s">
        <v>73</v>
      </c>
      <c r="D9" s="126"/>
      <c r="S9" s="65"/>
      <c r="T9" s="65"/>
    </row>
    <row r="10" spans="1:20" ht="14.1" customHeight="1" x14ac:dyDescent="0.2">
      <c r="A10" s="75">
        <v>15</v>
      </c>
      <c r="B10" s="78">
        <v>88.212999999999994</v>
      </c>
      <c r="C10" s="77" t="s">
        <v>74</v>
      </c>
      <c r="D10" s="126"/>
      <c r="S10" s="65"/>
      <c r="T10" s="65"/>
    </row>
    <row r="11" spans="1:20" ht="14.1" customHeight="1" x14ac:dyDescent="0.2">
      <c r="A11" s="117">
        <v>24</v>
      </c>
      <c r="B11" s="118">
        <v>87.313999999999993</v>
      </c>
      <c r="C11" s="82" t="s">
        <v>75</v>
      </c>
      <c r="D11" s="126"/>
      <c r="S11" s="65"/>
      <c r="T11" s="65"/>
    </row>
    <row r="12" spans="1:20" ht="14.1" customHeight="1" x14ac:dyDescent="0.2">
      <c r="A12" s="84">
        <v>46</v>
      </c>
      <c r="B12" s="86">
        <v>83.804000000000002</v>
      </c>
      <c r="C12" s="83">
        <v>3.51</v>
      </c>
      <c r="D12" s="126"/>
      <c r="S12" s="65"/>
      <c r="T12" s="65"/>
    </row>
    <row r="13" spans="1:20" ht="14.1" customHeight="1" x14ac:dyDescent="0.2">
      <c r="A13" s="84">
        <v>66</v>
      </c>
      <c r="B13" s="85">
        <v>77.054000000000002</v>
      </c>
      <c r="C13" s="83">
        <v>10.26</v>
      </c>
      <c r="D13" s="126"/>
      <c r="S13" s="65"/>
      <c r="T13" s="65"/>
    </row>
    <row r="14" spans="1:20" ht="14.1" customHeight="1" x14ac:dyDescent="0.2">
      <c r="A14" s="84">
        <v>86</v>
      </c>
      <c r="B14" s="85">
        <v>76.674000000000007</v>
      </c>
      <c r="C14" s="83">
        <v>10.64</v>
      </c>
      <c r="D14" s="126"/>
      <c r="S14" s="65"/>
      <c r="T14" s="65"/>
    </row>
    <row r="15" spans="1:20" ht="14.1" customHeight="1" x14ac:dyDescent="0.2">
      <c r="A15" s="84">
        <v>106</v>
      </c>
      <c r="B15" s="85">
        <v>76.384</v>
      </c>
      <c r="C15" s="83">
        <v>10.93</v>
      </c>
      <c r="D15" s="126"/>
      <c r="S15" s="65"/>
      <c r="T15" s="65"/>
    </row>
    <row r="16" spans="1:20" ht="14.1" customHeight="1" x14ac:dyDescent="0.2">
      <c r="A16" s="84">
        <v>126</v>
      </c>
      <c r="B16" s="85">
        <v>75.793999999999997</v>
      </c>
      <c r="C16" s="83">
        <v>11.52</v>
      </c>
      <c r="D16" s="126"/>
      <c r="S16" s="65"/>
      <c r="T16" s="65"/>
    </row>
    <row r="17" spans="1:20" ht="14.1" customHeight="1" x14ac:dyDescent="0.2">
      <c r="A17" s="84">
        <v>146</v>
      </c>
      <c r="B17" s="85">
        <v>75.513999999999996</v>
      </c>
      <c r="C17" s="83">
        <v>11.8</v>
      </c>
      <c r="D17" s="126"/>
      <c r="S17" s="65"/>
      <c r="T17" s="65"/>
    </row>
    <row r="18" spans="1:20" ht="14.1" customHeight="1" x14ac:dyDescent="0.2">
      <c r="A18" s="84">
        <v>166</v>
      </c>
      <c r="B18" s="85">
        <v>75.213999999999999</v>
      </c>
      <c r="C18" s="83">
        <v>12.1</v>
      </c>
      <c r="D18" s="126"/>
      <c r="S18" s="65"/>
      <c r="T18" s="65"/>
    </row>
    <row r="19" spans="1:20" ht="14.1" customHeight="1" x14ac:dyDescent="0.2">
      <c r="A19" s="84">
        <v>186</v>
      </c>
      <c r="B19" s="85">
        <v>74.813999999999993</v>
      </c>
      <c r="C19" s="83">
        <v>12.5</v>
      </c>
      <c r="D19" s="126"/>
      <c r="S19" s="65"/>
      <c r="T19" s="65"/>
    </row>
    <row r="20" spans="1:20" ht="14.1" customHeight="1" x14ac:dyDescent="0.2">
      <c r="A20" s="84">
        <v>206</v>
      </c>
      <c r="B20" s="85">
        <v>74.213999999999999</v>
      </c>
      <c r="C20" s="83">
        <v>13.1</v>
      </c>
      <c r="D20" s="126"/>
      <c r="S20" s="65"/>
      <c r="T20" s="65"/>
    </row>
    <row r="21" spans="1:20" ht="14.1" customHeight="1" x14ac:dyDescent="0.2">
      <c r="A21" s="87">
        <v>226</v>
      </c>
      <c r="B21" s="88">
        <v>73.554000000000002</v>
      </c>
      <c r="C21" s="89">
        <v>13.76</v>
      </c>
      <c r="D21" s="126"/>
      <c r="S21" s="65"/>
      <c r="T21" s="65"/>
    </row>
    <row r="22" spans="1:20" ht="14.1" customHeight="1" x14ac:dyDescent="0.2">
      <c r="A22" s="87">
        <v>246</v>
      </c>
      <c r="B22" s="88">
        <v>73.364000000000004</v>
      </c>
      <c r="C22" s="89">
        <v>13.95</v>
      </c>
      <c r="D22" s="126"/>
      <c r="S22" s="65"/>
      <c r="T22" s="65"/>
    </row>
    <row r="23" spans="1:20" ht="14.1" customHeight="1" x14ac:dyDescent="0.2">
      <c r="A23" s="87">
        <v>266</v>
      </c>
      <c r="B23" s="88">
        <v>74.584000000000003</v>
      </c>
      <c r="C23" s="89">
        <v>12.73</v>
      </c>
      <c r="D23" s="126"/>
      <c r="S23" s="65"/>
      <c r="T23" s="65"/>
    </row>
    <row r="24" spans="1:20" ht="14.1" customHeight="1" x14ac:dyDescent="0.2">
      <c r="A24" s="87">
        <v>286</v>
      </c>
      <c r="B24" s="88">
        <v>75.674000000000007</v>
      </c>
      <c r="C24" s="89">
        <v>11.64</v>
      </c>
      <c r="D24" s="126"/>
      <c r="S24" s="65"/>
      <c r="T24" s="65"/>
    </row>
    <row r="25" spans="1:20" ht="14.1" customHeight="1" x14ac:dyDescent="0.2">
      <c r="A25" s="87">
        <v>306</v>
      </c>
      <c r="B25" s="88">
        <v>76.513999999999996</v>
      </c>
      <c r="C25" s="89">
        <v>10.8</v>
      </c>
      <c r="D25" s="126"/>
      <c r="S25" s="65"/>
      <c r="T25" s="65"/>
    </row>
    <row r="26" spans="1:20" ht="14.1" customHeight="1" x14ac:dyDescent="0.2">
      <c r="A26" s="87">
        <v>326</v>
      </c>
      <c r="B26" s="88">
        <v>76.933999999999997</v>
      </c>
      <c r="C26" s="89">
        <v>10.38</v>
      </c>
      <c r="D26" s="126"/>
      <c r="S26" s="65"/>
      <c r="T26" s="65"/>
    </row>
    <row r="27" spans="1:20" ht="14.1" customHeight="1" x14ac:dyDescent="0.2">
      <c r="A27" s="87">
        <v>346</v>
      </c>
      <c r="B27" s="88">
        <v>77.043999999999997</v>
      </c>
      <c r="C27" s="89">
        <v>10.27</v>
      </c>
      <c r="D27" s="126"/>
      <c r="S27" s="65"/>
      <c r="T27" s="65"/>
    </row>
    <row r="28" spans="1:20" ht="14.1" customHeight="1" x14ac:dyDescent="0.2">
      <c r="A28" s="87">
        <v>366</v>
      </c>
      <c r="B28" s="88">
        <v>77.504000000000005</v>
      </c>
      <c r="C28" s="89">
        <v>9.81</v>
      </c>
      <c r="D28" s="126"/>
      <c r="S28" s="65"/>
      <c r="T28" s="65"/>
    </row>
    <row r="29" spans="1:20" ht="14.1" customHeight="1" x14ac:dyDescent="0.2">
      <c r="A29" s="87">
        <v>386</v>
      </c>
      <c r="B29" s="88">
        <v>77.784000000000006</v>
      </c>
      <c r="C29" s="89">
        <v>9.5299999999999994</v>
      </c>
      <c r="D29" s="126"/>
      <c r="S29" s="65"/>
      <c r="T29" s="65"/>
    </row>
    <row r="30" spans="1:20" ht="14.1" customHeight="1" x14ac:dyDescent="0.2">
      <c r="A30" s="87">
        <v>406</v>
      </c>
      <c r="B30" s="88">
        <v>79.593999999999994</v>
      </c>
      <c r="C30" s="89">
        <v>7.72</v>
      </c>
      <c r="D30" s="126"/>
      <c r="S30" s="65"/>
      <c r="T30" s="65"/>
    </row>
    <row r="31" spans="1:20" ht="14.1" customHeight="1" x14ac:dyDescent="0.2">
      <c r="A31" s="87">
        <v>426</v>
      </c>
      <c r="B31" s="88">
        <v>81.983999999999995</v>
      </c>
      <c r="C31" s="89">
        <v>5.33</v>
      </c>
      <c r="D31" s="126"/>
      <c r="S31" s="65"/>
      <c r="T31" s="65"/>
    </row>
    <row r="32" spans="1:20" ht="14.1" customHeight="1" x14ac:dyDescent="0.2">
      <c r="A32" s="90">
        <v>435</v>
      </c>
      <c r="B32" s="119">
        <v>87.313999999999993</v>
      </c>
      <c r="C32" s="92" t="s">
        <v>53</v>
      </c>
      <c r="D32" s="126"/>
      <c r="S32" s="65"/>
      <c r="T32" s="65"/>
    </row>
    <row r="33" spans="1:20" ht="14.1" customHeight="1" x14ac:dyDescent="0.2">
      <c r="A33" s="87">
        <v>437.5</v>
      </c>
      <c r="B33" s="88">
        <v>88.278999999999996</v>
      </c>
      <c r="C33" s="89" t="s">
        <v>76</v>
      </c>
      <c r="D33" s="126"/>
      <c r="S33" s="65"/>
      <c r="T33" s="65"/>
    </row>
    <row r="34" spans="1:20" ht="14.1" customHeight="1" x14ac:dyDescent="0.2">
      <c r="A34" s="87">
        <v>440</v>
      </c>
      <c r="B34" s="88">
        <v>90.543999999999997</v>
      </c>
      <c r="C34" s="89" t="s">
        <v>54</v>
      </c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94"/>
      <c r="B36" s="95"/>
      <c r="C36" s="96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24</v>
      </c>
      <c r="B41" s="98">
        <v>87.313999999999993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435</v>
      </c>
      <c r="B42" s="101">
        <v>87.313999999999993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40</v>
      </c>
      <c r="B43" s="103">
        <v>88.212999999999994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40</v>
      </c>
      <c r="B44" s="105">
        <v>80.212999999999994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0</v>
      </c>
      <c r="B45" s="103">
        <v>0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0</v>
      </c>
      <c r="B46" s="105">
        <v>0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440</v>
      </c>
      <c r="B48" s="105">
        <v>90.543999999999997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77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78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79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60" zoomScaleNormal="60" workbookViewId="0">
      <selection activeCell="F36" sqref="F36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42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94.99</v>
      </c>
      <c r="C2" s="7" t="s">
        <v>7</v>
      </c>
      <c r="D2" s="14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39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+V7</f>
        <v>-10</v>
      </c>
      <c r="B3" s="6">
        <f>+AA7</f>
        <v>93.701999999999998</v>
      </c>
      <c r="C3" s="22" t="s">
        <v>38</v>
      </c>
      <c r="D3" s="14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0"/>
      <c r="AC3" s="9"/>
      <c r="AD3" s="14">
        <v>7.8</v>
      </c>
      <c r="AE3" s="14">
        <v>0.62</v>
      </c>
      <c r="AF3" s="15">
        <f>+AA15</f>
        <v>90.289999999999992</v>
      </c>
      <c r="AG3" s="13" t="s">
        <v>17</v>
      </c>
    </row>
    <row r="4" spans="1:33" ht="18.75" x14ac:dyDescent="0.3">
      <c r="A4" s="5">
        <f>+V6</f>
        <v>0</v>
      </c>
      <c r="B4" s="6">
        <f>+AA6</f>
        <v>93.300999999999988</v>
      </c>
      <c r="C4" s="16" t="s">
        <v>16</v>
      </c>
      <c r="D4" s="143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>
        <v>0</v>
      </c>
      <c r="W4" s="15">
        <v>0.99</v>
      </c>
      <c r="X4" s="15"/>
      <c r="Y4" s="15"/>
      <c r="Z4" s="15">
        <v>94</v>
      </c>
      <c r="AA4" s="19">
        <f>+Z4+W4</f>
        <v>94.99</v>
      </c>
      <c r="AB4" s="20" t="s">
        <v>7</v>
      </c>
      <c r="AC4" s="9"/>
      <c r="AD4" s="14">
        <v>37.799999999999997</v>
      </c>
      <c r="AE4" s="14">
        <v>2.7</v>
      </c>
      <c r="AF4" s="15">
        <f t="shared" ref="AF4:AF26" si="0">+AA16</f>
        <v>88.21</v>
      </c>
      <c r="AG4" s="21"/>
    </row>
    <row r="5" spans="1:33" ht="18" x14ac:dyDescent="0.25">
      <c r="A5" s="5">
        <f>+V8</f>
        <v>1.5</v>
      </c>
      <c r="B5" s="6">
        <f>+AA8</f>
        <v>93.238</v>
      </c>
      <c r="C5" s="22" t="s">
        <v>37</v>
      </c>
      <c r="D5" s="1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5"/>
      <c r="X5" s="15">
        <v>0.83399999999999996</v>
      </c>
      <c r="Y5" s="15"/>
      <c r="Z5" s="18"/>
      <c r="AA5" s="23">
        <f t="shared" ref="AA5:AA10" si="1">+$AA$4-X5</f>
        <v>94.155999999999992</v>
      </c>
      <c r="AB5" s="20" t="s">
        <v>16</v>
      </c>
      <c r="AC5" s="24"/>
      <c r="AD5" s="14">
        <v>59.8</v>
      </c>
      <c r="AE5" s="14">
        <v>6.8</v>
      </c>
      <c r="AF5" s="15">
        <f t="shared" si="0"/>
        <v>84.11</v>
      </c>
      <c r="AG5" s="21"/>
    </row>
    <row r="6" spans="1:33" ht="18" x14ac:dyDescent="0.25">
      <c r="A6" s="5">
        <f t="shared" ref="A6:A7" si="2">+V9</f>
        <v>3</v>
      </c>
      <c r="B6" s="6">
        <f t="shared" ref="B6:B7" si="3">+AA9</f>
        <v>91.85799999999999</v>
      </c>
      <c r="C6" s="20" t="s">
        <v>39</v>
      </c>
      <c r="D6" s="14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0</v>
      </c>
      <c r="W6" s="15"/>
      <c r="X6" s="15">
        <v>1.6890000000000001</v>
      </c>
      <c r="Y6" s="15"/>
      <c r="Z6" s="18"/>
      <c r="AA6" s="23">
        <f t="shared" si="1"/>
        <v>93.300999999999988</v>
      </c>
      <c r="AB6" s="20" t="s">
        <v>37</v>
      </c>
      <c r="AC6" s="24"/>
      <c r="AD6" s="14">
        <v>79.8</v>
      </c>
      <c r="AE6" s="14">
        <v>12.8</v>
      </c>
      <c r="AF6" s="15">
        <f t="shared" si="0"/>
        <v>78.11</v>
      </c>
      <c r="AG6" s="21"/>
    </row>
    <row r="7" spans="1:33" ht="18" x14ac:dyDescent="0.25">
      <c r="A7" s="5">
        <f t="shared" si="2"/>
        <v>7.8</v>
      </c>
      <c r="B7" s="6">
        <f t="shared" si="3"/>
        <v>90.91</v>
      </c>
      <c r="C7" s="20" t="s">
        <v>40</v>
      </c>
      <c r="D7" s="14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-10</v>
      </c>
      <c r="W7" s="25"/>
      <c r="X7" s="15">
        <v>1.288</v>
      </c>
      <c r="Y7" s="15"/>
      <c r="Z7" s="18"/>
      <c r="AA7" s="23">
        <f t="shared" si="1"/>
        <v>93.701999999999998</v>
      </c>
      <c r="AB7" s="22" t="s">
        <v>38</v>
      </c>
      <c r="AC7" s="24"/>
      <c r="AD7" s="14">
        <v>99.8</v>
      </c>
      <c r="AE7" s="14">
        <v>12</v>
      </c>
      <c r="AF7" s="15">
        <f t="shared" si="0"/>
        <v>78.91</v>
      </c>
      <c r="AG7" s="21"/>
    </row>
    <row r="8" spans="1:33" ht="18" x14ac:dyDescent="0.25">
      <c r="A8" s="5">
        <f>+V15</f>
        <v>7.8</v>
      </c>
      <c r="B8" s="6">
        <f>+AA15</f>
        <v>90.289999999999992</v>
      </c>
      <c r="C8" s="13" t="s">
        <v>17</v>
      </c>
      <c r="D8" s="14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1.5</v>
      </c>
      <c r="W8" s="15"/>
      <c r="X8" s="15">
        <v>1.752</v>
      </c>
      <c r="Y8" s="15"/>
      <c r="Z8" s="18"/>
      <c r="AA8" s="23">
        <f>+$AA$4-X8</f>
        <v>93.238</v>
      </c>
      <c r="AB8" s="22" t="s">
        <v>39</v>
      </c>
      <c r="AC8" s="24"/>
      <c r="AD8" s="14">
        <v>119.8</v>
      </c>
      <c r="AE8" s="14">
        <v>13.02</v>
      </c>
      <c r="AF8" s="15">
        <f t="shared" si="0"/>
        <v>77.89</v>
      </c>
      <c r="AG8" s="21"/>
    </row>
    <row r="9" spans="1:33" ht="18" x14ac:dyDescent="0.25">
      <c r="A9" s="5">
        <f t="shared" ref="A9:A31" si="4">+V16</f>
        <v>37.799999999999997</v>
      </c>
      <c r="B9" s="6">
        <f t="shared" ref="B9:B31" si="5">+AA16</f>
        <v>88.21</v>
      </c>
      <c r="C9" s="20"/>
      <c r="D9" s="14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3</v>
      </c>
      <c r="W9" s="15"/>
      <c r="X9" s="15">
        <v>3.1320000000000001</v>
      </c>
      <c r="Y9" s="15"/>
      <c r="Z9" s="18"/>
      <c r="AA9" s="23">
        <f t="shared" si="1"/>
        <v>91.85799999999999</v>
      </c>
      <c r="AB9" s="13" t="s">
        <v>40</v>
      </c>
      <c r="AC9" s="24"/>
      <c r="AD9" s="14">
        <v>139.80000000000001</v>
      </c>
      <c r="AE9" s="14">
        <v>12.01</v>
      </c>
      <c r="AF9" s="15">
        <f t="shared" si="0"/>
        <v>78.899999999999991</v>
      </c>
      <c r="AG9" s="21"/>
    </row>
    <row r="10" spans="1:33" ht="18" x14ac:dyDescent="0.25">
      <c r="A10" s="5">
        <f t="shared" si="4"/>
        <v>59.8</v>
      </c>
      <c r="B10" s="6">
        <f t="shared" si="5"/>
        <v>84.11</v>
      </c>
      <c r="C10" s="20"/>
      <c r="D10" s="14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7.8</v>
      </c>
      <c r="W10" s="15"/>
      <c r="X10" s="15">
        <v>4.08</v>
      </c>
      <c r="Y10" s="15"/>
      <c r="Z10" s="18"/>
      <c r="AA10" s="23">
        <f t="shared" si="1"/>
        <v>90.91</v>
      </c>
      <c r="AB10" s="13" t="s">
        <v>17</v>
      </c>
      <c r="AC10" s="24"/>
      <c r="AD10" s="14">
        <v>159.80000000000001</v>
      </c>
      <c r="AE10" s="14">
        <v>11.92</v>
      </c>
      <c r="AF10" s="15">
        <f t="shared" si="0"/>
        <v>78.989999999999995</v>
      </c>
      <c r="AG10" s="21"/>
    </row>
    <row r="11" spans="1:33" ht="18.75" x14ac:dyDescent="0.3">
      <c r="A11" s="5">
        <f t="shared" si="4"/>
        <v>79.8</v>
      </c>
      <c r="B11" s="6">
        <f t="shared" si="5"/>
        <v>78.11</v>
      </c>
      <c r="C11" s="26"/>
      <c r="D11" s="14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/>
      <c r="X11" s="15">
        <v>3.7389999999999999</v>
      </c>
      <c r="Y11" s="15"/>
      <c r="Z11" s="18"/>
      <c r="AA11" s="23">
        <f>+$AA$4-X11</f>
        <v>91.250999999999991</v>
      </c>
      <c r="AB11" s="13" t="s">
        <v>20</v>
      </c>
      <c r="AC11" s="24"/>
      <c r="AD11" s="14">
        <v>179.8</v>
      </c>
      <c r="AE11" s="14">
        <v>14.02</v>
      </c>
      <c r="AF11" s="15">
        <f t="shared" si="0"/>
        <v>76.89</v>
      </c>
      <c r="AG11" s="21"/>
    </row>
    <row r="12" spans="1:33" ht="18.75" x14ac:dyDescent="0.3">
      <c r="A12" s="5">
        <f t="shared" si="4"/>
        <v>99.8</v>
      </c>
      <c r="B12" s="6">
        <f t="shared" si="5"/>
        <v>78.91</v>
      </c>
      <c r="C12" s="26"/>
      <c r="D12" s="14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>
        <v>3.3610000000000002</v>
      </c>
      <c r="Y12" s="15"/>
      <c r="Z12" s="18"/>
      <c r="AA12" s="23">
        <f>+$AA$4-X12</f>
        <v>91.628999999999991</v>
      </c>
      <c r="AB12" s="13" t="s">
        <v>41</v>
      </c>
      <c r="AC12" s="24"/>
      <c r="AD12" s="14">
        <v>199.8</v>
      </c>
      <c r="AE12" s="14">
        <v>15.05</v>
      </c>
      <c r="AF12" s="15">
        <f t="shared" si="0"/>
        <v>75.86</v>
      </c>
      <c r="AG12" s="21"/>
    </row>
    <row r="13" spans="1:33" ht="18.75" x14ac:dyDescent="0.3">
      <c r="A13" s="5">
        <f t="shared" si="4"/>
        <v>119.8</v>
      </c>
      <c r="B13" s="6">
        <f t="shared" si="5"/>
        <v>77.89</v>
      </c>
      <c r="C13" s="26"/>
      <c r="D13" s="1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/>
      <c r="Y13" s="15">
        <v>0.99</v>
      </c>
      <c r="Z13" s="18"/>
      <c r="AA13" s="23">
        <f>+$AA$4-Y13</f>
        <v>94</v>
      </c>
      <c r="AB13" s="13" t="s">
        <v>42</v>
      </c>
      <c r="AC13" s="24"/>
      <c r="AD13" s="14">
        <v>219.8</v>
      </c>
      <c r="AE13" s="14">
        <v>16.399999999999999</v>
      </c>
      <c r="AF13" s="15">
        <f t="shared" si="0"/>
        <v>74.509999999999991</v>
      </c>
      <c r="AG13" s="21"/>
    </row>
    <row r="14" spans="1:33" ht="18.75" x14ac:dyDescent="0.3">
      <c r="A14" s="5">
        <f t="shared" si="4"/>
        <v>139.80000000000001</v>
      </c>
      <c r="B14" s="6">
        <f t="shared" si="5"/>
        <v>78.899999999999991</v>
      </c>
      <c r="C14" s="26"/>
      <c r="D14" s="14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/>
      <c r="W14" s="15"/>
      <c r="X14" s="15">
        <v>0.83499999999999996</v>
      </c>
      <c r="Y14" s="15"/>
      <c r="Z14" s="18"/>
      <c r="AA14" s="23">
        <f>+$AA$4-X14</f>
        <v>94.155000000000001</v>
      </c>
      <c r="AB14" s="13" t="s">
        <v>43</v>
      </c>
      <c r="AC14" s="24"/>
      <c r="AD14" s="14">
        <v>239.8</v>
      </c>
      <c r="AE14" s="14">
        <v>17.03</v>
      </c>
      <c r="AF14" s="15">
        <f t="shared" si="0"/>
        <v>73.88</v>
      </c>
      <c r="AG14" s="21"/>
    </row>
    <row r="15" spans="1:33" ht="18.75" x14ac:dyDescent="0.3">
      <c r="A15" s="5">
        <f t="shared" si="4"/>
        <v>159.80000000000001</v>
      </c>
      <c r="B15" s="6">
        <f t="shared" si="5"/>
        <v>78.989999999999995</v>
      </c>
      <c r="C15" s="26"/>
      <c r="D15" s="14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1">
        <f>+AD3</f>
        <v>7.8</v>
      </c>
      <c r="W15" s="15"/>
      <c r="X15" s="62">
        <f>+AE3</f>
        <v>0.62</v>
      </c>
      <c r="Y15" s="15"/>
      <c r="Z15" s="18"/>
      <c r="AA15" s="23">
        <f>+$AA$10-X15</f>
        <v>90.289999999999992</v>
      </c>
      <c r="AB15" s="13"/>
      <c r="AC15" s="24"/>
      <c r="AD15" s="14">
        <v>259.8</v>
      </c>
      <c r="AE15" s="14">
        <v>17.7</v>
      </c>
      <c r="AF15" s="15">
        <f t="shared" si="0"/>
        <v>73.209999999999994</v>
      </c>
      <c r="AG15" s="21"/>
    </row>
    <row r="16" spans="1:33" ht="18.75" x14ac:dyDescent="0.3">
      <c r="A16" s="5">
        <f t="shared" si="4"/>
        <v>179.8</v>
      </c>
      <c r="B16" s="6">
        <f t="shared" si="5"/>
        <v>76.89</v>
      </c>
      <c r="C16" s="26"/>
      <c r="D16" s="14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1">
        <f t="shared" ref="V16:V38" si="6">+AD4</f>
        <v>37.799999999999997</v>
      </c>
      <c r="W16" s="15"/>
      <c r="X16" s="62">
        <f t="shared" ref="X16:X38" si="7">+AE4</f>
        <v>2.7</v>
      </c>
      <c r="Y16" s="15"/>
      <c r="Z16" s="18"/>
      <c r="AA16" s="23">
        <f t="shared" ref="AA16:AA38" si="8">+$AA$10-X16</f>
        <v>88.21</v>
      </c>
      <c r="AB16" s="13"/>
      <c r="AC16" s="24"/>
      <c r="AD16" s="14">
        <v>279.8</v>
      </c>
      <c r="AE16" s="14">
        <v>16.3</v>
      </c>
      <c r="AF16" s="15">
        <f t="shared" si="0"/>
        <v>74.61</v>
      </c>
      <c r="AG16" s="21"/>
    </row>
    <row r="17" spans="1:33" ht="18.75" x14ac:dyDescent="0.3">
      <c r="A17" s="5">
        <f t="shared" si="4"/>
        <v>199.8</v>
      </c>
      <c r="B17" s="6">
        <f t="shared" si="5"/>
        <v>75.86</v>
      </c>
      <c r="C17" s="26"/>
      <c r="D17" s="14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1">
        <f t="shared" si="6"/>
        <v>59.8</v>
      </c>
      <c r="W17" s="15"/>
      <c r="X17" s="62">
        <f t="shared" si="7"/>
        <v>6.8</v>
      </c>
      <c r="Y17" s="15"/>
      <c r="Z17" s="18"/>
      <c r="AA17" s="23">
        <f t="shared" si="8"/>
        <v>84.11</v>
      </c>
      <c r="AB17" s="29"/>
      <c r="AC17" s="24"/>
      <c r="AD17" s="30">
        <v>299.8</v>
      </c>
      <c r="AE17" s="14">
        <v>16.2</v>
      </c>
      <c r="AF17" s="15">
        <f t="shared" si="0"/>
        <v>74.709999999999994</v>
      </c>
      <c r="AG17" s="20"/>
    </row>
    <row r="18" spans="1:33" ht="18.75" x14ac:dyDescent="0.3">
      <c r="A18" s="5">
        <f t="shared" si="4"/>
        <v>219.8</v>
      </c>
      <c r="B18" s="6">
        <f t="shared" si="5"/>
        <v>74.509999999999991</v>
      </c>
      <c r="C18" s="26"/>
      <c r="D18" s="14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1">
        <f t="shared" si="6"/>
        <v>79.8</v>
      </c>
      <c r="W18" s="15"/>
      <c r="X18" s="62">
        <f t="shared" si="7"/>
        <v>12.8</v>
      </c>
      <c r="Y18" s="15"/>
      <c r="Z18" s="18"/>
      <c r="AA18" s="23">
        <f t="shared" si="8"/>
        <v>78.11</v>
      </c>
      <c r="AB18" s="31"/>
      <c r="AC18" s="24"/>
      <c r="AD18" s="30">
        <v>319.8</v>
      </c>
      <c r="AE18" s="14">
        <v>15.88</v>
      </c>
      <c r="AF18" s="15">
        <f t="shared" si="0"/>
        <v>75.03</v>
      </c>
      <c r="AG18" s="21"/>
    </row>
    <row r="19" spans="1:33" ht="18.75" x14ac:dyDescent="0.3">
      <c r="A19" s="5">
        <f t="shared" si="4"/>
        <v>239.8</v>
      </c>
      <c r="B19" s="6">
        <f t="shared" si="5"/>
        <v>73.88</v>
      </c>
      <c r="C19" s="26"/>
      <c r="D19" s="14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1">
        <f t="shared" si="6"/>
        <v>99.8</v>
      </c>
      <c r="W19" s="15"/>
      <c r="X19" s="62">
        <f t="shared" si="7"/>
        <v>12</v>
      </c>
      <c r="Y19" s="15"/>
      <c r="Z19" s="18"/>
      <c r="AA19" s="23">
        <f t="shared" si="8"/>
        <v>78.91</v>
      </c>
      <c r="AB19" s="31"/>
      <c r="AC19" s="9"/>
      <c r="AD19" s="30">
        <v>339.8</v>
      </c>
      <c r="AE19" s="32">
        <v>15.5</v>
      </c>
      <c r="AF19" s="15">
        <f t="shared" si="0"/>
        <v>75.41</v>
      </c>
      <c r="AG19" s="29"/>
    </row>
    <row r="20" spans="1:33" ht="18.75" x14ac:dyDescent="0.3">
      <c r="A20" s="5">
        <f t="shared" si="4"/>
        <v>259.8</v>
      </c>
      <c r="B20" s="6">
        <f t="shared" si="5"/>
        <v>73.209999999999994</v>
      </c>
      <c r="C20" s="26"/>
      <c r="D20" s="14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1">
        <f t="shared" si="6"/>
        <v>119.8</v>
      </c>
      <c r="W20" s="15"/>
      <c r="X20" s="62">
        <f t="shared" si="7"/>
        <v>13.02</v>
      </c>
      <c r="Y20" s="15"/>
      <c r="Z20" s="18"/>
      <c r="AA20" s="23">
        <f t="shared" si="8"/>
        <v>77.89</v>
      </c>
      <c r="AB20" s="13"/>
      <c r="AC20" s="9"/>
      <c r="AD20" s="30">
        <v>359.8</v>
      </c>
      <c r="AE20" s="32">
        <v>16.5</v>
      </c>
      <c r="AF20" s="15">
        <f t="shared" si="0"/>
        <v>74.41</v>
      </c>
      <c r="AG20" s="21"/>
    </row>
    <row r="21" spans="1:33" ht="18.75" x14ac:dyDescent="0.3">
      <c r="A21" s="5">
        <f t="shared" si="4"/>
        <v>279.8</v>
      </c>
      <c r="B21" s="6">
        <f t="shared" si="5"/>
        <v>74.61</v>
      </c>
      <c r="C21" s="26"/>
      <c r="D21" s="1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1">
        <f t="shared" si="6"/>
        <v>139.80000000000001</v>
      </c>
      <c r="W21" s="15"/>
      <c r="X21" s="62">
        <f t="shared" si="7"/>
        <v>12.01</v>
      </c>
      <c r="Y21" s="15"/>
      <c r="Z21" s="18"/>
      <c r="AA21" s="23">
        <f t="shared" si="8"/>
        <v>78.899999999999991</v>
      </c>
      <c r="AB21" s="29"/>
      <c r="AC21" s="9"/>
      <c r="AD21" s="30">
        <v>379.8</v>
      </c>
      <c r="AE21" s="32">
        <v>16.2</v>
      </c>
      <c r="AF21" s="15">
        <f t="shared" si="0"/>
        <v>74.709999999999994</v>
      </c>
      <c r="AG21" s="20"/>
    </row>
    <row r="22" spans="1:33" ht="18.75" x14ac:dyDescent="0.3">
      <c r="A22" s="5">
        <f t="shared" si="4"/>
        <v>299.8</v>
      </c>
      <c r="B22" s="6">
        <f t="shared" si="5"/>
        <v>74.709999999999994</v>
      </c>
      <c r="C22" s="26"/>
      <c r="D22" s="14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1">
        <f t="shared" si="6"/>
        <v>159.80000000000001</v>
      </c>
      <c r="W22" s="15"/>
      <c r="X22" s="62">
        <f t="shared" si="7"/>
        <v>11.92</v>
      </c>
      <c r="Y22" s="15"/>
      <c r="Z22" s="18"/>
      <c r="AA22" s="23">
        <f t="shared" si="8"/>
        <v>78.989999999999995</v>
      </c>
      <c r="AB22" s="13"/>
      <c r="AC22" s="9"/>
      <c r="AD22" s="30">
        <v>399.8</v>
      </c>
      <c r="AE22" s="32">
        <v>15.71</v>
      </c>
      <c r="AF22" s="15">
        <f t="shared" si="0"/>
        <v>75.199999999999989</v>
      </c>
      <c r="AG22" s="29"/>
    </row>
    <row r="23" spans="1:33" ht="18.75" x14ac:dyDescent="0.3">
      <c r="A23" s="5">
        <f t="shared" si="4"/>
        <v>319.8</v>
      </c>
      <c r="B23" s="6">
        <f t="shared" si="5"/>
        <v>75.03</v>
      </c>
      <c r="C23" s="26"/>
      <c r="D23" s="1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1">
        <f t="shared" si="6"/>
        <v>179.8</v>
      </c>
      <c r="W23" s="15"/>
      <c r="X23" s="62">
        <f t="shared" si="7"/>
        <v>14.02</v>
      </c>
      <c r="Y23" s="15"/>
      <c r="Z23" s="18"/>
      <c r="AA23" s="23">
        <f t="shared" si="8"/>
        <v>76.89</v>
      </c>
      <c r="AB23" s="29"/>
      <c r="AC23" s="9"/>
      <c r="AD23" s="30">
        <v>419.8</v>
      </c>
      <c r="AE23" s="32">
        <v>15.1</v>
      </c>
      <c r="AF23" s="15">
        <f t="shared" si="0"/>
        <v>75.81</v>
      </c>
      <c r="AG23" s="20"/>
    </row>
    <row r="24" spans="1:33" ht="18.75" x14ac:dyDescent="0.3">
      <c r="A24" s="5">
        <f t="shared" si="4"/>
        <v>339.8</v>
      </c>
      <c r="B24" s="6">
        <f t="shared" si="5"/>
        <v>75.41</v>
      </c>
      <c r="C24" s="26"/>
      <c r="D24" s="14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1">
        <f t="shared" si="6"/>
        <v>199.8</v>
      </c>
      <c r="W24" s="15"/>
      <c r="X24" s="62">
        <f t="shared" si="7"/>
        <v>15.05</v>
      </c>
      <c r="Y24" s="25"/>
      <c r="Z24" s="25"/>
      <c r="AA24" s="23">
        <f t="shared" si="8"/>
        <v>75.86</v>
      </c>
      <c r="AB24" s="22"/>
      <c r="AC24" s="9"/>
      <c r="AD24" s="30">
        <v>439.8</v>
      </c>
      <c r="AE24" s="32">
        <v>13.2</v>
      </c>
      <c r="AF24" s="15">
        <f t="shared" si="0"/>
        <v>77.709999999999994</v>
      </c>
      <c r="AG24" s="21"/>
    </row>
    <row r="25" spans="1:33" ht="18.75" x14ac:dyDescent="0.3">
      <c r="A25" s="5">
        <f t="shared" si="4"/>
        <v>359.8</v>
      </c>
      <c r="B25" s="6">
        <f t="shared" si="5"/>
        <v>74.41</v>
      </c>
      <c r="C25" s="26"/>
      <c r="D25" s="14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1">
        <f t="shared" si="6"/>
        <v>219.8</v>
      </c>
      <c r="W25" s="25"/>
      <c r="X25" s="62">
        <f t="shared" si="7"/>
        <v>16.399999999999999</v>
      </c>
      <c r="Y25" s="25"/>
      <c r="Z25" s="25"/>
      <c r="AA25" s="23">
        <f t="shared" si="8"/>
        <v>74.509999999999991</v>
      </c>
      <c r="AB25" s="22"/>
      <c r="AC25" s="9"/>
      <c r="AD25" s="30">
        <v>461.8</v>
      </c>
      <c r="AE25" s="32">
        <v>3.8</v>
      </c>
      <c r="AF25" s="15">
        <f t="shared" si="0"/>
        <v>87.11</v>
      </c>
      <c r="AG25" s="21"/>
    </row>
    <row r="26" spans="1:33" ht="18.75" x14ac:dyDescent="0.3">
      <c r="A26" s="5">
        <f t="shared" si="4"/>
        <v>379.8</v>
      </c>
      <c r="B26" s="6">
        <f t="shared" si="5"/>
        <v>74.709999999999994</v>
      </c>
      <c r="C26" s="26"/>
      <c r="D26" s="14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1">
        <f t="shared" si="6"/>
        <v>239.8</v>
      </c>
      <c r="W26" s="25"/>
      <c r="X26" s="62">
        <f t="shared" si="7"/>
        <v>17.03</v>
      </c>
      <c r="Y26" s="25"/>
      <c r="Z26" s="25"/>
      <c r="AA26" s="23">
        <f t="shared" si="8"/>
        <v>73.88</v>
      </c>
      <c r="AB26" s="22"/>
      <c r="AC26" s="9"/>
      <c r="AD26" s="30">
        <v>484.6</v>
      </c>
      <c r="AE26" s="33">
        <v>0.8</v>
      </c>
      <c r="AF26" s="15">
        <f t="shared" si="0"/>
        <v>90.11</v>
      </c>
      <c r="AG26" s="21"/>
    </row>
    <row r="27" spans="1:33" ht="18.75" x14ac:dyDescent="0.3">
      <c r="A27" s="5">
        <f t="shared" si="4"/>
        <v>399.8</v>
      </c>
      <c r="B27" s="6">
        <f t="shared" si="5"/>
        <v>75.199999999999989</v>
      </c>
      <c r="C27" s="26"/>
      <c r="D27" s="14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1">
        <f t="shared" si="6"/>
        <v>259.8</v>
      </c>
      <c r="W27" s="25"/>
      <c r="X27" s="62">
        <f t="shared" si="7"/>
        <v>17.7</v>
      </c>
      <c r="Y27" s="25"/>
      <c r="Z27" s="25"/>
      <c r="AA27" s="23">
        <f t="shared" si="8"/>
        <v>73.209999999999994</v>
      </c>
      <c r="AB27" s="22"/>
      <c r="AC27" s="9"/>
      <c r="AD27" s="30"/>
      <c r="AE27" s="33"/>
      <c r="AF27" s="15"/>
      <c r="AG27" s="21"/>
    </row>
    <row r="28" spans="1:33" ht="18.75" x14ac:dyDescent="0.3">
      <c r="A28" s="5">
        <f t="shared" si="4"/>
        <v>419.8</v>
      </c>
      <c r="B28" s="6">
        <f t="shared" si="5"/>
        <v>75.81</v>
      </c>
      <c r="C28" s="26"/>
      <c r="D28" s="14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1">
        <f t="shared" si="6"/>
        <v>279.8</v>
      </c>
      <c r="W28" s="25"/>
      <c r="X28" s="62">
        <f t="shared" si="7"/>
        <v>16.3</v>
      </c>
      <c r="Y28" s="25"/>
      <c r="Z28" s="25"/>
      <c r="AA28" s="23">
        <f t="shared" si="8"/>
        <v>74.61</v>
      </c>
      <c r="AB28" s="29"/>
      <c r="AC28" s="9"/>
      <c r="AD28" s="30"/>
      <c r="AE28" s="33"/>
      <c r="AF28" s="15"/>
      <c r="AG28" s="13" t="s">
        <v>23</v>
      </c>
    </row>
    <row r="29" spans="1:33" ht="18" x14ac:dyDescent="0.25">
      <c r="A29" s="5">
        <f t="shared" si="4"/>
        <v>439.8</v>
      </c>
      <c r="B29" s="6">
        <f t="shared" si="5"/>
        <v>77.709999999999994</v>
      </c>
      <c r="C29" s="22"/>
      <c r="D29" s="14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1">
        <f t="shared" si="6"/>
        <v>299.8</v>
      </c>
      <c r="W29" s="25"/>
      <c r="X29" s="62">
        <f t="shared" si="7"/>
        <v>16.2</v>
      </c>
      <c r="Y29" s="25"/>
      <c r="Z29" s="25"/>
      <c r="AA29" s="23">
        <f t="shared" si="8"/>
        <v>74.709999999999994</v>
      </c>
      <c r="AB29" s="13"/>
      <c r="AC29" s="9"/>
      <c r="AD29" s="30"/>
      <c r="AE29" s="32"/>
      <c r="AF29" s="15"/>
      <c r="AG29" s="13"/>
    </row>
    <row r="30" spans="1:33" ht="18" x14ac:dyDescent="0.25">
      <c r="A30" s="5">
        <f t="shared" si="4"/>
        <v>461.8</v>
      </c>
      <c r="B30" s="6">
        <f t="shared" si="5"/>
        <v>87.11</v>
      </c>
      <c r="C30" s="34"/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1">
        <f t="shared" si="6"/>
        <v>319.8</v>
      </c>
      <c r="W30" s="25"/>
      <c r="X30" s="62">
        <f t="shared" si="7"/>
        <v>15.88</v>
      </c>
      <c r="Y30" s="25"/>
      <c r="Z30" s="25"/>
      <c r="AA30" s="23">
        <f t="shared" si="8"/>
        <v>75.03</v>
      </c>
      <c r="AB30" s="13"/>
      <c r="AC30" s="9"/>
      <c r="AD30" s="30"/>
      <c r="AE30" s="32"/>
      <c r="AF30" s="15"/>
      <c r="AG30" s="21"/>
    </row>
    <row r="31" spans="1:33" ht="18" x14ac:dyDescent="0.25">
      <c r="A31" s="5">
        <f t="shared" si="4"/>
        <v>484.6</v>
      </c>
      <c r="B31" s="6">
        <f t="shared" si="5"/>
        <v>90.11</v>
      </c>
      <c r="C31" s="13" t="s">
        <v>44</v>
      </c>
      <c r="D31" s="14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1">
        <f t="shared" si="6"/>
        <v>339.8</v>
      </c>
      <c r="W31" s="15"/>
      <c r="X31" s="62">
        <f t="shared" si="7"/>
        <v>15.5</v>
      </c>
      <c r="Y31" s="15"/>
      <c r="Z31" s="18"/>
      <c r="AA31" s="23">
        <f t="shared" si="8"/>
        <v>75.41</v>
      </c>
      <c r="AB31" s="13"/>
      <c r="AC31" s="9"/>
      <c r="AD31" s="30"/>
      <c r="AE31" s="32"/>
      <c r="AF31" s="15"/>
      <c r="AG31" s="21"/>
    </row>
    <row r="32" spans="1:33" ht="18" x14ac:dyDescent="0.25">
      <c r="A32" s="5"/>
      <c r="B32" s="6"/>
      <c r="C32" s="29"/>
      <c r="D32" s="14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1">
        <f t="shared" si="6"/>
        <v>359.8</v>
      </c>
      <c r="W32" s="15"/>
      <c r="X32" s="62">
        <f t="shared" si="7"/>
        <v>16.5</v>
      </c>
      <c r="Y32" s="15"/>
      <c r="Z32" s="18"/>
      <c r="AA32" s="23">
        <f t="shared" si="8"/>
        <v>74.41</v>
      </c>
      <c r="AB32" s="13"/>
      <c r="AC32" s="9"/>
      <c r="AD32" s="36"/>
      <c r="AE32" s="36"/>
      <c r="AF32" s="36"/>
      <c r="AG32" s="36"/>
    </row>
    <row r="33" spans="1:33" ht="18" x14ac:dyDescent="0.25">
      <c r="A33" s="5"/>
      <c r="B33" s="6"/>
      <c r="C33" s="13"/>
      <c r="D33" s="14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1">
        <f t="shared" si="6"/>
        <v>379.8</v>
      </c>
      <c r="W33" s="15"/>
      <c r="X33" s="62">
        <f t="shared" si="7"/>
        <v>16.2</v>
      </c>
      <c r="Y33" s="15"/>
      <c r="Z33" s="18"/>
      <c r="AA33" s="23">
        <f t="shared" si="8"/>
        <v>74.709999999999994</v>
      </c>
      <c r="AB33" s="29"/>
      <c r="AC33" s="4"/>
      <c r="AD33" s="4"/>
      <c r="AE33" s="4"/>
      <c r="AF33" s="4"/>
      <c r="AG33" s="4"/>
    </row>
    <row r="34" spans="1:33" ht="18" x14ac:dyDescent="0.25">
      <c r="A34" s="5"/>
      <c r="B34" s="6"/>
      <c r="C34" s="13"/>
      <c r="D34" s="14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1">
        <f>+AD22</f>
        <v>399.8</v>
      </c>
      <c r="W34" s="15"/>
      <c r="X34" s="62">
        <f t="shared" si="7"/>
        <v>15.71</v>
      </c>
      <c r="Y34" s="15"/>
      <c r="Z34" s="18"/>
      <c r="AA34" s="23">
        <f t="shared" si="8"/>
        <v>75.199999999999989</v>
      </c>
      <c r="AB34" s="29"/>
      <c r="AC34" s="9"/>
      <c r="AD34" s="37"/>
      <c r="AE34" s="38"/>
      <c r="AF34" s="39"/>
      <c r="AG34" s="40"/>
    </row>
    <row r="35" spans="1:33" ht="18" x14ac:dyDescent="0.25">
      <c r="A35" s="5"/>
      <c r="B35" s="6"/>
      <c r="C35" s="13"/>
      <c r="D35" s="143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61">
        <f t="shared" si="6"/>
        <v>419.8</v>
      </c>
      <c r="W35" s="15"/>
      <c r="X35" s="62">
        <f t="shared" si="7"/>
        <v>15.1</v>
      </c>
      <c r="Y35" s="15"/>
      <c r="Z35" s="15"/>
      <c r="AA35" s="23">
        <f t="shared" si="8"/>
        <v>75.81</v>
      </c>
      <c r="AB35" s="20"/>
      <c r="AC35" s="9"/>
      <c r="AD35" s="37"/>
      <c r="AE35" s="38"/>
      <c r="AF35" s="39"/>
      <c r="AG35" s="40"/>
    </row>
    <row r="36" spans="1:33" ht="18.75" x14ac:dyDescent="0.3">
      <c r="A36" s="5"/>
      <c r="B36" s="6"/>
      <c r="C36" s="35"/>
      <c r="D36" s="1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1">
        <f t="shared" si="6"/>
        <v>439.8</v>
      </c>
      <c r="W36" s="15"/>
      <c r="X36" s="62">
        <f t="shared" si="7"/>
        <v>13.2</v>
      </c>
      <c r="Y36" s="15"/>
      <c r="Z36" s="15"/>
      <c r="AA36" s="23">
        <f t="shared" si="8"/>
        <v>77.709999999999994</v>
      </c>
      <c r="AB36" s="29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5"/>
      <c r="D37" s="14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1">
        <f>+AD25</f>
        <v>461.8</v>
      </c>
      <c r="W37" s="15"/>
      <c r="X37" s="62">
        <f t="shared" si="7"/>
        <v>3.8</v>
      </c>
      <c r="Y37" s="15"/>
      <c r="Z37" s="18"/>
      <c r="AA37" s="23">
        <f t="shared" si="8"/>
        <v>87.11</v>
      </c>
      <c r="AB37" s="13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5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>
        <f t="shared" si="6"/>
        <v>484.6</v>
      </c>
      <c r="W38" s="15"/>
      <c r="X38" s="62">
        <f t="shared" si="7"/>
        <v>0.8</v>
      </c>
      <c r="Y38" s="15"/>
      <c r="Z38" s="18"/>
      <c r="AA38" s="23">
        <f t="shared" si="8"/>
        <v>90.11</v>
      </c>
      <c r="AB38" s="13" t="s">
        <v>44</v>
      </c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5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3"/>
      <c r="AB39" s="13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5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25"/>
      <c r="X40" s="15"/>
      <c r="Y40" s="25"/>
      <c r="Z40" s="25"/>
      <c r="AA40" s="23"/>
      <c r="AB40" s="13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5"/>
      <c r="D41" s="4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25"/>
      <c r="Z41" s="25"/>
      <c r="AA41" s="23"/>
      <c r="AB41" s="29"/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3"/>
      <c r="AB42" s="29"/>
    </row>
    <row r="43" spans="1:33" ht="18" customHeight="1" x14ac:dyDescent="0.25">
      <c r="A43" s="44"/>
      <c r="B43" s="45"/>
      <c r="C43" s="46"/>
      <c r="D43" s="141" t="s">
        <v>25</v>
      </c>
    </row>
    <row r="44" spans="1:33" ht="18" x14ac:dyDescent="0.25">
      <c r="A44" s="47">
        <v>7.8</v>
      </c>
      <c r="B44" s="48">
        <v>90.91</v>
      </c>
      <c r="C44" s="49" t="s">
        <v>26</v>
      </c>
      <c r="D44" s="141"/>
    </row>
    <row r="45" spans="1:33" ht="18" x14ac:dyDescent="0.25">
      <c r="A45" s="47">
        <v>484.6</v>
      </c>
      <c r="B45" s="48">
        <v>90.91</v>
      </c>
      <c r="C45" s="49" t="s">
        <v>27</v>
      </c>
      <c r="D45" s="141"/>
    </row>
    <row r="46" spans="1:33" ht="18" x14ac:dyDescent="0.25">
      <c r="A46" s="50">
        <v>7</v>
      </c>
      <c r="B46" s="51">
        <v>91.629000000000005</v>
      </c>
      <c r="C46" s="136" t="s">
        <v>28</v>
      </c>
      <c r="D46" s="141"/>
    </row>
    <row r="47" spans="1:33" ht="18" x14ac:dyDescent="0.25">
      <c r="A47" s="50">
        <v>7</v>
      </c>
      <c r="B47" s="51">
        <f>+B46-1</f>
        <v>90.629000000000005</v>
      </c>
      <c r="C47" s="137"/>
      <c r="D47" s="141"/>
    </row>
    <row r="48" spans="1:33" ht="18" x14ac:dyDescent="0.25">
      <c r="A48" s="50">
        <v>10</v>
      </c>
      <c r="B48" s="51">
        <v>91.251000000000005</v>
      </c>
      <c r="C48" s="136" t="s">
        <v>29</v>
      </c>
      <c r="D48" s="141"/>
    </row>
    <row r="49" spans="1:5" ht="18" x14ac:dyDescent="0.25">
      <c r="A49" s="50">
        <v>10</v>
      </c>
      <c r="B49" s="51">
        <f>+B48-1</f>
        <v>90.251000000000005</v>
      </c>
      <c r="C49" s="137"/>
      <c r="D49" s="141"/>
    </row>
    <row r="50" spans="1:5" ht="18" x14ac:dyDescent="0.25">
      <c r="A50" s="50">
        <v>22</v>
      </c>
      <c r="B50" s="51">
        <v>90.251000000000005</v>
      </c>
      <c r="C50" s="136" t="s">
        <v>30</v>
      </c>
      <c r="D50" s="141"/>
    </row>
    <row r="51" spans="1:5" ht="18" x14ac:dyDescent="0.25">
      <c r="A51" s="50">
        <v>22</v>
      </c>
      <c r="B51" s="51">
        <f>+B50-1</f>
        <v>89.251000000000005</v>
      </c>
      <c r="C51" s="137"/>
      <c r="D51" s="141"/>
    </row>
    <row r="52" spans="1:5" ht="18" x14ac:dyDescent="0.25">
      <c r="A52" s="50">
        <v>38</v>
      </c>
      <c r="B52" s="51">
        <v>89.251000000000005</v>
      </c>
      <c r="C52" s="136" t="s">
        <v>31</v>
      </c>
      <c r="D52" s="141"/>
    </row>
    <row r="53" spans="1:5" ht="18" x14ac:dyDescent="0.25">
      <c r="A53" s="50">
        <v>38</v>
      </c>
      <c r="B53" s="51">
        <f>+B52-1</f>
        <v>88.251000000000005</v>
      </c>
      <c r="C53" s="137"/>
      <c r="D53" s="141"/>
    </row>
    <row r="54" spans="1:5" ht="18" x14ac:dyDescent="0.25">
      <c r="A54" s="50"/>
      <c r="B54" s="51"/>
      <c r="C54" s="136"/>
      <c r="D54" s="52"/>
    </row>
    <row r="55" spans="1:5" ht="18" x14ac:dyDescent="0.25">
      <c r="A55" s="50"/>
      <c r="B55" s="51"/>
      <c r="C55" s="137"/>
      <c r="D55" s="52"/>
    </row>
    <row r="56" spans="1:5" ht="18" x14ac:dyDescent="0.25">
      <c r="A56" s="53">
        <v>7.8</v>
      </c>
      <c r="B56" s="54">
        <v>90.11</v>
      </c>
      <c r="C56" s="55" t="s">
        <v>32</v>
      </c>
    </row>
    <row r="57" spans="1:5" ht="18" x14ac:dyDescent="0.25">
      <c r="A57" s="53">
        <v>484.6</v>
      </c>
      <c r="B57" s="54">
        <v>90.11</v>
      </c>
      <c r="C57" s="55" t="s">
        <v>32</v>
      </c>
      <c r="E57" s="60"/>
    </row>
    <row r="58" spans="1:5" ht="18" x14ac:dyDescent="0.25">
      <c r="A58" s="59" t="s">
        <v>33</v>
      </c>
      <c r="B58" s="59"/>
      <c r="C58" s="57">
        <v>80.251000000000005</v>
      </c>
      <c r="E58" s="63"/>
    </row>
    <row r="59" spans="1:5" ht="18" x14ac:dyDescent="0.25">
      <c r="A59" s="58" t="s">
        <v>34</v>
      </c>
      <c r="B59" s="59"/>
      <c r="C59" s="51">
        <v>90.129000000000005</v>
      </c>
    </row>
    <row r="60" spans="1:5" ht="18" x14ac:dyDescent="0.25">
      <c r="A60" s="138" t="s">
        <v>35</v>
      </c>
      <c r="B60" s="138"/>
      <c r="C60" s="57">
        <f>+Z4</f>
        <v>94</v>
      </c>
    </row>
    <row r="61" spans="1:5" ht="18" x14ac:dyDescent="0.25">
      <c r="A61" s="138" t="s">
        <v>36</v>
      </c>
      <c r="B61" s="138"/>
      <c r="C61" s="57">
        <f>+B56</f>
        <v>90.11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38"/>
    <mergeCell ref="E1:T1"/>
    <mergeCell ref="V1:AB1"/>
  </mergeCells>
  <pageMargins left="0.7" right="0.7" top="0.75" bottom="0.75" header="0.3" footer="0.3"/>
  <pageSetup orientation="portrait" r:id="rId1"/>
  <ignoredErrors>
    <ignoredError sqref="AA13 B3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50" zoomScaleNormal="50" workbookViewId="0">
      <selection activeCell="P39" sqref="P3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42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94.974999999999994</v>
      </c>
      <c r="C2" s="7" t="s">
        <v>7</v>
      </c>
      <c r="D2" s="14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39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+V6</f>
        <v>5</v>
      </c>
      <c r="B3" s="6">
        <f>+AA6</f>
        <v>91.448999999999998</v>
      </c>
      <c r="C3" s="22"/>
      <c r="D3" s="14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0"/>
      <c r="AC3" s="9"/>
      <c r="AD3" s="14">
        <v>64</v>
      </c>
      <c r="AE3" s="14">
        <v>0</v>
      </c>
      <c r="AF3" s="15">
        <f>+AA15</f>
        <v>86.079999999999984</v>
      </c>
      <c r="AG3" s="13" t="s">
        <v>17</v>
      </c>
    </row>
    <row r="4" spans="1:33" ht="18.75" x14ac:dyDescent="0.3">
      <c r="A4" s="5">
        <f>+V7</f>
        <v>16</v>
      </c>
      <c r="B4" s="6">
        <f>+AA7</f>
        <v>90.169999999999987</v>
      </c>
      <c r="C4" s="16"/>
      <c r="D4" s="143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0.97499999999999998</v>
      </c>
      <c r="X4" s="15"/>
      <c r="Y4" s="15"/>
      <c r="Z4" s="15">
        <v>94</v>
      </c>
      <c r="AA4" s="19">
        <f>+Z4+W4</f>
        <v>94.974999999999994</v>
      </c>
      <c r="AB4" s="20" t="s">
        <v>7</v>
      </c>
      <c r="AC4" s="9"/>
      <c r="AD4" s="14">
        <v>69.5</v>
      </c>
      <c r="AE4" s="14">
        <v>3.21</v>
      </c>
      <c r="AF4" s="15">
        <f t="shared" ref="AF4:AF27" si="0">+AA16</f>
        <v>82.86999999999999</v>
      </c>
      <c r="AG4" s="21"/>
    </row>
    <row r="5" spans="1:33" ht="18" x14ac:dyDescent="0.25">
      <c r="A5" s="5">
        <f>+V11</f>
        <v>46</v>
      </c>
      <c r="B5" s="6">
        <f>+AA11</f>
        <v>89.779999999999987</v>
      </c>
      <c r="C5" s="22"/>
      <c r="D5" s="1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1.296</v>
      </c>
      <c r="Y5" s="15"/>
      <c r="Z5" s="18"/>
      <c r="AA5" s="23">
        <f>+$AA$4-X5</f>
        <v>93.678999999999988</v>
      </c>
      <c r="AB5" s="20" t="s">
        <v>161</v>
      </c>
      <c r="AC5" s="24"/>
      <c r="AD5" s="14">
        <v>89.5</v>
      </c>
      <c r="AE5" s="14">
        <v>5.57</v>
      </c>
      <c r="AF5" s="15">
        <f t="shared" si="0"/>
        <v>80.509999999999991</v>
      </c>
      <c r="AG5" s="21"/>
    </row>
    <row r="6" spans="1:33" ht="18" x14ac:dyDescent="0.25">
      <c r="A6" s="5">
        <f t="shared" ref="A6:A33" si="1">+V12</f>
        <v>56</v>
      </c>
      <c r="B6" s="6">
        <f t="shared" ref="B6:B33" si="2">+AA12</f>
        <v>88.902999999999992</v>
      </c>
      <c r="C6" s="20"/>
      <c r="D6" s="14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5</v>
      </c>
      <c r="W6" s="15"/>
      <c r="X6" s="15">
        <v>3.5259999999999998</v>
      </c>
      <c r="Y6" s="15"/>
      <c r="Z6" s="18"/>
      <c r="AA6" s="23">
        <f t="shared" ref="AA6:AA9" si="3">+$AA$4-X6</f>
        <v>91.448999999999998</v>
      </c>
      <c r="AB6" s="20"/>
      <c r="AC6" s="24"/>
      <c r="AD6" s="14">
        <v>109.5</v>
      </c>
      <c r="AE6" s="14">
        <v>7.78</v>
      </c>
      <c r="AF6" s="15">
        <f t="shared" si="0"/>
        <v>78.299999999999983</v>
      </c>
      <c r="AG6" s="21"/>
    </row>
    <row r="7" spans="1:33" ht="18" x14ac:dyDescent="0.25">
      <c r="A7" s="5">
        <f t="shared" si="1"/>
        <v>61</v>
      </c>
      <c r="B7" s="6">
        <f t="shared" si="2"/>
        <v>87.339999999999989</v>
      </c>
      <c r="C7" s="20"/>
      <c r="D7" s="14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16</v>
      </c>
      <c r="W7" s="25"/>
      <c r="X7" s="15">
        <v>4.8049999999999997</v>
      </c>
      <c r="Y7" s="15"/>
      <c r="Z7" s="18"/>
      <c r="AA7" s="23">
        <f t="shared" si="3"/>
        <v>90.169999999999987</v>
      </c>
      <c r="AB7" s="22"/>
      <c r="AC7" s="24"/>
      <c r="AD7" s="14">
        <v>129.5</v>
      </c>
      <c r="AE7" s="14">
        <v>7.48</v>
      </c>
      <c r="AF7" s="15">
        <f t="shared" si="0"/>
        <v>78.59999999999998</v>
      </c>
      <c r="AG7" s="21"/>
    </row>
    <row r="8" spans="1:33" ht="18" x14ac:dyDescent="0.25">
      <c r="A8" s="5">
        <f t="shared" si="1"/>
        <v>64</v>
      </c>
      <c r="B8" s="6">
        <f t="shared" si="2"/>
        <v>86.079999999999984</v>
      </c>
      <c r="C8" s="13" t="s">
        <v>17</v>
      </c>
      <c r="D8" s="14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3.359</v>
      </c>
      <c r="Y8" s="15"/>
      <c r="Z8" s="18"/>
      <c r="AA8" s="23">
        <f t="shared" si="3"/>
        <v>91.616</v>
      </c>
      <c r="AB8" s="22" t="s">
        <v>19</v>
      </c>
      <c r="AC8" s="24"/>
      <c r="AD8" s="14">
        <v>149.5</v>
      </c>
      <c r="AE8" s="14">
        <v>7.49</v>
      </c>
      <c r="AF8" s="15">
        <f t="shared" si="0"/>
        <v>78.589999999999989</v>
      </c>
      <c r="AG8" s="21"/>
    </row>
    <row r="9" spans="1:33" ht="18" x14ac:dyDescent="0.25">
      <c r="A9" s="5">
        <f t="shared" si="1"/>
        <v>64</v>
      </c>
      <c r="B9" s="6">
        <f t="shared" si="2"/>
        <v>86.079999999999984</v>
      </c>
      <c r="C9" s="20"/>
      <c r="D9" s="14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3.7469999999999999</v>
      </c>
      <c r="Y9" s="15"/>
      <c r="Z9" s="18"/>
      <c r="AA9" s="23">
        <f t="shared" si="3"/>
        <v>91.227999999999994</v>
      </c>
      <c r="AB9" s="13" t="s">
        <v>20</v>
      </c>
      <c r="AC9" s="24"/>
      <c r="AD9" s="14">
        <v>169.5</v>
      </c>
      <c r="AE9" s="14">
        <v>8.18</v>
      </c>
      <c r="AF9" s="15">
        <f t="shared" si="0"/>
        <v>77.899999999999977</v>
      </c>
      <c r="AG9" s="21"/>
    </row>
    <row r="10" spans="1:33" ht="18" x14ac:dyDescent="0.25">
      <c r="A10" s="5">
        <f t="shared" si="1"/>
        <v>69.5</v>
      </c>
      <c r="B10" s="6">
        <f t="shared" si="2"/>
        <v>82.86999999999999</v>
      </c>
      <c r="C10" s="20"/>
      <c r="D10" s="14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>
        <v>4.1000000000000002E-2</v>
      </c>
      <c r="X10" s="15"/>
      <c r="Y10" s="15">
        <v>4.29</v>
      </c>
      <c r="Z10" s="18"/>
      <c r="AA10" s="23">
        <f>+$AA$4+W10-Y10</f>
        <v>90.725999999999985</v>
      </c>
      <c r="AB10" s="13"/>
      <c r="AC10" s="24"/>
      <c r="AD10" s="14">
        <v>189.5</v>
      </c>
      <c r="AE10" s="14">
        <v>8.98</v>
      </c>
      <c r="AF10" s="15">
        <f t="shared" si="0"/>
        <v>77.09999999999998</v>
      </c>
      <c r="AG10" s="21"/>
    </row>
    <row r="11" spans="1:33" ht="18.75" x14ac:dyDescent="0.3">
      <c r="A11" s="5">
        <f t="shared" si="1"/>
        <v>89.5</v>
      </c>
      <c r="B11" s="6">
        <f t="shared" si="2"/>
        <v>80.509999999999991</v>
      </c>
      <c r="C11" s="26"/>
      <c r="D11" s="14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>
        <v>46</v>
      </c>
      <c r="W11" s="15"/>
      <c r="X11" s="15">
        <v>0.94599999999999995</v>
      </c>
      <c r="Y11" s="15"/>
      <c r="Z11" s="18"/>
      <c r="AA11" s="23">
        <f>+$AA$10-X11</f>
        <v>89.779999999999987</v>
      </c>
      <c r="AB11" s="13"/>
      <c r="AC11" s="24"/>
      <c r="AD11" s="14">
        <v>209.5</v>
      </c>
      <c r="AE11" s="14">
        <v>9.35</v>
      </c>
      <c r="AF11" s="15">
        <f t="shared" si="0"/>
        <v>76.72999999999999</v>
      </c>
      <c r="AG11" s="21"/>
    </row>
    <row r="12" spans="1:33" ht="18.75" x14ac:dyDescent="0.3">
      <c r="A12" s="5">
        <f t="shared" si="1"/>
        <v>109.5</v>
      </c>
      <c r="B12" s="6">
        <f t="shared" si="2"/>
        <v>78.299999999999983</v>
      </c>
      <c r="C12" s="26"/>
      <c r="D12" s="14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>
        <v>56</v>
      </c>
      <c r="W12" s="15"/>
      <c r="X12" s="15">
        <v>1.823</v>
      </c>
      <c r="Y12" s="15"/>
      <c r="Z12" s="18"/>
      <c r="AA12" s="23">
        <f t="shared" ref="AA12:AA14" si="4">+$AA$10-X12</f>
        <v>88.902999999999992</v>
      </c>
      <c r="AB12" s="13"/>
      <c r="AC12" s="24"/>
      <c r="AD12" s="14">
        <v>229.5</v>
      </c>
      <c r="AE12" s="14">
        <v>10.93</v>
      </c>
      <c r="AF12" s="15">
        <f t="shared" si="0"/>
        <v>75.149999999999977</v>
      </c>
      <c r="AG12" s="21"/>
    </row>
    <row r="13" spans="1:33" ht="18.75" x14ac:dyDescent="0.3">
      <c r="A13" s="5">
        <f t="shared" si="1"/>
        <v>129.5</v>
      </c>
      <c r="B13" s="6">
        <f t="shared" si="2"/>
        <v>78.59999999999998</v>
      </c>
      <c r="C13" s="26"/>
      <c r="D13" s="1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>
        <v>61</v>
      </c>
      <c r="W13" s="15"/>
      <c r="X13" s="15">
        <v>3.3860000000000001</v>
      </c>
      <c r="Y13" s="15"/>
      <c r="Z13" s="18"/>
      <c r="AA13" s="23">
        <f t="shared" si="4"/>
        <v>87.339999999999989</v>
      </c>
      <c r="AB13" s="13"/>
      <c r="AC13" s="24"/>
      <c r="AD13" s="14">
        <v>249.5</v>
      </c>
      <c r="AE13" s="14">
        <v>12.25</v>
      </c>
      <c r="AF13" s="15">
        <f t="shared" si="0"/>
        <v>73.829999999999984</v>
      </c>
      <c r="AG13" s="21"/>
    </row>
    <row r="14" spans="1:33" ht="18.75" x14ac:dyDescent="0.3">
      <c r="A14" s="5">
        <f t="shared" si="1"/>
        <v>149.5</v>
      </c>
      <c r="B14" s="6">
        <f t="shared" si="2"/>
        <v>78.589999999999989</v>
      </c>
      <c r="C14" s="26"/>
      <c r="D14" s="14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>
        <v>64</v>
      </c>
      <c r="W14" s="15"/>
      <c r="X14" s="15">
        <v>4.6459999999999999</v>
      </c>
      <c r="Y14" s="15"/>
      <c r="Z14" s="18"/>
      <c r="AA14" s="23">
        <f t="shared" si="4"/>
        <v>86.079999999999984</v>
      </c>
      <c r="AB14" s="13" t="s">
        <v>17</v>
      </c>
      <c r="AC14" s="24"/>
      <c r="AD14" s="14">
        <v>269.5</v>
      </c>
      <c r="AE14" s="14">
        <v>12.35</v>
      </c>
      <c r="AF14" s="15">
        <f t="shared" si="0"/>
        <v>73.72999999999999</v>
      </c>
      <c r="AG14" s="21"/>
    </row>
    <row r="15" spans="1:33" ht="18.75" x14ac:dyDescent="0.3">
      <c r="A15" s="5">
        <f t="shared" si="1"/>
        <v>169.5</v>
      </c>
      <c r="B15" s="6">
        <f t="shared" si="2"/>
        <v>77.899999999999977</v>
      </c>
      <c r="C15" s="26"/>
      <c r="D15" s="14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1">
        <f>+AD3</f>
        <v>64</v>
      </c>
      <c r="W15" s="15"/>
      <c r="X15" s="62">
        <f>+AE3</f>
        <v>0</v>
      </c>
      <c r="Y15" s="15"/>
      <c r="Z15" s="18"/>
      <c r="AA15" s="23">
        <f>+$AA$14-X15</f>
        <v>86.079999999999984</v>
      </c>
      <c r="AB15" s="13"/>
      <c r="AC15" s="24"/>
      <c r="AD15" s="14">
        <v>289.5</v>
      </c>
      <c r="AE15" s="14">
        <v>12.45</v>
      </c>
      <c r="AF15" s="15">
        <f t="shared" si="0"/>
        <v>73.629999999999981</v>
      </c>
      <c r="AG15" s="21"/>
    </row>
    <row r="16" spans="1:33" ht="18.75" x14ac:dyDescent="0.3">
      <c r="A16" s="5">
        <f t="shared" si="1"/>
        <v>189.5</v>
      </c>
      <c r="B16" s="6">
        <f t="shared" si="2"/>
        <v>77.09999999999998</v>
      </c>
      <c r="C16" s="26"/>
      <c r="D16" s="14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1">
        <f t="shared" ref="V16:V38" si="5">+AD4</f>
        <v>69.5</v>
      </c>
      <c r="W16" s="15"/>
      <c r="X16" s="62">
        <f t="shared" ref="X16:X38" si="6">+AE4</f>
        <v>3.21</v>
      </c>
      <c r="Y16" s="15"/>
      <c r="Z16" s="18"/>
      <c r="AA16" s="23">
        <f t="shared" ref="AA16:AA39" si="7">+$AA$14-X16</f>
        <v>82.86999999999999</v>
      </c>
      <c r="AB16" s="13"/>
      <c r="AC16" s="24"/>
      <c r="AD16" s="14">
        <v>309.5</v>
      </c>
      <c r="AE16" s="14">
        <v>12.27</v>
      </c>
      <c r="AF16" s="15">
        <f t="shared" si="0"/>
        <v>73.809999999999988</v>
      </c>
      <c r="AG16" s="21"/>
    </row>
    <row r="17" spans="1:33" ht="18.75" x14ac:dyDescent="0.3">
      <c r="A17" s="5">
        <f t="shared" si="1"/>
        <v>209.5</v>
      </c>
      <c r="B17" s="6">
        <f t="shared" si="2"/>
        <v>76.72999999999999</v>
      </c>
      <c r="C17" s="26"/>
      <c r="D17" s="14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1">
        <f t="shared" si="5"/>
        <v>89.5</v>
      </c>
      <c r="W17" s="15"/>
      <c r="X17" s="62">
        <f t="shared" si="6"/>
        <v>5.57</v>
      </c>
      <c r="Y17" s="15"/>
      <c r="Z17" s="18"/>
      <c r="AA17" s="23">
        <f t="shared" si="7"/>
        <v>80.509999999999991</v>
      </c>
      <c r="AB17" s="29"/>
      <c r="AC17" s="24"/>
      <c r="AD17" s="30">
        <v>329.5</v>
      </c>
      <c r="AE17" s="14">
        <v>11.5</v>
      </c>
      <c r="AF17" s="15">
        <f t="shared" si="0"/>
        <v>74.579999999999984</v>
      </c>
      <c r="AG17" s="20"/>
    </row>
    <row r="18" spans="1:33" ht="18.75" x14ac:dyDescent="0.3">
      <c r="A18" s="5">
        <f t="shared" si="1"/>
        <v>229.5</v>
      </c>
      <c r="B18" s="6">
        <f t="shared" si="2"/>
        <v>75.149999999999977</v>
      </c>
      <c r="C18" s="26"/>
      <c r="D18" s="14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1">
        <f t="shared" si="5"/>
        <v>109.5</v>
      </c>
      <c r="W18" s="15"/>
      <c r="X18" s="62">
        <f t="shared" si="6"/>
        <v>7.78</v>
      </c>
      <c r="Y18" s="15"/>
      <c r="Z18" s="18"/>
      <c r="AA18" s="23">
        <f t="shared" si="7"/>
        <v>78.299999999999983</v>
      </c>
      <c r="AB18" s="31"/>
      <c r="AC18" s="24"/>
      <c r="AD18" s="30">
        <v>349.5</v>
      </c>
      <c r="AE18" s="14">
        <v>9.68</v>
      </c>
      <c r="AF18" s="15">
        <f t="shared" si="0"/>
        <v>76.399999999999977</v>
      </c>
      <c r="AG18" s="21"/>
    </row>
    <row r="19" spans="1:33" ht="18.75" x14ac:dyDescent="0.3">
      <c r="A19" s="5">
        <f t="shared" si="1"/>
        <v>249.5</v>
      </c>
      <c r="B19" s="6">
        <f t="shared" si="2"/>
        <v>73.829999999999984</v>
      </c>
      <c r="C19" s="26"/>
      <c r="D19" s="14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1">
        <f t="shared" si="5"/>
        <v>129.5</v>
      </c>
      <c r="W19" s="15"/>
      <c r="X19" s="62">
        <f t="shared" si="6"/>
        <v>7.48</v>
      </c>
      <c r="Y19" s="15"/>
      <c r="Z19" s="18"/>
      <c r="AA19" s="23">
        <f t="shared" si="7"/>
        <v>78.59999999999998</v>
      </c>
      <c r="AB19" s="31"/>
      <c r="AC19" s="9"/>
      <c r="AD19" s="30">
        <v>369.5</v>
      </c>
      <c r="AE19" s="32">
        <v>9.1999999999999993</v>
      </c>
      <c r="AF19" s="15">
        <f t="shared" si="0"/>
        <v>76.879999999999981</v>
      </c>
      <c r="AG19" s="29"/>
    </row>
    <row r="20" spans="1:33" ht="18.75" x14ac:dyDescent="0.3">
      <c r="A20" s="5">
        <f t="shared" si="1"/>
        <v>269.5</v>
      </c>
      <c r="B20" s="6">
        <f t="shared" si="2"/>
        <v>73.72999999999999</v>
      </c>
      <c r="C20" s="26"/>
      <c r="D20" s="14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1">
        <f t="shared" si="5"/>
        <v>149.5</v>
      </c>
      <c r="W20" s="15"/>
      <c r="X20" s="62">
        <f t="shared" si="6"/>
        <v>7.49</v>
      </c>
      <c r="Y20" s="15"/>
      <c r="Z20" s="18"/>
      <c r="AA20" s="23">
        <f t="shared" si="7"/>
        <v>78.589999999999989</v>
      </c>
      <c r="AB20" s="13"/>
      <c r="AC20" s="9"/>
      <c r="AD20" s="30">
        <v>389.5</v>
      </c>
      <c r="AE20" s="32">
        <v>9.02</v>
      </c>
      <c r="AF20" s="15">
        <f t="shared" si="0"/>
        <v>77.059999999999988</v>
      </c>
      <c r="AG20" s="21"/>
    </row>
    <row r="21" spans="1:33" ht="18.75" x14ac:dyDescent="0.3">
      <c r="A21" s="5">
        <f t="shared" si="1"/>
        <v>289.5</v>
      </c>
      <c r="B21" s="6">
        <f t="shared" si="2"/>
        <v>73.629999999999981</v>
      </c>
      <c r="C21" s="26"/>
      <c r="D21" s="1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1">
        <f t="shared" si="5"/>
        <v>169.5</v>
      </c>
      <c r="W21" s="15"/>
      <c r="X21" s="62">
        <f t="shared" si="6"/>
        <v>8.18</v>
      </c>
      <c r="Y21" s="15"/>
      <c r="Z21" s="18"/>
      <c r="AA21" s="23">
        <f t="shared" si="7"/>
        <v>77.899999999999977</v>
      </c>
      <c r="AB21" s="29"/>
      <c r="AC21" s="9"/>
      <c r="AD21" s="30">
        <v>409.5</v>
      </c>
      <c r="AE21" s="32">
        <v>8.65</v>
      </c>
      <c r="AF21" s="15">
        <f t="shared" si="0"/>
        <v>77.429999999999978</v>
      </c>
      <c r="AG21" s="20"/>
    </row>
    <row r="22" spans="1:33" ht="18.75" x14ac:dyDescent="0.3">
      <c r="A22" s="5">
        <f t="shared" si="1"/>
        <v>309.5</v>
      </c>
      <c r="B22" s="6">
        <f t="shared" si="2"/>
        <v>73.809999999999988</v>
      </c>
      <c r="C22" s="26"/>
      <c r="D22" s="14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1">
        <f t="shared" si="5"/>
        <v>189.5</v>
      </c>
      <c r="W22" s="15"/>
      <c r="X22" s="62">
        <f t="shared" si="6"/>
        <v>8.98</v>
      </c>
      <c r="Y22" s="15"/>
      <c r="Z22" s="18"/>
      <c r="AA22" s="23">
        <f t="shared" si="7"/>
        <v>77.09999999999998</v>
      </c>
      <c r="AB22" s="13"/>
      <c r="AC22" s="9"/>
      <c r="AD22" s="30">
        <v>429.5</v>
      </c>
      <c r="AE22" s="32">
        <v>8.6999999999999993</v>
      </c>
      <c r="AF22" s="15">
        <f t="shared" si="0"/>
        <v>77.379999999999981</v>
      </c>
      <c r="AG22" s="29"/>
    </row>
    <row r="23" spans="1:33" ht="18.75" x14ac:dyDescent="0.3">
      <c r="A23" s="5">
        <f t="shared" si="1"/>
        <v>329.5</v>
      </c>
      <c r="B23" s="6">
        <f t="shared" si="2"/>
        <v>74.579999999999984</v>
      </c>
      <c r="C23" s="26"/>
      <c r="D23" s="1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1">
        <f t="shared" si="5"/>
        <v>209.5</v>
      </c>
      <c r="W23" s="15"/>
      <c r="X23" s="62">
        <f t="shared" si="6"/>
        <v>9.35</v>
      </c>
      <c r="Y23" s="15"/>
      <c r="Z23" s="18"/>
      <c r="AA23" s="23">
        <f t="shared" si="7"/>
        <v>76.72999999999999</v>
      </c>
      <c r="AB23" s="29"/>
      <c r="AC23" s="9"/>
      <c r="AD23" s="30">
        <v>449.5</v>
      </c>
      <c r="AE23" s="32">
        <v>8.6</v>
      </c>
      <c r="AF23" s="15">
        <f t="shared" si="0"/>
        <v>77.47999999999999</v>
      </c>
      <c r="AG23" s="20"/>
    </row>
    <row r="24" spans="1:33" ht="18.75" x14ac:dyDescent="0.3">
      <c r="A24" s="5">
        <f t="shared" si="1"/>
        <v>349.5</v>
      </c>
      <c r="B24" s="6">
        <f t="shared" si="2"/>
        <v>76.399999999999977</v>
      </c>
      <c r="C24" s="26"/>
      <c r="D24" s="14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1">
        <f t="shared" si="5"/>
        <v>229.5</v>
      </c>
      <c r="W24" s="15"/>
      <c r="X24" s="62">
        <f t="shared" si="6"/>
        <v>10.93</v>
      </c>
      <c r="Y24" s="25"/>
      <c r="Z24" s="25"/>
      <c r="AA24" s="23">
        <f t="shared" si="7"/>
        <v>75.149999999999977</v>
      </c>
      <c r="AB24" s="22"/>
      <c r="AC24" s="9"/>
      <c r="AD24" s="30">
        <v>469.5</v>
      </c>
      <c r="AE24" s="32">
        <v>8.76</v>
      </c>
      <c r="AF24" s="15">
        <f t="shared" si="0"/>
        <v>77.319999999999979</v>
      </c>
      <c r="AG24" s="21"/>
    </row>
    <row r="25" spans="1:33" ht="18.75" x14ac:dyDescent="0.3">
      <c r="A25" s="5">
        <f t="shared" si="1"/>
        <v>369.5</v>
      </c>
      <c r="B25" s="6">
        <f t="shared" si="2"/>
        <v>76.879999999999981</v>
      </c>
      <c r="C25" s="26"/>
      <c r="D25" s="14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1">
        <f t="shared" si="5"/>
        <v>249.5</v>
      </c>
      <c r="W25" s="25"/>
      <c r="X25" s="62">
        <f t="shared" si="6"/>
        <v>12.25</v>
      </c>
      <c r="Y25" s="25"/>
      <c r="Z25" s="25"/>
      <c r="AA25" s="23">
        <f t="shared" si="7"/>
        <v>73.829999999999984</v>
      </c>
      <c r="AB25" s="22"/>
      <c r="AC25" s="9"/>
      <c r="AD25" s="30">
        <v>489.5</v>
      </c>
      <c r="AE25" s="32">
        <v>8.36</v>
      </c>
      <c r="AF25" s="15">
        <f t="shared" si="0"/>
        <v>77.719999999999985</v>
      </c>
      <c r="AG25" s="21"/>
    </row>
    <row r="26" spans="1:33" ht="18.75" x14ac:dyDescent="0.3">
      <c r="A26" s="5">
        <f t="shared" si="1"/>
        <v>389.5</v>
      </c>
      <c r="B26" s="6">
        <f t="shared" si="2"/>
        <v>77.059999999999988</v>
      </c>
      <c r="C26" s="26"/>
      <c r="D26" s="14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1">
        <f t="shared" si="5"/>
        <v>269.5</v>
      </c>
      <c r="W26" s="25"/>
      <c r="X26" s="62">
        <f t="shared" si="6"/>
        <v>12.35</v>
      </c>
      <c r="Y26" s="25"/>
      <c r="Z26" s="25"/>
      <c r="AA26" s="23">
        <f t="shared" si="7"/>
        <v>73.72999999999999</v>
      </c>
      <c r="AB26" s="22"/>
      <c r="AC26" s="9"/>
      <c r="AD26" s="30">
        <v>509.5</v>
      </c>
      <c r="AE26" s="33">
        <v>7.05</v>
      </c>
      <c r="AF26" s="15">
        <f t="shared" si="0"/>
        <v>79.029999999999987</v>
      </c>
      <c r="AG26" s="21"/>
    </row>
    <row r="27" spans="1:33" ht="18.75" x14ac:dyDescent="0.3">
      <c r="A27" s="5">
        <f t="shared" si="1"/>
        <v>409.5</v>
      </c>
      <c r="B27" s="6">
        <f t="shared" si="2"/>
        <v>77.429999999999978</v>
      </c>
      <c r="C27" s="26"/>
      <c r="D27" s="14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1">
        <f t="shared" si="5"/>
        <v>289.5</v>
      </c>
      <c r="W27" s="25"/>
      <c r="X27" s="62">
        <f t="shared" si="6"/>
        <v>12.45</v>
      </c>
      <c r="Y27" s="25"/>
      <c r="Z27" s="25"/>
      <c r="AA27" s="23">
        <f t="shared" si="7"/>
        <v>73.629999999999981</v>
      </c>
      <c r="AB27" s="22"/>
      <c r="AC27" s="9"/>
      <c r="AD27" s="30">
        <v>509.5</v>
      </c>
      <c r="AE27" s="33">
        <v>0</v>
      </c>
      <c r="AF27" s="15">
        <f t="shared" si="0"/>
        <v>86.079999999999984</v>
      </c>
      <c r="AG27" s="13" t="s">
        <v>23</v>
      </c>
    </row>
    <row r="28" spans="1:33" ht="18.75" x14ac:dyDescent="0.3">
      <c r="A28" s="5">
        <f t="shared" si="1"/>
        <v>429.5</v>
      </c>
      <c r="B28" s="6">
        <f t="shared" si="2"/>
        <v>77.379999999999981</v>
      </c>
      <c r="C28" s="26"/>
      <c r="D28" s="14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1">
        <f t="shared" si="5"/>
        <v>309.5</v>
      </c>
      <c r="W28" s="25"/>
      <c r="X28" s="62">
        <f t="shared" si="6"/>
        <v>12.27</v>
      </c>
      <c r="Y28" s="25"/>
      <c r="Z28" s="25"/>
      <c r="AA28" s="23">
        <f t="shared" si="7"/>
        <v>73.809999999999988</v>
      </c>
      <c r="AB28" s="29"/>
      <c r="AC28" s="9"/>
      <c r="AD28" s="30"/>
      <c r="AE28" s="33"/>
      <c r="AF28" s="15"/>
      <c r="AG28" s="13"/>
    </row>
    <row r="29" spans="1:33" ht="18" x14ac:dyDescent="0.25">
      <c r="A29" s="5">
        <f t="shared" si="1"/>
        <v>449.5</v>
      </c>
      <c r="B29" s="6">
        <f t="shared" si="2"/>
        <v>77.47999999999999</v>
      </c>
      <c r="C29" s="22"/>
      <c r="D29" s="14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1">
        <f t="shared" si="5"/>
        <v>329.5</v>
      </c>
      <c r="W29" s="25"/>
      <c r="X29" s="62">
        <f t="shared" si="6"/>
        <v>11.5</v>
      </c>
      <c r="Y29" s="25"/>
      <c r="Z29" s="25"/>
      <c r="AA29" s="23">
        <f t="shared" si="7"/>
        <v>74.579999999999984</v>
      </c>
      <c r="AB29" s="13"/>
      <c r="AC29" s="9"/>
      <c r="AD29" s="30"/>
      <c r="AE29" s="32"/>
      <c r="AF29" s="15"/>
      <c r="AG29" s="13"/>
    </row>
    <row r="30" spans="1:33" ht="18" x14ac:dyDescent="0.25">
      <c r="A30" s="5">
        <f t="shared" si="1"/>
        <v>469.5</v>
      </c>
      <c r="B30" s="6">
        <f t="shared" si="2"/>
        <v>77.319999999999979</v>
      </c>
      <c r="C30" s="34"/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1">
        <f t="shared" si="5"/>
        <v>349.5</v>
      </c>
      <c r="W30" s="25"/>
      <c r="X30" s="62">
        <f t="shared" si="6"/>
        <v>9.68</v>
      </c>
      <c r="Y30" s="25"/>
      <c r="Z30" s="25"/>
      <c r="AA30" s="23">
        <f t="shared" si="7"/>
        <v>76.399999999999977</v>
      </c>
      <c r="AB30" s="13"/>
      <c r="AC30" s="9"/>
      <c r="AD30" s="30"/>
      <c r="AE30" s="32"/>
      <c r="AF30" s="15"/>
      <c r="AG30" s="21"/>
    </row>
    <row r="31" spans="1:33" ht="18" x14ac:dyDescent="0.25">
      <c r="A31" s="5">
        <f t="shared" si="1"/>
        <v>489.5</v>
      </c>
      <c r="B31" s="6">
        <f t="shared" si="2"/>
        <v>77.719999999999985</v>
      </c>
      <c r="C31" s="13"/>
      <c r="D31" s="14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1">
        <f t="shared" si="5"/>
        <v>369.5</v>
      </c>
      <c r="W31" s="15"/>
      <c r="X31" s="62">
        <f t="shared" si="6"/>
        <v>9.1999999999999993</v>
      </c>
      <c r="Y31" s="15"/>
      <c r="Z31" s="18"/>
      <c r="AA31" s="23">
        <f t="shared" si="7"/>
        <v>76.879999999999981</v>
      </c>
      <c r="AB31" s="13"/>
      <c r="AC31" s="9"/>
      <c r="AD31" s="30"/>
      <c r="AE31" s="32"/>
      <c r="AF31" s="15"/>
      <c r="AG31" s="21"/>
    </row>
    <row r="32" spans="1:33" ht="18" x14ac:dyDescent="0.25">
      <c r="A32" s="5">
        <f>+V38</f>
        <v>509.5</v>
      </c>
      <c r="B32" s="6">
        <f t="shared" si="2"/>
        <v>79.029999999999987</v>
      </c>
      <c r="C32" s="29"/>
      <c r="D32" s="14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1">
        <f>+AD20</f>
        <v>389.5</v>
      </c>
      <c r="W32" s="15"/>
      <c r="X32" s="62">
        <f t="shared" si="6"/>
        <v>9.02</v>
      </c>
      <c r="Y32" s="15"/>
      <c r="Z32" s="18"/>
      <c r="AA32" s="23">
        <f t="shared" si="7"/>
        <v>77.059999999999988</v>
      </c>
      <c r="AB32" s="13"/>
      <c r="AC32" s="9"/>
      <c r="AD32" s="36"/>
      <c r="AE32" s="36"/>
      <c r="AF32" s="36"/>
      <c r="AG32" s="36"/>
    </row>
    <row r="33" spans="1:33" ht="18" x14ac:dyDescent="0.25">
      <c r="A33" s="5">
        <f t="shared" si="1"/>
        <v>509.5</v>
      </c>
      <c r="B33" s="6">
        <f t="shared" si="2"/>
        <v>86.079999999999984</v>
      </c>
      <c r="C33" s="13" t="s">
        <v>23</v>
      </c>
      <c r="D33" s="14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1">
        <f t="shared" si="5"/>
        <v>409.5</v>
      </c>
      <c r="W33" s="15"/>
      <c r="X33" s="62">
        <f t="shared" si="6"/>
        <v>8.65</v>
      </c>
      <c r="Y33" s="15"/>
      <c r="Z33" s="18"/>
      <c r="AA33" s="23">
        <f t="shared" si="7"/>
        <v>77.429999999999978</v>
      </c>
      <c r="AB33" s="29"/>
      <c r="AC33" s="4"/>
      <c r="AD33" s="4"/>
      <c r="AE33" s="4"/>
      <c r="AF33" s="4"/>
      <c r="AG33" s="4"/>
    </row>
    <row r="34" spans="1:33" ht="18" x14ac:dyDescent="0.25">
      <c r="A34" s="5">
        <f>+V41</f>
        <v>514.5</v>
      </c>
      <c r="B34" s="6">
        <f>+AA41</f>
        <v>87.821999999999974</v>
      </c>
      <c r="C34" s="13"/>
      <c r="D34" s="14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1">
        <f t="shared" si="5"/>
        <v>429.5</v>
      </c>
      <c r="W34" s="15"/>
      <c r="X34" s="62">
        <f t="shared" si="6"/>
        <v>8.6999999999999993</v>
      </c>
      <c r="Y34" s="15"/>
      <c r="Z34" s="18"/>
      <c r="AA34" s="23">
        <f t="shared" si="7"/>
        <v>77.379999999999981</v>
      </c>
      <c r="AB34" s="29"/>
      <c r="AC34" s="9"/>
      <c r="AD34" s="37"/>
      <c r="AE34" s="38"/>
      <c r="AF34" s="39"/>
      <c r="AG34" s="40"/>
    </row>
    <row r="35" spans="1:33" ht="18" x14ac:dyDescent="0.25">
      <c r="A35" s="5">
        <f t="shared" ref="A35:A36" si="8">+V42</f>
        <v>518</v>
      </c>
      <c r="B35" s="6">
        <f t="shared" ref="B35:B37" si="9">+AA42</f>
        <v>89.551999999999978</v>
      </c>
      <c r="C35" s="13"/>
      <c r="D35" s="143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61">
        <f t="shared" si="5"/>
        <v>449.5</v>
      </c>
      <c r="W35" s="15"/>
      <c r="X35" s="62">
        <f t="shared" si="6"/>
        <v>8.6</v>
      </c>
      <c r="Y35" s="15"/>
      <c r="Z35" s="15"/>
      <c r="AA35" s="23">
        <f t="shared" si="7"/>
        <v>77.47999999999999</v>
      </c>
      <c r="AB35" s="20"/>
      <c r="AC35" s="9"/>
      <c r="AD35" s="37"/>
      <c r="AE35" s="38"/>
      <c r="AF35" s="39"/>
      <c r="AG35" s="40"/>
    </row>
    <row r="36" spans="1:33" ht="18.75" x14ac:dyDescent="0.3">
      <c r="A36" s="5">
        <f t="shared" si="8"/>
        <v>523</v>
      </c>
      <c r="B36" s="6">
        <f t="shared" si="9"/>
        <v>90.039999999999978</v>
      </c>
      <c r="C36" s="35"/>
      <c r="D36" s="1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1">
        <f t="shared" si="5"/>
        <v>469.5</v>
      </c>
      <c r="W36" s="15"/>
      <c r="X36" s="62">
        <f t="shared" si="6"/>
        <v>8.76</v>
      </c>
      <c r="Y36" s="15"/>
      <c r="Z36" s="15"/>
      <c r="AA36" s="23">
        <f t="shared" si="7"/>
        <v>77.319999999999979</v>
      </c>
      <c r="AB36" s="29"/>
      <c r="AC36" s="9"/>
      <c r="AD36" s="37"/>
      <c r="AE36" s="37"/>
      <c r="AF36" s="39"/>
      <c r="AG36" s="40"/>
    </row>
    <row r="37" spans="1:33" ht="18.75" x14ac:dyDescent="0.3">
      <c r="A37" s="5">
        <f>+V44</f>
        <v>528</v>
      </c>
      <c r="B37" s="6">
        <f t="shared" si="9"/>
        <v>90.135999999999981</v>
      </c>
      <c r="C37" s="35"/>
      <c r="D37" s="14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1">
        <f t="shared" si="5"/>
        <v>489.5</v>
      </c>
      <c r="W37" s="15"/>
      <c r="X37" s="62">
        <f t="shared" si="6"/>
        <v>8.36</v>
      </c>
      <c r="Y37" s="15"/>
      <c r="Z37" s="18"/>
      <c r="AA37" s="23">
        <f t="shared" si="7"/>
        <v>77.719999999999985</v>
      </c>
      <c r="AB37" s="13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5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1">
        <f t="shared" si="5"/>
        <v>509.5</v>
      </c>
      <c r="W38" s="15"/>
      <c r="X38" s="62">
        <f t="shared" si="6"/>
        <v>7.05</v>
      </c>
      <c r="Y38" s="15"/>
      <c r="Z38" s="18"/>
      <c r="AA38" s="23">
        <f t="shared" si="7"/>
        <v>79.029999999999987</v>
      </c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5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1">
        <v>509.5</v>
      </c>
      <c r="W39" s="15"/>
      <c r="X39" s="62">
        <v>0</v>
      </c>
      <c r="Y39" s="15"/>
      <c r="Z39" s="18"/>
      <c r="AA39" s="23">
        <f t="shared" si="7"/>
        <v>86.079999999999984</v>
      </c>
      <c r="AB39" s="13" t="s">
        <v>23</v>
      </c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5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15">
        <v>4.5819999999999999</v>
      </c>
      <c r="X40" s="15"/>
      <c r="Y40" s="15">
        <v>4.6459999999999999</v>
      </c>
      <c r="Z40" s="25"/>
      <c r="AA40" s="23">
        <f>+$AA$10+W40-Y40</f>
        <v>90.661999999999978</v>
      </c>
      <c r="AB40" s="13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5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514.5</v>
      </c>
      <c r="W41" s="25"/>
      <c r="X41" s="15">
        <v>2.84</v>
      </c>
      <c r="Y41" s="25"/>
      <c r="Z41" s="25"/>
      <c r="AA41" s="23">
        <f>+$AA$40-X41</f>
        <v>87.821999999999974</v>
      </c>
      <c r="AB41" s="13"/>
      <c r="AC41" s="9"/>
      <c r="AD41" s="37"/>
      <c r="AE41" s="37"/>
      <c r="AF41" s="39"/>
      <c r="AG41" s="40"/>
    </row>
    <row r="42" spans="1:33" ht="18.75" x14ac:dyDescent="0.3">
      <c r="A42" s="5"/>
      <c r="B42" s="6"/>
      <c r="C42" s="35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>
        <v>518</v>
      </c>
      <c r="W42" s="25"/>
      <c r="X42" s="15">
        <v>1.1100000000000001</v>
      </c>
      <c r="Y42" s="25"/>
      <c r="Z42" s="25"/>
      <c r="AA42" s="23">
        <f t="shared" ref="AA42:AA44" si="10">+$AA$40-X42</f>
        <v>89.551999999999978</v>
      </c>
      <c r="AB42" s="13"/>
      <c r="AC42" s="9"/>
      <c r="AD42" s="37"/>
      <c r="AE42" s="37"/>
      <c r="AF42" s="39"/>
      <c r="AG42" s="40"/>
    </row>
    <row r="43" spans="1:33" ht="18.75" x14ac:dyDescent="0.3">
      <c r="A43" s="5"/>
      <c r="B43" s="6"/>
      <c r="C43" s="35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>
        <v>523</v>
      </c>
      <c r="W43" s="25"/>
      <c r="X43" s="15">
        <v>0.622</v>
      </c>
      <c r="Y43" s="25"/>
      <c r="Z43" s="25"/>
      <c r="AA43" s="23">
        <f t="shared" si="10"/>
        <v>90.039999999999978</v>
      </c>
      <c r="AB43" s="13"/>
      <c r="AC43" s="9"/>
      <c r="AD43" s="37"/>
      <c r="AE43" s="37"/>
      <c r="AF43" s="39"/>
      <c r="AG43" s="40"/>
    </row>
    <row r="44" spans="1:33" ht="18.75" x14ac:dyDescent="0.3">
      <c r="A44" s="5"/>
      <c r="B44" s="6"/>
      <c r="C44" s="35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8">
        <v>528</v>
      </c>
      <c r="W44" s="25"/>
      <c r="X44" s="15">
        <v>0.52600000000000002</v>
      </c>
      <c r="Y44" s="25"/>
      <c r="Z44" s="25"/>
      <c r="AA44" s="23">
        <f t="shared" si="10"/>
        <v>90.135999999999981</v>
      </c>
      <c r="AB44" s="13"/>
      <c r="AC44" s="9"/>
      <c r="AD44" s="37"/>
      <c r="AE44" s="37"/>
      <c r="AF44" s="39"/>
      <c r="AG44" s="40"/>
    </row>
    <row r="45" spans="1:33" ht="18.75" x14ac:dyDescent="0.3">
      <c r="A45" s="5"/>
      <c r="B45" s="6"/>
      <c r="C45" s="35"/>
      <c r="D45" s="4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8"/>
      <c r="W45" s="18"/>
      <c r="X45" s="15"/>
      <c r="Y45" s="25"/>
      <c r="Z45" s="25"/>
      <c r="AA45" s="23"/>
      <c r="AB45" s="29"/>
      <c r="AC45" s="9"/>
      <c r="AD45" s="9"/>
      <c r="AE45" s="9"/>
      <c r="AF45" s="9"/>
      <c r="AG45" s="9"/>
    </row>
    <row r="46" spans="1:33" ht="18" x14ac:dyDescent="0.25">
      <c r="V46" s="18"/>
      <c r="W46" s="18"/>
      <c r="X46" s="15"/>
      <c r="Y46" s="18"/>
      <c r="Z46" s="18"/>
      <c r="AA46" s="23"/>
      <c r="AB46" s="29"/>
    </row>
    <row r="47" spans="1:33" ht="18" customHeight="1" x14ac:dyDescent="0.25">
      <c r="A47" s="44"/>
      <c r="B47" s="45"/>
      <c r="C47" s="46"/>
      <c r="D47" s="141" t="s">
        <v>25</v>
      </c>
    </row>
    <row r="48" spans="1:33" ht="18" x14ac:dyDescent="0.25">
      <c r="A48" s="47">
        <v>64</v>
      </c>
      <c r="B48" s="48">
        <v>86.079999999999984</v>
      </c>
      <c r="C48" s="49" t="s">
        <v>26</v>
      </c>
      <c r="D48" s="141"/>
    </row>
    <row r="49" spans="1:5" ht="18" x14ac:dyDescent="0.25">
      <c r="A49" s="47">
        <v>509.5</v>
      </c>
      <c r="B49" s="48">
        <v>86.079999999999984</v>
      </c>
      <c r="C49" s="49" t="s">
        <v>27</v>
      </c>
      <c r="D49" s="141"/>
    </row>
    <row r="50" spans="1:5" ht="18" x14ac:dyDescent="0.25">
      <c r="A50" s="50">
        <v>7</v>
      </c>
      <c r="B50" s="51">
        <v>91.616</v>
      </c>
      <c r="C50" s="136" t="s">
        <v>28</v>
      </c>
      <c r="D50" s="141"/>
    </row>
    <row r="51" spans="1:5" ht="18" x14ac:dyDescent="0.25">
      <c r="A51" s="50">
        <v>7</v>
      </c>
      <c r="B51" s="51">
        <f>+B50-1</f>
        <v>90.616</v>
      </c>
      <c r="C51" s="137"/>
      <c r="D51" s="141"/>
    </row>
    <row r="52" spans="1:5" ht="18" x14ac:dyDescent="0.25">
      <c r="A52" s="50">
        <v>13</v>
      </c>
      <c r="B52" s="51">
        <v>91.227999999999994</v>
      </c>
      <c r="C52" s="136" t="s">
        <v>29</v>
      </c>
      <c r="D52" s="141"/>
    </row>
    <row r="53" spans="1:5" ht="18" x14ac:dyDescent="0.25">
      <c r="A53" s="50">
        <v>13</v>
      </c>
      <c r="B53" s="51">
        <f>+B52-1</f>
        <v>90.227999999999994</v>
      </c>
      <c r="C53" s="137"/>
      <c r="D53" s="141"/>
    </row>
    <row r="54" spans="1:5" ht="18" x14ac:dyDescent="0.25">
      <c r="A54" s="50">
        <v>55</v>
      </c>
      <c r="B54" s="51">
        <f>+B53</f>
        <v>90.227999999999994</v>
      </c>
      <c r="C54" s="136" t="s">
        <v>30</v>
      </c>
      <c r="D54" s="141"/>
    </row>
    <row r="55" spans="1:5" ht="18" x14ac:dyDescent="0.25">
      <c r="A55" s="50">
        <v>55</v>
      </c>
      <c r="B55" s="51">
        <f>+B54-1</f>
        <v>89.227999999999994</v>
      </c>
      <c r="C55" s="137"/>
      <c r="D55" s="141"/>
    </row>
    <row r="56" spans="1:5" ht="18" x14ac:dyDescent="0.25">
      <c r="A56" s="50">
        <v>59</v>
      </c>
      <c r="B56" s="51">
        <f>+B55</f>
        <v>89.227999999999994</v>
      </c>
      <c r="C56" s="136" t="s">
        <v>31</v>
      </c>
      <c r="D56" s="141"/>
    </row>
    <row r="57" spans="1:5" ht="18" x14ac:dyDescent="0.25">
      <c r="A57" s="50">
        <v>59</v>
      </c>
      <c r="B57" s="51">
        <f>+B56-1</f>
        <v>88.227999999999994</v>
      </c>
      <c r="C57" s="137"/>
      <c r="D57" s="141"/>
    </row>
    <row r="58" spans="1:5" ht="18" x14ac:dyDescent="0.25">
      <c r="A58" s="50"/>
      <c r="B58" s="51"/>
      <c r="C58" s="136"/>
      <c r="D58" s="52"/>
    </row>
    <row r="59" spans="1:5" ht="18" x14ac:dyDescent="0.25">
      <c r="A59" s="50"/>
      <c r="B59" s="51"/>
      <c r="C59" s="137"/>
      <c r="D59" s="52"/>
    </row>
    <row r="60" spans="1:5" ht="18" x14ac:dyDescent="0.25">
      <c r="A60" s="53">
        <v>7.8</v>
      </c>
      <c r="B60" s="54">
        <v>90.135999999999981</v>
      </c>
      <c r="C60" s="55" t="s">
        <v>32</v>
      </c>
    </row>
    <row r="61" spans="1:5" ht="18" x14ac:dyDescent="0.25">
      <c r="A61" s="53">
        <v>528</v>
      </c>
      <c r="B61" s="54">
        <v>90.135999999999981</v>
      </c>
      <c r="C61" s="55" t="s">
        <v>32</v>
      </c>
      <c r="E61" s="60"/>
    </row>
    <row r="62" spans="1:5" ht="18" x14ac:dyDescent="0.25">
      <c r="A62" s="64" t="s">
        <v>33</v>
      </c>
      <c r="B62" s="64"/>
      <c r="C62" s="57">
        <v>80.227999999999994</v>
      </c>
      <c r="E62" s="63">
        <f>+B60-C62</f>
        <v>9.907999999999987</v>
      </c>
    </row>
    <row r="63" spans="1:5" ht="18" x14ac:dyDescent="0.25">
      <c r="A63" s="58" t="s">
        <v>34</v>
      </c>
      <c r="B63" s="64"/>
      <c r="C63" s="51">
        <v>90.116</v>
      </c>
    </row>
    <row r="64" spans="1:5" ht="18" x14ac:dyDescent="0.25">
      <c r="A64" s="138" t="s">
        <v>35</v>
      </c>
      <c r="B64" s="138"/>
      <c r="C64" s="57">
        <f>+Z4</f>
        <v>94</v>
      </c>
    </row>
    <row r="65" spans="1:3" ht="18" x14ac:dyDescent="0.25">
      <c r="A65" s="138" t="s">
        <v>36</v>
      </c>
      <c r="B65" s="138"/>
      <c r="C65" s="57">
        <f>+B60</f>
        <v>90.135999999999981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8:C59"/>
    <mergeCell ref="A64:B64"/>
    <mergeCell ref="A65:B65"/>
    <mergeCell ref="AB2:AB3"/>
    <mergeCell ref="D47:D57"/>
    <mergeCell ref="C50:C51"/>
    <mergeCell ref="C52:C53"/>
    <mergeCell ref="C54:C55"/>
    <mergeCell ref="C56:C57"/>
    <mergeCell ref="D1:D38"/>
    <mergeCell ref="E1:T1"/>
    <mergeCell ref="V1:AB1"/>
  </mergeCells>
  <pageMargins left="0.7" right="0.7" top="0.75" bottom="0.75" header="0.3" footer="0.3"/>
  <pageSetup orientation="portrait" r:id="rId1"/>
  <ignoredErrors>
    <ignoredError sqref="B54 B56" formula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="50" zoomScaleNormal="50" workbookViewId="0">
      <selection activeCell="L51" sqref="L51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42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94.284000000000006</v>
      </c>
      <c r="C2" s="7" t="s">
        <v>7</v>
      </c>
      <c r="D2" s="14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39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+V4</f>
        <v>0</v>
      </c>
      <c r="B3" s="6">
        <f>+AA4</f>
        <v>94.284000000000006</v>
      </c>
      <c r="C3" s="22"/>
      <c r="D3" s="14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0"/>
      <c r="AC3" s="9"/>
      <c r="AD3" s="14">
        <v>26</v>
      </c>
      <c r="AE3" s="14">
        <v>0</v>
      </c>
      <c r="AF3" s="15">
        <f>+AA10</f>
        <v>89.450000000000017</v>
      </c>
      <c r="AG3" s="13" t="s">
        <v>17</v>
      </c>
    </row>
    <row r="4" spans="1:33" ht="18.75" x14ac:dyDescent="0.3">
      <c r="A4" s="5">
        <f>+V7</f>
        <v>12</v>
      </c>
      <c r="B4" s="6">
        <f>+AA7</f>
        <v>91.250000000000014</v>
      </c>
      <c r="C4" s="16"/>
      <c r="D4" s="143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>
        <v>0</v>
      </c>
      <c r="W4" s="15">
        <v>0.28399999999999997</v>
      </c>
      <c r="X4" s="15"/>
      <c r="Y4" s="15"/>
      <c r="Z4" s="15">
        <v>94</v>
      </c>
      <c r="AA4" s="19">
        <f>+Z4+W4</f>
        <v>94.284000000000006</v>
      </c>
      <c r="AB4" s="20" t="s">
        <v>7</v>
      </c>
      <c r="AC4" s="9"/>
      <c r="AD4" s="14">
        <v>45</v>
      </c>
      <c r="AE4" s="14">
        <v>7.88</v>
      </c>
      <c r="AF4" s="15">
        <f t="shared" ref="AF4:AF26" si="0">+AA11</f>
        <v>81.570000000000022</v>
      </c>
      <c r="AG4" s="21"/>
    </row>
    <row r="5" spans="1:33" ht="18" x14ac:dyDescent="0.25">
      <c r="A5" s="5">
        <f t="shared" ref="A5:A30" si="1">+V8</f>
        <v>14</v>
      </c>
      <c r="B5" s="6">
        <f t="shared" ref="B5:B30" si="2">+AA8</f>
        <v>90.250000000000014</v>
      </c>
      <c r="C5" s="22"/>
      <c r="D5" s="1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0.59599999999999997</v>
      </c>
      <c r="Y5" s="15"/>
      <c r="Z5" s="18"/>
      <c r="AA5" s="23">
        <f>+$AA$4-X5</f>
        <v>93.688000000000002</v>
      </c>
      <c r="AB5" s="20" t="s">
        <v>162</v>
      </c>
      <c r="AC5" s="24"/>
      <c r="AD5" s="14">
        <v>64</v>
      </c>
      <c r="AE5" s="14">
        <v>10.83</v>
      </c>
      <c r="AF5" s="15">
        <f t="shared" si="0"/>
        <v>78.620000000000019</v>
      </c>
      <c r="AG5" s="21"/>
    </row>
    <row r="6" spans="1:33" ht="18" x14ac:dyDescent="0.25">
      <c r="A6" s="5">
        <f t="shared" si="1"/>
        <v>26</v>
      </c>
      <c r="B6" s="6">
        <f t="shared" si="2"/>
        <v>89.450000000000017</v>
      </c>
      <c r="C6" s="13" t="s">
        <v>17</v>
      </c>
      <c r="D6" s="14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>
        <v>1.1499999999999999</v>
      </c>
      <c r="X6" s="15"/>
      <c r="Y6" s="15">
        <v>3.85</v>
      </c>
      <c r="Z6" s="18"/>
      <c r="AA6" s="23">
        <f>+$AA$4+W6-Y6</f>
        <v>91.584000000000017</v>
      </c>
      <c r="AB6" s="20"/>
      <c r="AC6" s="24"/>
      <c r="AD6" s="14">
        <v>83</v>
      </c>
      <c r="AE6" s="14">
        <v>10.98</v>
      </c>
      <c r="AF6" s="15">
        <f t="shared" si="0"/>
        <v>78.470000000000013</v>
      </c>
      <c r="AG6" s="21"/>
    </row>
    <row r="7" spans="1:33" ht="18" x14ac:dyDescent="0.25">
      <c r="A7" s="5">
        <f t="shared" si="1"/>
        <v>26</v>
      </c>
      <c r="B7" s="6">
        <f t="shared" si="2"/>
        <v>89.450000000000017</v>
      </c>
      <c r="C7" s="20"/>
      <c r="D7" s="14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12</v>
      </c>
      <c r="W7" s="25"/>
      <c r="X7" s="15">
        <v>0.33400000000000002</v>
      </c>
      <c r="Y7" s="15"/>
      <c r="Z7" s="18"/>
      <c r="AA7" s="23">
        <f>+$AA$6-X7</f>
        <v>91.250000000000014</v>
      </c>
      <c r="AB7" s="22" t="s">
        <v>20</v>
      </c>
      <c r="AC7" s="24"/>
      <c r="AD7" s="14">
        <v>102</v>
      </c>
      <c r="AE7" s="14">
        <v>10.16</v>
      </c>
      <c r="AF7" s="15">
        <f t="shared" si="0"/>
        <v>79.29000000000002</v>
      </c>
      <c r="AG7" s="21"/>
    </row>
    <row r="8" spans="1:33" ht="18" x14ac:dyDescent="0.25">
      <c r="A8" s="5">
        <f t="shared" si="1"/>
        <v>45</v>
      </c>
      <c r="B8" s="6">
        <f t="shared" si="2"/>
        <v>81.570000000000022</v>
      </c>
      <c r="C8" s="13"/>
      <c r="D8" s="14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14</v>
      </c>
      <c r="W8" s="15"/>
      <c r="X8" s="15">
        <v>1.3340000000000001</v>
      </c>
      <c r="Y8" s="15"/>
      <c r="Z8" s="18"/>
      <c r="AA8" s="23">
        <f t="shared" ref="AA8:AA9" si="3">+$AA$6-X8</f>
        <v>90.250000000000014</v>
      </c>
      <c r="AB8" s="22" t="s">
        <v>21</v>
      </c>
      <c r="AC8" s="24"/>
      <c r="AD8" s="14">
        <v>121</v>
      </c>
      <c r="AE8" s="14">
        <v>10.51</v>
      </c>
      <c r="AF8" s="15">
        <f t="shared" si="0"/>
        <v>78.940000000000012</v>
      </c>
      <c r="AG8" s="21"/>
    </row>
    <row r="9" spans="1:33" ht="18" x14ac:dyDescent="0.25">
      <c r="A9" s="5">
        <f t="shared" si="1"/>
        <v>64</v>
      </c>
      <c r="B9" s="6">
        <f t="shared" si="2"/>
        <v>78.620000000000019</v>
      </c>
      <c r="C9" s="20"/>
      <c r="D9" s="14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26</v>
      </c>
      <c r="W9" s="15"/>
      <c r="X9" s="15">
        <v>2.1339999999999999</v>
      </c>
      <c r="Y9" s="15"/>
      <c r="Z9" s="18"/>
      <c r="AA9" s="23">
        <f t="shared" si="3"/>
        <v>89.450000000000017</v>
      </c>
      <c r="AB9" s="13" t="s">
        <v>17</v>
      </c>
      <c r="AC9" s="24"/>
      <c r="AD9" s="14">
        <v>140</v>
      </c>
      <c r="AE9" s="14">
        <v>10.62</v>
      </c>
      <c r="AF9" s="15">
        <f t="shared" si="0"/>
        <v>78.830000000000013</v>
      </c>
      <c r="AG9" s="21"/>
    </row>
    <row r="10" spans="1:33" ht="18" x14ac:dyDescent="0.25">
      <c r="A10" s="5">
        <f t="shared" si="1"/>
        <v>83</v>
      </c>
      <c r="B10" s="6">
        <f t="shared" si="2"/>
        <v>78.470000000000013</v>
      </c>
      <c r="C10" s="20"/>
      <c r="D10" s="14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1">
        <f>+AD3</f>
        <v>26</v>
      </c>
      <c r="W10" s="15"/>
      <c r="X10" s="62">
        <f>+AE3</f>
        <v>0</v>
      </c>
      <c r="Y10" s="15"/>
      <c r="Z10" s="18"/>
      <c r="AA10" s="23">
        <f>+$AA$9-X10</f>
        <v>89.450000000000017</v>
      </c>
      <c r="AB10" s="13"/>
      <c r="AC10" s="24"/>
      <c r="AD10" s="14">
        <v>159</v>
      </c>
      <c r="AE10" s="14">
        <v>12.08</v>
      </c>
      <c r="AF10" s="15">
        <f t="shared" si="0"/>
        <v>77.370000000000019</v>
      </c>
      <c r="AG10" s="21"/>
    </row>
    <row r="11" spans="1:33" ht="18.75" x14ac:dyDescent="0.3">
      <c r="A11" s="5">
        <f t="shared" si="1"/>
        <v>102</v>
      </c>
      <c r="B11" s="6">
        <f t="shared" si="2"/>
        <v>79.29000000000002</v>
      </c>
      <c r="C11" s="26"/>
      <c r="D11" s="14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61">
        <f t="shared" ref="V11:V33" si="4">+AD4</f>
        <v>45</v>
      </c>
      <c r="W11" s="15"/>
      <c r="X11" s="62">
        <f t="shared" ref="X11:X33" si="5">+AE4</f>
        <v>7.88</v>
      </c>
      <c r="Y11" s="15"/>
      <c r="Z11" s="18"/>
      <c r="AA11" s="23">
        <f t="shared" ref="AA11:AA33" si="6">+$AA$9-X11</f>
        <v>81.570000000000022</v>
      </c>
      <c r="AB11" s="13"/>
      <c r="AC11" s="24"/>
      <c r="AD11" s="14">
        <v>178</v>
      </c>
      <c r="AE11" s="14">
        <v>12</v>
      </c>
      <c r="AF11" s="15">
        <f t="shared" si="0"/>
        <v>77.450000000000017</v>
      </c>
      <c r="AG11" s="21"/>
    </row>
    <row r="12" spans="1:33" ht="18.75" x14ac:dyDescent="0.3">
      <c r="A12" s="5">
        <f t="shared" si="1"/>
        <v>121</v>
      </c>
      <c r="B12" s="6">
        <f t="shared" si="2"/>
        <v>78.940000000000012</v>
      </c>
      <c r="C12" s="26"/>
      <c r="D12" s="14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61">
        <f t="shared" si="4"/>
        <v>64</v>
      </c>
      <c r="W12" s="15"/>
      <c r="X12" s="62">
        <f t="shared" si="5"/>
        <v>10.83</v>
      </c>
      <c r="Y12" s="15"/>
      <c r="Z12" s="18"/>
      <c r="AA12" s="23">
        <f t="shared" si="6"/>
        <v>78.620000000000019</v>
      </c>
      <c r="AB12" s="13"/>
      <c r="AC12" s="24"/>
      <c r="AD12" s="14">
        <v>197</v>
      </c>
      <c r="AE12" s="14">
        <v>13.15</v>
      </c>
      <c r="AF12" s="15">
        <f t="shared" si="0"/>
        <v>76.300000000000011</v>
      </c>
      <c r="AG12" s="21"/>
    </row>
    <row r="13" spans="1:33" ht="18.75" x14ac:dyDescent="0.3">
      <c r="A13" s="5">
        <f t="shared" si="1"/>
        <v>140</v>
      </c>
      <c r="B13" s="6">
        <f t="shared" si="2"/>
        <v>78.830000000000013</v>
      </c>
      <c r="C13" s="26"/>
      <c r="D13" s="1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1">
        <f t="shared" si="4"/>
        <v>83</v>
      </c>
      <c r="W13" s="15"/>
      <c r="X13" s="62">
        <f t="shared" si="5"/>
        <v>10.98</v>
      </c>
      <c r="Y13" s="15"/>
      <c r="Z13" s="18"/>
      <c r="AA13" s="23">
        <f t="shared" si="6"/>
        <v>78.470000000000013</v>
      </c>
      <c r="AB13" s="13"/>
      <c r="AC13" s="24"/>
      <c r="AD13" s="14">
        <v>216</v>
      </c>
      <c r="AE13" s="14">
        <v>14.27</v>
      </c>
      <c r="AF13" s="15">
        <f t="shared" si="0"/>
        <v>75.180000000000021</v>
      </c>
      <c r="AG13" s="21"/>
    </row>
    <row r="14" spans="1:33" ht="18.75" x14ac:dyDescent="0.3">
      <c r="A14" s="5">
        <f t="shared" si="1"/>
        <v>159</v>
      </c>
      <c r="B14" s="6">
        <f t="shared" si="2"/>
        <v>77.370000000000019</v>
      </c>
      <c r="C14" s="26"/>
      <c r="D14" s="14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61">
        <f t="shared" si="4"/>
        <v>102</v>
      </c>
      <c r="W14" s="15"/>
      <c r="X14" s="62">
        <f t="shared" si="5"/>
        <v>10.16</v>
      </c>
      <c r="Y14" s="15"/>
      <c r="Z14" s="18"/>
      <c r="AA14" s="23">
        <f t="shared" si="6"/>
        <v>79.29000000000002</v>
      </c>
      <c r="AB14" s="13"/>
      <c r="AC14" s="24"/>
      <c r="AD14" s="14">
        <v>235</v>
      </c>
      <c r="AE14" s="14">
        <v>15</v>
      </c>
      <c r="AF14" s="15">
        <f t="shared" si="0"/>
        <v>74.450000000000017</v>
      </c>
      <c r="AG14" s="21"/>
    </row>
    <row r="15" spans="1:33" ht="18.75" x14ac:dyDescent="0.3">
      <c r="A15" s="5">
        <f t="shared" si="1"/>
        <v>178</v>
      </c>
      <c r="B15" s="6">
        <f t="shared" si="2"/>
        <v>77.450000000000017</v>
      </c>
      <c r="C15" s="26"/>
      <c r="D15" s="14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1">
        <f t="shared" si="4"/>
        <v>121</v>
      </c>
      <c r="W15" s="15"/>
      <c r="X15" s="62">
        <f t="shared" si="5"/>
        <v>10.51</v>
      </c>
      <c r="Y15" s="15"/>
      <c r="Z15" s="18"/>
      <c r="AA15" s="23">
        <f t="shared" si="6"/>
        <v>78.940000000000012</v>
      </c>
      <c r="AB15" s="13"/>
      <c r="AC15" s="24"/>
      <c r="AD15" s="14">
        <v>254</v>
      </c>
      <c r="AE15" s="14">
        <v>14.98</v>
      </c>
      <c r="AF15" s="15">
        <f t="shared" si="0"/>
        <v>74.470000000000013</v>
      </c>
      <c r="AG15" s="21"/>
    </row>
    <row r="16" spans="1:33" ht="18.75" x14ac:dyDescent="0.3">
      <c r="A16" s="5">
        <f t="shared" si="1"/>
        <v>197</v>
      </c>
      <c r="B16" s="6">
        <f t="shared" si="2"/>
        <v>76.300000000000011</v>
      </c>
      <c r="C16" s="26"/>
      <c r="D16" s="14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1">
        <f t="shared" si="4"/>
        <v>140</v>
      </c>
      <c r="W16" s="15"/>
      <c r="X16" s="62">
        <f t="shared" si="5"/>
        <v>10.62</v>
      </c>
      <c r="Y16" s="15"/>
      <c r="Z16" s="18"/>
      <c r="AA16" s="23">
        <f t="shared" si="6"/>
        <v>78.830000000000013</v>
      </c>
      <c r="AB16" s="13"/>
      <c r="AC16" s="24"/>
      <c r="AD16" s="14">
        <v>273</v>
      </c>
      <c r="AE16" s="14">
        <v>14.43</v>
      </c>
      <c r="AF16" s="15">
        <f t="shared" si="0"/>
        <v>75.02000000000001</v>
      </c>
      <c r="AG16" s="21"/>
    </row>
    <row r="17" spans="1:33" ht="18.75" x14ac:dyDescent="0.3">
      <c r="A17" s="5">
        <f t="shared" si="1"/>
        <v>216</v>
      </c>
      <c r="B17" s="6">
        <f t="shared" si="2"/>
        <v>75.180000000000021</v>
      </c>
      <c r="C17" s="26"/>
      <c r="D17" s="14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1">
        <f t="shared" si="4"/>
        <v>159</v>
      </c>
      <c r="W17" s="15"/>
      <c r="X17" s="62">
        <f t="shared" si="5"/>
        <v>12.08</v>
      </c>
      <c r="Y17" s="15"/>
      <c r="Z17" s="18"/>
      <c r="AA17" s="23">
        <f t="shared" si="6"/>
        <v>77.370000000000019</v>
      </c>
      <c r="AB17" s="29"/>
      <c r="AC17" s="24"/>
      <c r="AD17" s="30">
        <v>292</v>
      </c>
      <c r="AE17" s="14">
        <v>14.27</v>
      </c>
      <c r="AF17" s="15">
        <f t="shared" si="0"/>
        <v>75.180000000000021</v>
      </c>
      <c r="AG17" s="20"/>
    </row>
    <row r="18" spans="1:33" ht="18.75" x14ac:dyDescent="0.3">
      <c r="A18" s="5">
        <f t="shared" si="1"/>
        <v>235</v>
      </c>
      <c r="B18" s="6">
        <f t="shared" si="2"/>
        <v>74.450000000000017</v>
      </c>
      <c r="C18" s="26"/>
      <c r="D18" s="14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1">
        <f t="shared" si="4"/>
        <v>178</v>
      </c>
      <c r="W18" s="15"/>
      <c r="X18" s="62">
        <f t="shared" si="5"/>
        <v>12</v>
      </c>
      <c r="Y18" s="15"/>
      <c r="Z18" s="18"/>
      <c r="AA18" s="23">
        <f t="shared" si="6"/>
        <v>77.450000000000017</v>
      </c>
      <c r="AB18" s="31"/>
      <c r="AC18" s="24"/>
      <c r="AD18" s="30">
        <v>311</v>
      </c>
      <c r="AE18" s="14">
        <v>14.63</v>
      </c>
      <c r="AF18" s="15">
        <f t="shared" si="0"/>
        <v>74.820000000000022</v>
      </c>
      <c r="AG18" s="21"/>
    </row>
    <row r="19" spans="1:33" ht="18.75" x14ac:dyDescent="0.3">
      <c r="A19" s="5">
        <f t="shared" si="1"/>
        <v>254</v>
      </c>
      <c r="B19" s="6">
        <f t="shared" si="2"/>
        <v>74.470000000000013</v>
      </c>
      <c r="C19" s="26"/>
      <c r="D19" s="14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1">
        <f t="shared" si="4"/>
        <v>197</v>
      </c>
      <c r="W19" s="15"/>
      <c r="X19" s="62">
        <f t="shared" si="5"/>
        <v>13.15</v>
      </c>
      <c r="Y19" s="15"/>
      <c r="Z19" s="18"/>
      <c r="AA19" s="23">
        <f t="shared" si="6"/>
        <v>76.300000000000011</v>
      </c>
      <c r="AB19" s="31"/>
      <c r="AC19" s="9"/>
      <c r="AD19" s="30">
        <v>330</v>
      </c>
      <c r="AE19" s="32">
        <v>13.31</v>
      </c>
      <c r="AF19" s="15">
        <f t="shared" si="0"/>
        <v>76.140000000000015</v>
      </c>
      <c r="AG19" s="29"/>
    </row>
    <row r="20" spans="1:33" ht="18.75" x14ac:dyDescent="0.3">
      <c r="A20" s="5">
        <f t="shared" si="1"/>
        <v>273</v>
      </c>
      <c r="B20" s="6">
        <f t="shared" si="2"/>
        <v>75.02000000000001</v>
      </c>
      <c r="C20" s="26"/>
      <c r="D20" s="14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1">
        <f t="shared" si="4"/>
        <v>216</v>
      </c>
      <c r="W20" s="15"/>
      <c r="X20" s="62">
        <f t="shared" si="5"/>
        <v>14.27</v>
      </c>
      <c r="Y20" s="15"/>
      <c r="Z20" s="18"/>
      <c r="AA20" s="23">
        <f t="shared" si="6"/>
        <v>75.180000000000021</v>
      </c>
      <c r="AB20" s="13"/>
      <c r="AC20" s="9"/>
      <c r="AD20" s="30">
        <v>349</v>
      </c>
      <c r="AE20" s="32">
        <v>12.56</v>
      </c>
      <c r="AF20" s="15">
        <f t="shared" si="0"/>
        <v>76.890000000000015</v>
      </c>
      <c r="AG20" s="21"/>
    </row>
    <row r="21" spans="1:33" ht="18.75" x14ac:dyDescent="0.3">
      <c r="A21" s="5">
        <f t="shared" si="1"/>
        <v>292</v>
      </c>
      <c r="B21" s="6">
        <f t="shared" si="2"/>
        <v>75.180000000000021</v>
      </c>
      <c r="C21" s="26"/>
      <c r="D21" s="1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1">
        <f t="shared" si="4"/>
        <v>235</v>
      </c>
      <c r="W21" s="15"/>
      <c r="X21" s="62">
        <f t="shared" si="5"/>
        <v>15</v>
      </c>
      <c r="Y21" s="15"/>
      <c r="Z21" s="18"/>
      <c r="AA21" s="23">
        <f t="shared" si="6"/>
        <v>74.450000000000017</v>
      </c>
      <c r="AB21" s="29"/>
      <c r="AC21" s="9"/>
      <c r="AD21" s="30">
        <v>368</v>
      </c>
      <c r="AE21" s="32">
        <v>11.99</v>
      </c>
      <c r="AF21" s="15">
        <f t="shared" si="0"/>
        <v>77.460000000000022</v>
      </c>
      <c r="AG21" s="20"/>
    </row>
    <row r="22" spans="1:33" ht="18.75" x14ac:dyDescent="0.3">
      <c r="A22" s="5">
        <f t="shared" si="1"/>
        <v>311</v>
      </c>
      <c r="B22" s="6">
        <f t="shared" si="2"/>
        <v>74.820000000000022</v>
      </c>
      <c r="C22" s="26"/>
      <c r="D22" s="14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1">
        <f t="shared" si="4"/>
        <v>254</v>
      </c>
      <c r="W22" s="15"/>
      <c r="X22" s="62">
        <f t="shared" si="5"/>
        <v>14.98</v>
      </c>
      <c r="Y22" s="15"/>
      <c r="Z22" s="18"/>
      <c r="AA22" s="23">
        <f>+$AA$9-X22</f>
        <v>74.470000000000013</v>
      </c>
      <c r="AB22" s="13"/>
      <c r="AC22" s="9"/>
      <c r="AD22" s="30">
        <v>387</v>
      </c>
      <c r="AE22" s="32">
        <v>11.86</v>
      </c>
      <c r="AF22" s="15">
        <f t="shared" si="0"/>
        <v>77.590000000000018</v>
      </c>
      <c r="AG22" s="29"/>
    </row>
    <row r="23" spans="1:33" ht="18.75" x14ac:dyDescent="0.3">
      <c r="A23" s="5">
        <f t="shared" si="1"/>
        <v>330</v>
      </c>
      <c r="B23" s="6">
        <f t="shared" si="2"/>
        <v>76.140000000000015</v>
      </c>
      <c r="C23" s="26"/>
      <c r="D23" s="1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1">
        <f t="shared" si="4"/>
        <v>273</v>
      </c>
      <c r="W23" s="15"/>
      <c r="X23" s="62">
        <f t="shared" si="5"/>
        <v>14.43</v>
      </c>
      <c r="Y23" s="15"/>
      <c r="Z23" s="18"/>
      <c r="AA23" s="23">
        <f t="shared" si="6"/>
        <v>75.02000000000001</v>
      </c>
      <c r="AB23" s="29"/>
      <c r="AC23" s="9"/>
      <c r="AD23" s="30">
        <v>406</v>
      </c>
      <c r="AE23" s="32">
        <v>11.15</v>
      </c>
      <c r="AF23" s="15">
        <f t="shared" si="0"/>
        <v>78.300000000000011</v>
      </c>
      <c r="AG23" s="20"/>
    </row>
    <row r="24" spans="1:33" ht="18.75" x14ac:dyDescent="0.3">
      <c r="A24" s="5">
        <f t="shared" si="1"/>
        <v>349</v>
      </c>
      <c r="B24" s="6">
        <f t="shared" si="2"/>
        <v>76.890000000000015</v>
      </c>
      <c r="C24" s="26"/>
      <c r="D24" s="14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1">
        <f t="shared" si="4"/>
        <v>292</v>
      </c>
      <c r="W24" s="15"/>
      <c r="X24" s="62">
        <f t="shared" si="5"/>
        <v>14.27</v>
      </c>
      <c r="Y24" s="25"/>
      <c r="Z24" s="25"/>
      <c r="AA24" s="23">
        <f t="shared" si="6"/>
        <v>75.180000000000021</v>
      </c>
      <c r="AB24" s="22"/>
      <c r="AC24" s="9"/>
      <c r="AD24" s="30">
        <v>425</v>
      </c>
      <c r="AE24" s="32">
        <v>10.85</v>
      </c>
      <c r="AF24" s="15">
        <f t="shared" si="0"/>
        <v>78.600000000000023</v>
      </c>
      <c r="AG24" s="21"/>
    </row>
    <row r="25" spans="1:33" ht="18.75" x14ac:dyDescent="0.3">
      <c r="A25" s="5">
        <f t="shared" si="1"/>
        <v>368</v>
      </c>
      <c r="B25" s="6">
        <f t="shared" si="2"/>
        <v>77.460000000000022</v>
      </c>
      <c r="C25" s="26"/>
      <c r="D25" s="14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1">
        <f t="shared" si="4"/>
        <v>311</v>
      </c>
      <c r="W25" s="25"/>
      <c r="X25" s="62">
        <f t="shared" si="5"/>
        <v>14.63</v>
      </c>
      <c r="Y25" s="25"/>
      <c r="Z25" s="25"/>
      <c r="AA25" s="23">
        <f t="shared" si="6"/>
        <v>74.820000000000022</v>
      </c>
      <c r="AB25" s="22"/>
      <c r="AC25" s="9"/>
      <c r="AD25" s="30">
        <v>444</v>
      </c>
      <c r="AE25" s="32">
        <v>2.68</v>
      </c>
      <c r="AF25" s="15">
        <f t="shared" si="0"/>
        <v>86.77000000000001</v>
      </c>
      <c r="AG25" s="21"/>
    </row>
    <row r="26" spans="1:33" ht="18.75" x14ac:dyDescent="0.3">
      <c r="A26" s="5">
        <f t="shared" si="1"/>
        <v>387</v>
      </c>
      <c r="B26" s="6">
        <f t="shared" si="2"/>
        <v>77.590000000000018</v>
      </c>
      <c r="C26" s="26"/>
      <c r="D26" s="14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1">
        <f t="shared" si="4"/>
        <v>330</v>
      </c>
      <c r="W26" s="25"/>
      <c r="X26" s="62">
        <f t="shared" si="5"/>
        <v>13.31</v>
      </c>
      <c r="Y26" s="25"/>
      <c r="Z26" s="25"/>
      <c r="AA26" s="23">
        <f t="shared" si="6"/>
        <v>76.140000000000015</v>
      </c>
      <c r="AB26" s="22"/>
      <c r="AC26" s="9"/>
      <c r="AD26" s="30">
        <v>447</v>
      </c>
      <c r="AE26" s="33">
        <v>1.32</v>
      </c>
      <c r="AF26" s="15">
        <f t="shared" si="0"/>
        <v>88.130000000000024</v>
      </c>
      <c r="AG26" s="13" t="s">
        <v>23</v>
      </c>
    </row>
    <row r="27" spans="1:33" ht="18.75" x14ac:dyDescent="0.3">
      <c r="A27" s="5">
        <f t="shared" si="1"/>
        <v>406</v>
      </c>
      <c r="B27" s="6">
        <f t="shared" si="2"/>
        <v>78.300000000000011</v>
      </c>
      <c r="C27" s="26"/>
      <c r="D27" s="14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1">
        <f t="shared" si="4"/>
        <v>349</v>
      </c>
      <c r="W27" s="25"/>
      <c r="X27" s="62">
        <f t="shared" si="5"/>
        <v>12.56</v>
      </c>
      <c r="Y27" s="25"/>
      <c r="Z27" s="25"/>
      <c r="AA27" s="23">
        <f t="shared" si="6"/>
        <v>76.890000000000015</v>
      </c>
      <c r="AB27" s="22"/>
      <c r="AC27" s="9"/>
      <c r="AD27" s="30"/>
      <c r="AE27" s="33"/>
      <c r="AF27" s="15"/>
      <c r="AG27" s="13"/>
    </row>
    <row r="28" spans="1:33" ht="18.75" x14ac:dyDescent="0.3">
      <c r="A28" s="5">
        <f t="shared" si="1"/>
        <v>425</v>
      </c>
      <c r="B28" s="6">
        <f t="shared" si="2"/>
        <v>78.600000000000023</v>
      </c>
      <c r="C28" s="26"/>
      <c r="D28" s="14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1">
        <f t="shared" si="4"/>
        <v>368</v>
      </c>
      <c r="W28" s="25"/>
      <c r="X28" s="62">
        <f t="shared" si="5"/>
        <v>11.99</v>
      </c>
      <c r="Y28" s="25"/>
      <c r="Z28" s="25"/>
      <c r="AA28" s="23">
        <f t="shared" si="6"/>
        <v>77.460000000000022</v>
      </c>
      <c r="AB28" s="29"/>
      <c r="AC28" s="9"/>
      <c r="AD28" s="30"/>
      <c r="AE28" s="33"/>
      <c r="AF28" s="15"/>
      <c r="AG28" s="13"/>
    </row>
    <row r="29" spans="1:33" ht="18" x14ac:dyDescent="0.25">
      <c r="A29" s="5">
        <f t="shared" si="1"/>
        <v>444</v>
      </c>
      <c r="B29" s="6">
        <f t="shared" si="2"/>
        <v>86.77000000000001</v>
      </c>
      <c r="C29" s="22"/>
      <c r="D29" s="14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1">
        <f t="shared" si="4"/>
        <v>387</v>
      </c>
      <c r="W29" s="25"/>
      <c r="X29" s="62">
        <f t="shared" si="5"/>
        <v>11.86</v>
      </c>
      <c r="Y29" s="25"/>
      <c r="Z29" s="25"/>
      <c r="AA29" s="23">
        <f t="shared" si="6"/>
        <v>77.590000000000018</v>
      </c>
      <c r="AB29" s="13"/>
      <c r="AC29" s="9"/>
      <c r="AD29" s="30"/>
      <c r="AE29" s="32"/>
      <c r="AF29" s="15"/>
      <c r="AG29" s="13"/>
    </row>
    <row r="30" spans="1:33" ht="18" x14ac:dyDescent="0.25">
      <c r="A30" s="5">
        <f t="shared" si="1"/>
        <v>447</v>
      </c>
      <c r="B30" s="6">
        <f t="shared" si="2"/>
        <v>88.130000000000024</v>
      </c>
      <c r="C30" s="13" t="s">
        <v>23</v>
      </c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1">
        <f t="shared" si="4"/>
        <v>406</v>
      </c>
      <c r="W30" s="25"/>
      <c r="X30" s="62">
        <f t="shared" si="5"/>
        <v>11.15</v>
      </c>
      <c r="Y30" s="25"/>
      <c r="Z30" s="25"/>
      <c r="AA30" s="23">
        <f t="shared" si="6"/>
        <v>78.300000000000011</v>
      </c>
      <c r="AB30" s="13"/>
      <c r="AC30" s="9"/>
      <c r="AD30" s="30"/>
      <c r="AE30" s="32"/>
      <c r="AF30" s="15"/>
      <c r="AG30" s="21"/>
    </row>
    <row r="31" spans="1:33" ht="18" x14ac:dyDescent="0.25">
      <c r="A31" s="5">
        <f>+V35</f>
        <v>448.8</v>
      </c>
      <c r="B31" s="6">
        <f>+AA35</f>
        <v>89.734000000000023</v>
      </c>
      <c r="C31" s="13"/>
      <c r="D31" s="14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1">
        <f t="shared" si="4"/>
        <v>425</v>
      </c>
      <c r="W31" s="15"/>
      <c r="X31" s="62">
        <f t="shared" si="5"/>
        <v>10.85</v>
      </c>
      <c r="Y31" s="15"/>
      <c r="Z31" s="18"/>
      <c r="AA31" s="23">
        <f t="shared" si="6"/>
        <v>78.600000000000023</v>
      </c>
      <c r="AB31" s="13"/>
      <c r="AC31" s="9"/>
      <c r="AD31" s="30"/>
      <c r="AE31" s="32"/>
      <c r="AF31" s="15"/>
      <c r="AG31" s="21"/>
    </row>
    <row r="32" spans="1:33" ht="18" x14ac:dyDescent="0.25">
      <c r="A32" s="5">
        <f>+V36</f>
        <v>468.8</v>
      </c>
      <c r="B32" s="6">
        <f>+AA36</f>
        <v>89.599000000000018</v>
      </c>
      <c r="C32" s="29"/>
      <c r="D32" s="14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1">
        <f t="shared" si="4"/>
        <v>444</v>
      </c>
      <c r="W32" s="15"/>
      <c r="X32" s="62">
        <f t="shared" si="5"/>
        <v>2.68</v>
      </c>
      <c r="Y32" s="15"/>
      <c r="Z32" s="18"/>
      <c r="AA32" s="23">
        <f t="shared" si="6"/>
        <v>86.77000000000001</v>
      </c>
      <c r="AB32" s="13"/>
      <c r="AC32" s="9"/>
      <c r="AD32" s="36"/>
      <c r="AE32" s="36"/>
      <c r="AF32" s="36"/>
      <c r="AG32" s="36"/>
    </row>
    <row r="33" spans="1:33" ht="18" x14ac:dyDescent="0.25">
      <c r="A33" s="5"/>
      <c r="B33" s="6"/>
      <c r="C33" s="13"/>
      <c r="D33" s="14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1">
        <f t="shared" si="4"/>
        <v>447</v>
      </c>
      <c r="W33" s="15"/>
      <c r="X33" s="62">
        <f t="shared" si="5"/>
        <v>1.32</v>
      </c>
      <c r="Y33" s="15"/>
      <c r="Z33" s="18"/>
      <c r="AA33" s="23">
        <f t="shared" si="6"/>
        <v>88.130000000000024</v>
      </c>
      <c r="AB33" s="13" t="s">
        <v>23</v>
      </c>
      <c r="AC33" s="4"/>
      <c r="AD33" s="4"/>
      <c r="AE33" s="4"/>
      <c r="AF33" s="4"/>
      <c r="AG33" s="4"/>
    </row>
    <row r="34" spans="1:33" ht="18" x14ac:dyDescent="0.25">
      <c r="A34" s="5"/>
      <c r="B34" s="6"/>
      <c r="C34" s="13"/>
      <c r="D34" s="14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>
        <v>2.4220000000000002</v>
      </c>
      <c r="X34" s="15"/>
      <c r="Y34" s="15">
        <v>2.1339999999999999</v>
      </c>
      <c r="Z34" s="18"/>
      <c r="AA34" s="23">
        <f>+$AA$6-W34+Y34</f>
        <v>91.296000000000021</v>
      </c>
      <c r="AB34" s="29"/>
      <c r="AC34" s="9"/>
      <c r="AD34" s="37"/>
      <c r="AE34" s="38"/>
      <c r="AF34" s="39"/>
      <c r="AG34" s="40"/>
    </row>
    <row r="35" spans="1:33" ht="18" x14ac:dyDescent="0.25">
      <c r="A35" s="5"/>
      <c r="B35" s="6"/>
      <c r="C35" s="13"/>
      <c r="D35" s="143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>
        <v>448.8</v>
      </c>
      <c r="W35" s="15"/>
      <c r="X35" s="15">
        <v>1.5620000000000001</v>
      </c>
      <c r="Y35" s="15"/>
      <c r="Z35" s="15"/>
      <c r="AA35" s="23">
        <f>+$AA$34-X35</f>
        <v>89.734000000000023</v>
      </c>
      <c r="AB35" s="20"/>
      <c r="AC35" s="9"/>
      <c r="AD35" s="37"/>
      <c r="AE35" s="38"/>
      <c r="AF35" s="39"/>
      <c r="AG35" s="40"/>
    </row>
    <row r="36" spans="1:33" ht="18.75" x14ac:dyDescent="0.3">
      <c r="A36" s="5"/>
      <c r="B36" s="6"/>
      <c r="C36" s="35"/>
      <c r="D36" s="1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>
        <v>468.8</v>
      </c>
      <c r="W36" s="15"/>
      <c r="X36" s="15">
        <v>1.6970000000000001</v>
      </c>
      <c r="Y36" s="15"/>
      <c r="Z36" s="15"/>
      <c r="AA36" s="23">
        <f>+$AA$34-X36</f>
        <v>89.599000000000018</v>
      </c>
      <c r="AB36" s="29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5"/>
      <c r="D37" s="14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3"/>
      <c r="AB37" s="13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5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3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5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3"/>
      <c r="AB39" s="13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5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15"/>
      <c r="X40" s="15"/>
      <c r="Y40" s="15"/>
      <c r="Z40" s="25"/>
      <c r="AA40" s="23"/>
      <c r="AB40" s="13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5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25"/>
      <c r="X41" s="15"/>
      <c r="Y41" s="25"/>
      <c r="Z41" s="25"/>
      <c r="AA41" s="23"/>
      <c r="AB41" s="13"/>
      <c r="AC41" s="9"/>
      <c r="AD41" s="37"/>
      <c r="AE41" s="37"/>
      <c r="AF41" s="39"/>
      <c r="AG41" s="40"/>
    </row>
    <row r="42" spans="1:33" ht="18.75" x14ac:dyDescent="0.3">
      <c r="A42" s="5"/>
      <c r="B42" s="6"/>
      <c r="C42" s="35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25"/>
      <c r="X42" s="15"/>
      <c r="Y42" s="25"/>
      <c r="Z42" s="25"/>
      <c r="AA42" s="23"/>
      <c r="AB42" s="13"/>
      <c r="AC42" s="9"/>
      <c r="AD42" s="37"/>
      <c r="AE42" s="37"/>
      <c r="AF42" s="39"/>
      <c r="AG42" s="40"/>
    </row>
    <row r="43" spans="1:33" ht="18.75" x14ac:dyDescent="0.3">
      <c r="A43" s="5"/>
      <c r="B43" s="6"/>
      <c r="C43" s="35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25"/>
      <c r="X43" s="15"/>
      <c r="Y43" s="25"/>
      <c r="Z43" s="25"/>
      <c r="AA43" s="23"/>
      <c r="AB43" s="13"/>
      <c r="AC43" s="9"/>
      <c r="AD43" s="37"/>
      <c r="AE43" s="37"/>
      <c r="AF43" s="39"/>
      <c r="AG43" s="40"/>
    </row>
    <row r="44" spans="1:33" ht="18.75" x14ac:dyDescent="0.3">
      <c r="A44" s="5"/>
      <c r="B44" s="6"/>
      <c r="C44" s="35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8"/>
      <c r="W44" s="25"/>
      <c r="X44" s="15"/>
      <c r="Y44" s="25"/>
      <c r="Z44" s="25"/>
      <c r="AA44" s="23"/>
      <c r="AB44" s="13"/>
      <c r="AC44" s="9"/>
      <c r="AD44" s="37"/>
      <c r="AE44" s="37"/>
      <c r="AF44" s="39"/>
      <c r="AG44" s="40"/>
    </row>
    <row r="45" spans="1:33" ht="18.75" x14ac:dyDescent="0.3">
      <c r="A45" s="5"/>
      <c r="B45" s="6"/>
      <c r="C45" s="35"/>
      <c r="D45" s="4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8"/>
      <c r="W45" s="18"/>
      <c r="X45" s="15"/>
      <c r="Y45" s="25"/>
      <c r="Z45" s="25"/>
      <c r="AA45" s="23"/>
      <c r="AB45" s="29"/>
      <c r="AC45" s="9"/>
      <c r="AD45" s="9"/>
      <c r="AE45" s="9"/>
      <c r="AF45" s="9"/>
      <c r="AG45" s="9"/>
    </row>
    <row r="46" spans="1:33" ht="18" x14ac:dyDescent="0.25">
      <c r="V46" s="18"/>
      <c r="W46" s="18"/>
      <c r="X46" s="15"/>
      <c r="Y46" s="18"/>
      <c r="Z46" s="18"/>
      <c r="AA46" s="23"/>
      <c r="AB46" s="29"/>
    </row>
    <row r="47" spans="1:33" ht="18" customHeight="1" x14ac:dyDescent="0.25">
      <c r="A47" s="44"/>
      <c r="B47" s="45"/>
      <c r="C47" s="46"/>
      <c r="D47" s="141" t="s">
        <v>25</v>
      </c>
    </row>
    <row r="48" spans="1:33" ht="18" x14ac:dyDescent="0.25">
      <c r="A48" s="47">
        <v>26</v>
      </c>
      <c r="B48" s="48">
        <v>89.450000000000017</v>
      </c>
      <c r="C48" s="49" t="s">
        <v>26</v>
      </c>
      <c r="D48" s="141"/>
    </row>
    <row r="49" spans="1:5" ht="18" x14ac:dyDescent="0.25">
      <c r="A49" s="47">
        <v>447</v>
      </c>
      <c r="B49" s="48">
        <v>89.450000000000017</v>
      </c>
      <c r="C49" s="49" t="s">
        <v>27</v>
      </c>
      <c r="D49" s="141"/>
    </row>
    <row r="50" spans="1:5" ht="18" x14ac:dyDescent="0.25">
      <c r="A50" s="50"/>
      <c r="B50" s="51"/>
      <c r="C50" s="136"/>
      <c r="D50" s="141"/>
    </row>
    <row r="51" spans="1:5" ht="18" x14ac:dyDescent="0.25">
      <c r="A51" s="50"/>
      <c r="B51" s="51"/>
      <c r="C51" s="137"/>
      <c r="D51" s="141"/>
    </row>
    <row r="52" spans="1:5" ht="18" x14ac:dyDescent="0.25">
      <c r="A52" s="50">
        <v>13</v>
      </c>
      <c r="B52" s="51">
        <v>91.25</v>
      </c>
      <c r="C52" s="136" t="s">
        <v>29</v>
      </c>
      <c r="D52" s="141"/>
    </row>
    <row r="53" spans="1:5" ht="18" x14ac:dyDescent="0.25">
      <c r="A53" s="50">
        <v>13</v>
      </c>
      <c r="B53" s="51">
        <f>+B52-1</f>
        <v>90.25</v>
      </c>
      <c r="C53" s="137"/>
      <c r="D53" s="141"/>
    </row>
    <row r="54" spans="1:5" ht="18" x14ac:dyDescent="0.25">
      <c r="A54" s="50">
        <v>28</v>
      </c>
      <c r="B54" s="51">
        <v>90.25</v>
      </c>
      <c r="C54" s="136" t="s">
        <v>30</v>
      </c>
      <c r="D54" s="141"/>
    </row>
    <row r="55" spans="1:5" ht="18" x14ac:dyDescent="0.25">
      <c r="A55" s="50">
        <v>28</v>
      </c>
      <c r="B55" s="51">
        <f>+B54-1</f>
        <v>89.25</v>
      </c>
      <c r="C55" s="137"/>
      <c r="D55" s="141"/>
    </row>
    <row r="56" spans="1:5" ht="18" x14ac:dyDescent="0.25">
      <c r="A56" s="50">
        <v>29</v>
      </c>
      <c r="B56" s="51">
        <f>+B55</f>
        <v>89.25</v>
      </c>
      <c r="C56" s="136" t="s">
        <v>31</v>
      </c>
      <c r="D56" s="141"/>
    </row>
    <row r="57" spans="1:5" ht="18" x14ac:dyDescent="0.25">
      <c r="A57" s="50">
        <v>29</v>
      </c>
      <c r="B57" s="51">
        <f>+B56-1</f>
        <v>88.25</v>
      </c>
      <c r="C57" s="137"/>
      <c r="D57" s="141"/>
    </row>
    <row r="58" spans="1:5" ht="18" x14ac:dyDescent="0.25">
      <c r="A58" s="50"/>
      <c r="B58" s="51"/>
      <c r="C58" s="136"/>
      <c r="D58" s="52"/>
    </row>
    <row r="59" spans="1:5" ht="18" x14ac:dyDescent="0.25">
      <c r="A59" s="50"/>
      <c r="B59" s="51"/>
      <c r="C59" s="137"/>
      <c r="D59" s="52"/>
    </row>
    <row r="60" spans="1:5" ht="18" x14ac:dyDescent="0.25">
      <c r="A60" s="53">
        <v>22</v>
      </c>
      <c r="B60" s="54">
        <v>89.734000000000023</v>
      </c>
      <c r="C60" s="55" t="s">
        <v>32</v>
      </c>
    </row>
    <row r="61" spans="1:5" ht="18" x14ac:dyDescent="0.25">
      <c r="A61" s="53">
        <v>448.8</v>
      </c>
      <c r="B61" s="54">
        <v>89.734000000000023</v>
      </c>
      <c r="C61" s="55" t="s">
        <v>32</v>
      </c>
      <c r="E61" s="60"/>
    </row>
    <row r="62" spans="1:5" ht="18" x14ac:dyDescent="0.25">
      <c r="A62" s="121" t="s">
        <v>33</v>
      </c>
      <c r="B62" s="121"/>
      <c r="C62" s="57">
        <v>80.25</v>
      </c>
      <c r="E62" s="63">
        <f>+B60-C62</f>
        <v>9.4840000000000231</v>
      </c>
    </row>
    <row r="63" spans="1:5" ht="18" x14ac:dyDescent="0.25">
      <c r="A63" s="58" t="s">
        <v>34</v>
      </c>
      <c r="B63" s="121"/>
      <c r="C63" s="51"/>
    </row>
    <row r="64" spans="1:5" ht="18" x14ac:dyDescent="0.25">
      <c r="A64" s="138" t="s">
        <v>35</v>
      </c>
      <c r="B64" s="138"/>
      <c r="C64" s="57">
        <f>+Z4</f>
        <v>94</v>
      </c>
    </row>
    <row r="65" spans="1:3" ht="18" x14ac:dyDescent="0.25">
      <c r="A65" s="138" t="s">
        <v>36</v>
      </c>
      <c r="B65" s="138"/>
      <c r="C65" s="57">
        <f>+B60</f>
        <v>89.734000000000023</v>
      </c>
    </row>
  </sheetData>
  <mergeCells count="19">
    <mergeCell ref="C58:C59"/>
    <mergeCell ref="A64:B64"/>
    <mergeCell ref="A65:B65"/>
    <mergeCell ref="AB2:AB3"/>
    <mergeCell ref="D47:D57"/>
    <mergeCell ref="C50:C51"/>
    <mergeCell ref="C52:C53"/>
    <mergeCell ref="C54:C55"/>
    <mergeCell ref="C56:C57"/>
    <mergeCell ref="D1:D38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zoomScale="50" zoomScaleNormal="50" workbookViewId="0"/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42" t="s">
        <v>3</v>
      </c>
      <c r="E1" s="145" t="s">
        <v>4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4"/>
      <c r="V1" s="146" t="s">
        <v>5</v>
      </c>
      <c r="W1" s="147"/>
      <c r="X1" s="147"/>
      <c r="Y1" s="147"/>
      <c r="Z1" s="147"/>
      <c r="AA1" s="147"/>
      <c r="AB1" s="148"/>
      <c r="AC1" s="4"/>
      <c r="AD1" s="146" t="s">
        <v>6</v>
      </c>
      <c r="AE1" s="147"/>
      <c r="AF1" s="147"/>
      <c r="AG1" s="148"/>
    </row>
    <row r="2" spans="1:33" ht="20.25" x14ac:dyDescent="0.3">
      <c r="A2" s="5"/>
      <c r="B2" s="6">
        <f>+AA4</f>
        <v>94.494</v>
      </c>
      <c r="C2" s="7" t="s">
        <v>7</v>
      </c>
      <c r="D2" s="14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49" t="s">
        <v>8</v>
      </c>
      <c r="W2" s="149" t="s">
        <v>9</v>
      </c>
      <c r="X2" s="149" t="s">
        <v>10</v>
      </c>
      <c r="Y2" s="149" t="s">
        <v>11</v>
      </c>
      <c r="Z2" s="149" t="s">
        <v>12</v>
      </c>
      <c r="AA2" s="151" t="s">
        <v>1</v>
      </c>
      <c r="AB2" s="139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+V6</f>
        <v>0</v>
      </c>
      <c r="B3" s="6">
        <f>+AA6</f>
        <v>93.713999999999999</v>
      </c>
      <c r="C3" s="22"/>
      <c r="D3" s="14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50"/>
      <c r="W3" s="150"/>
      <c r="X3" s="150"/>
      <c r="Y3" s="150"/>
      <c r="Z3" s="150"/>
      <c r="AA3" s="152"/>
      <c r="AB3" s="140"/>
      <c r="AC3" s="9"/>
      <c r="AD3" s="14">
        <v>141</v>
      </c>
      <c r="AE3" s="14">
        <v>0</v>
      </c>
      <c r="AF3" s="15">
        <f>+AA10</f>
        <v>91.456000000000003</v>
      </c>
      <c r="AG3" s="13" t="s">
        <v>17</v>
      </c>
    </row>
    <row r="4" spans="1:33" ht="18.75" x14ac:dyDescent="0.3">
      <c r="A4" s="5">
        <f t="shared" ref="A4:A5" si="0">+V7</f>
        <v>80</v>
      </c>
      <c r="B4" s="6">
        <f t="shared" ref="B4:B5" si="1">+AA7</f>
        <v>93.652000000000001</v>
      </c>
      <c r="C4" s="16"/>
      <c r="D4" s="143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0.49399999999999999</v>
      </c>
      <c r="X4" s="15"/>
      <c r="Y4" s="15"/>
      <c r="Z4" s="15">
        <v>94</v>
      </c>
      <c r="AA4" s="19">
        <f>+Z4+W4</f>
        <v>94.494</v>
      </c>
      <c r="AB4" s="20" t="s">
        <v>7</v>
      </c>
      <c r="AC4" s="9"/>
      <c r="AD4" s="14">
        <v>150</v>
      </c>
      <c r="AE4" s="14">
        <v>6.42</v>
      </c>
      <c r="AF4" s="15">
        <f t="shared" ref="AF4:AF21" si="2">+AA11</f>
        <v>90.213999999999999</v>
      </c>
      <c r="AG4" s="21"/>
    </row>
    <row r="5" spans="1:33" ht="18" x14ac:dyDescent="0.25">
      <c r="A5" s="5">
        <f t="shared" si="0"/>
        <v>96</v>
      </c>
      <c r="B5" s="6">
        <f t="shared" si="1"/>
        <v>90.367000000000004</v>
      </c>
      <c r="C5" s="22"/>
      <c r="D5" s="1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0.33800000000000002</v>
      </c>
      <c r="Y5" s="15"/>
      <c r="Z5" s="18"/>
      <c r="AA5" s="23">
        <f>+$AA$4-X5</f>
        <v>94.156000000000006</v>
      </c>
      <c r="AB5" s="20" t="s">
        <v>164</v>
      </c>
      <c r="AC5" s="24"/>
      <c r="AD5" s="14">
        <v>180</v>
      </c>
      <c r="AE5" s="14">
        <v>8.3000000000000007</v>
      </c>
      <c r="AF5" s="15">
        <f t="shared" si="2"/>
        <v>89.225999999999999</v>
      </c>
      <c r="AG5" s="21"/>
    </row>
    <row r="6" spans="1:33" ht="18" x14ac:dyDescent="0.25">
      <c r="A6" s="5">
        <f>+V14</f>
        <v>141</v>
      </c>
      <c r="B6" s="6">
        <f>+AA14</f>
        <v>88.206000000000003</v>
      </c>
      <c r="C6" s="13" t="s">
        <v>17</v>
      </c>
      <c r="D6" s="14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0</v>
      </c>
      <c r="W6" s="15"/>
      <c r="X6" s="15">
        <v>0.78</v>
      </c>
      <c r="Y6" s="15"/>
      <c r="Z6" s="18"/>
      <c r="AA6" s="23">
        <f t="shared" ref="AA6:AA9" si="3">+$AA$4-X6</f>
        <v>93.713999999999999</v>
      </c>
      <c r="AB6" s="20"/>
      <c r="AC6" s="24"/>
      <c r="AD6" s="14">
        <v>215</v>
      </c>
      <c r="AE6" s="14">
        <v>9.8000000000000007</v>
      </c>
      <c r="AF6" s="15">
        <f t="shared" si="2"/>
        <v>88.225999999999999</v>
      </c>
      <c r="AG6" s="21"/>
    </row>
    <row r="7" spans="1:33" ht="18" x14ac:dyDescent="0.25">
      <c r="A7" s="5">
        <f t="shared" ref="A7:A23" si="4">+V15</f>
        <v>141</v>
      </c>
      <c r="B7" s="6">
        <f t="shared" ref="B7:B23" si="5">+AA15</f>
        <v>88.206000000000003</v>
      </c>
      <c r="C7" s="20"/>
      <c r="D7" s="14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80</v>
      </c>
      <c r="W7" s="25"/>
      <c r="X7" s="15">
        <v>0.84199999999999997</v>
      </c>
      <c r="Y7" s="15"/>
      <c r="Z7" s="18"/>
      <c r="AA7" s="23">
        <f t="shared" si="3"/>
        <v>93.652000000000001</v>
      </c>
      <c r="AB7" s="22" t="s">
        <v>165</v>
      </c>
      <c r="AC7" s="24"/>
      <c r="AD7" s="14">
        <v>240</v>
      </c>
      <c r="AE7" s="14">
        <v>10.37</v>
      </c>
      <c r="AF7" s="15">
        <f t="shared" si="2"/>
        <v>88.206000000000003</v>
      </c>
      <c r="AG7" s="21"/>
    </row>
    <row r="8" spans="1:33" ht="18" x14ac:dyDescent="0.25">
      <c r="A8" s="5">
        <f t="shared" si="4"/>
        <v>150</v>
      </c>
      <c r="B8" s="6">
        <f t="shared" si="5"/>
        <v>81.786000000000001</v>
      </c>
      <c r="C8" s="13"/>
      <c r="D8" s="14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96</v>
      </c>
      <c r="W8" s="15"/>
      <c r="X8" s="15">
        <v>4.1269999999999998</v>
      </c>
      <c r="Y8" s="15"/>
      <c r="Z8" s="18"/>
      <c r="AA8" s="23">
        <f t="shared" si="3"/>
        <v>90.367000000000004</v>
      </c>
      <c r="AB8" s="22"/>
      <c r="AC8" s="24"/>
      <c r="AD8" s="14">
        <v>265</v>
      </c>
      <c r="AE8" s="14">
        <v>10.8</v>
      </c>
      <c r="AF8" s="15">
        <f t="shared" si="2"/>
        <v>88.206000000000003</v>
      </c>
      <c r="AG8" s="21"/>
    </row>
    <row r="9" spans="1:33" ht="18" x14ac:dyDescent="0.25">
      <c r="A9" s="5">
        <f t="shared" si="4"/>
        <v>180</v>
      </c>
      <c r="B9" s="6">
        <f t="shared" si="5"/>
        <v>79.906000000000006</v>
      </c>
      <c r="C9" s="20"/>
      <c r="D9" s="14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2.8849999999999998</v>
      </c>
      <c r="Y9" s="15"/>
      <c r="Z9" s="18"/>
      <c r="AA9" s="23">
        <f t="shared" si="3"/>
        <v>91.608999999999995</v>
      </c>
      <c r="AB9" s="13" t="s">
        <v>19</v>
      </c>
      <c r="AC9" s="24"/>
      <c r="AD9" s="14">
        <v>290</v>
      </c>
      <c r="AE9" s="14">
        <v>12.34</v>
      </c>
      <c r="AF9" s="15">
        <f t="shared" si="2"/>
        <v>81.786000000000001</v>
      </c>
      <c r="AG9" s="21"/>
    </row>
    <row r="10" spans="1:33" ht="18" x14ac:dyDescent="0.25">
      <c r="A10" s="5">
        <f t="shared" si="4"/>
        <v>215</v>
      </c>
      <c r="B10" s="6">
        <f t="shared" si="5"/>
        <v>78.406000000000006</v>
      </c>
      <c r="C10" s="20"/>
      <c r="D10" s="14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>
        <v>0.22</v>
      </c>
      <c r="X10" s="15"/>
      <c r="Y10" s="15">
        <v>3.258</v>
      </c>
      <c r="Z10" s="18"/>
      <c r="AA10" s="23">
        <f>+$AA$4+W10-Y10</f>
        <v>91.456000000000003</v>
      </c>
      <c r="AB10" s="13" t="s">
        <v>20</v>
      </c>
      <c r="AC10" s="24"/>
      <c r="AD10" s="14">
        <v>315</v>
      </c>
      <c r="AE10" s="14">
        <v>13.5</v>
      </c>
      <c r="AF10" s="15">
        <f t="shared" si="2"/>
        <v>79.906000000000006</v>
      </c>
      <c r="AG10" s="21"/>
    </row>
    <row r="11" spans="1:33" ht="18.75" x14ac:dyDescent="0.3">
      <c r="A11" s="5">
        <f t="shared" si="4"/>
        <v>240</v>
      </c>
      <c r="B11" s="6">
        <f t="shared" si="5"/>
        <v>77.835999999999999</v>
      </c>
      <c r="C11" s="26"/>
      <c r="D11" s="14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/>
      <c r="X11" s="15">
        <v>1.242</v>
      </c>
      <c r="Y11" s="15"/>
      <c r="Z11" s="18"/>
      <c r="AA11" s="23">
        <f>+$AA$10-X11</f>
        <v>90.213999999999999</v>
      </c>
      <c r="AB11" s="13" t="s">
        <v>21</v>
      </c>
      <c r="AC11" s="24"/>
      <c r="AD11" s="14">
        <v>335</v>
      </c>
      <c r="AE11" s="14">
        <v>13.32</v>
      </c>
      <c r="AF11" s="15">
        <f t="shared" si="2"/>
        <v>78.406000000000006</v>
      </c>
      <c r="AG11" s="21"/>
    </row>
    <row r="12" spans="1:33" ht="18.75" x14ac:dyDescent="0.3">
      <c r="A12" s="5">
        <f t="shared" si="4"/>
        <v>265</v>
      </c>
      <c r="B12" s="6">
        <f t="shared" si="5"/>
        <v>77.406000000000006</v>
      </c>
      <c r="C12" s="26"/>
      <c r="D12" s="14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>
        <v>2.23</v>
      </c>
      <c r="Y12" s="15"/>
      <c r="Z12" s="18"/>
      <c r="AA12" s="23">
        <f t="shared" ref="AA12:AA14" si="6">+$AA$10-X12</f>
        <v>89.225999999999999</v>
      </c>
      <c r="AB12" s="13" t="s">
        <v>22</v>
      </c>
      <c r="AC12" s="24"/>
      <c r="AD12" s="14">
        <v>355</v>
      </c>
      <c r="AE12" s="14">
        <v>13.01</v>
      </c>
      <c r="AF12" s="15">
        <f t="shared" si="2"/>
        <v>77.835999999999999</v>
      </c>
      <c r="AG12" s="21"/>
    </row>
    <row r="13" spans="1:33" ht="18.75" x14ac:dyDescent="0.3">
      <c r="A13" s="5">
        <f t="shared" si="4"/>
        <v>290</v>
      </c>
      <c r="B13" s="6">
        <f t="shared" si="5"/>
        <v>75.866</v>
      </c>
      <c r="C13" s="26"/>
      <c r="D13" s="14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>
        <v>3.23</v>
      </c>
      <c r="Y13" s="15"/>
      <c r="Z13" s="18"/>
      <c r="AA13" s="23">
        <f t="shared" si="6"/>
        <v>88.225999999999999</v>
      </c>
      <c r="AB13" s="13" t="s">
        <v>166</v>
      </c>
      <c r="AC13" s="24"/>
      <c r="AD13" s="14">
        <v>380</v>
      </c>
      <c r="AE13" s="14">
        <v>12.38</v>
      </c>
      <c r="AF13" s="15">
        <f t="shared" si="2"/>
        <v>77.406000000000006</v>
      </c>
      <c r="AG13" s="21"/>
    </row>
    <row r="14" spans="1:33" ht="18.75" x14ac:dyDescent="0.3">
      <c r="A14" s="5">
        <f t="shared" si="4"/>
        <v>315</v>
      </c>
      <c r="B14" s="6">
        <f t="shared" si="5"/>
        <v>74.706000000000003</v>
      </c>
      <c r="C14" s="26"/>
      <c r="D14" s="14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>
        <v>141</v>
      </c>
      <c r="W14" s="15"/>
      <c r="X14" s="15">
        <v>3.25</v>
      </c>
      <c r="Y14" s="15"/>
      <c r="Z14" s="18"/>
      <c r="AA14" s="23">
        <f t="shared" si="6"/>
        <v>88.206000000000003</v>
      </c>
      <c r="AB14" s="13" t="s">
        <v>17</v>
      </c>
      <c r="AC14" s="24"/>
      <c r="AD14" s="14">
        <v>405</v>
      </c>
      <c r="AE14" s="14">
        <v>11.47</v>
      </c>
      <c r="AF14" s="15">
        <f t="shared" si="2"/>
        <v>75.866</v>
      </c>
      <c r="AG14" s="21"/>
    </row>
    <row r="15" spans="1:33" ht="18.75" x14ac:dyDescent="0.3">
      <c r="A15" s="5">
        <f t="shared" si="4"/>
        <v>335</v>
      </c>
      <c r="B15" s="6">
        <f t="shared" si="5"/>
        <v>74.885999999999996</v>
      </c>
      <c r="C15" s="26"/>
      <c r="D15" s="14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1">
        <f>+AD3</f>
        <v>141</v>
      </c>
      <c r="W15" s="15"/>
      <c r="X15" s="62">
        <f>+AE3</f>
        <v>0</v>
      </c>
      <c r="Y15" s="15"/>
      <c r="Z15" s="18"/>
      <c r="AA15" s="23">
        <f>+$AA$14-X15</f>
        <v>88.206000000000003</v>
      </c>
      <c r="AB15" s="13"/>
      <c r="AC15" s="24"/>
      <c r="AD15" s="14">
        <v>430</v>
      </c>
      <c r="AE15" s="14">
        <v>10.52</v>
      </c>
      <c r="AF15" s="15">
        <f t="shared" si="2"/>
        <v>74.706000000000003</v>
      </c>
      <c r="AG15" s="21"/>
    </row>
    <row r="16" spans="1:33" ht="18.75" x14ac:dyDescent="0.3">
      <c r="A16" s="5">
        <f t="shared" si="4"/>
        <v>355</v>
      </c>
      <c r="B16" s="6">
        <f t="shared" si="5"/>
        <v>75.195999999999998</v>
      </c>
      <c r="C16" s="26"/>
      <c r="D16" s="14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1">
        <f t="shared" ref="V16:V33" si="7">+AD4</f>
        <v>150</v>
      </c>
      <c r="W16" s="15"/>
      <c r="X16" s="62">
        <f t="shared" ref="X16:X33" si="8">+AE4</f>
        <v>6.42</v>
      </c>
      <c r="Y16" s="15"/>
      <c r="Z16" s="18"/>
      <c r="AA16" s="23">
        <f t="shared" ref="AA16:AA33" si="9">+$AA$14-X16</f>
        <v>81.786000000000001</v>
      </c>
      <c r="AB16" s="13"/>
      <c r="AC16" s="24"/>
      <c r="AD16" s="14">
        <v>460</v>
      </c>
      <c r="AE16" s="14">
        <v>10.07</v>
      </c>
      <c r="AF16" s="15">
        <f t="shared" si="2"/>
        <v>74.885999999999996</v>
      </c>
      <c r="AG16" s="21"/>
    </row>
    <row r="17" spans="1:33" ht="18.75" x14ac:dyDescent="0.3">
      <c r="A17" s="5">
        <f t="shared" si="4"/>
        <v>380</v>
      </c>
      <c r="B17" s="6">
        <f t="shared" si="5"/>
        <v>75.826000000000008</v>
      </c>
      <c r="C17" s="26"/>
      <c r="D17" s="14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1">
        <f t="shared" si="7"/>
        <v>180</v>
      </c>
      <c r="W17" s="15"/>
      <c r="X17" s="62">
        <f t="shared" si="8"/>
        <v>8.3000000000000007</v>
      </c>
      <c r="Y17" s="15"/>
      <c r="Z17" s="18"/>
      <c r="AA17" s="23">
        <f t="shared" si="9"/>
        <v>79.906000000000006</v>
      </c>
      <c r="AB17" s="29"/>
      <c r="AC17" s="24"/>
      <c r="AD17" s="30">
        <v>490</v>
      </c>
      <c r="AE17" s="14">
        <v>9.5</v>
      </c>
      <c r="AF17" s="15">
        <f t="shared" si="2"/>
        <v>75.195999999999998</v>
      </c>
      <c r="AG17" s="20"/>
    </row>
    <row r="18" spans="1:33" ht="18.75" x14ac:dyDescent="0.3">
      <c r="A18" s="5">
        <f t="shared" si="4"/>
        <v>405</v>
      </c>
      <c r="B18" s="6">
        <f t="shared" si="5"/>
        <v>76.736000000000004</v>
      </c>
      <c r="C18" s="26"/>
      <c r="D18" s="14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1">
        <f t="shared" si="7"/>
        <v>215</v>
      </c>
      <c r="W18" s="15"/>
      <c r="X18" s="62">
        <f t="shared" si="8"/>
        <v>9.8000000000000007</v>
      </c>
      <c r="Y18" s="15"/>
      <c r="Z18" s="18"/>
      <c r="AA18" s="23">
        <f t="shared" si="9"/>
        <v>78.406000000000006</v>
      </c>
      <c r="AB18" s="31"/>
      <c r="AC18" s="24"/>
      <c r="AD18" s="30">
        <v>520</v>
      </c>
      <c r="AE18" s="14">
        <v>9.08</v>
      </c>
      <c r="AF18" s="15">
        <f t="shared" si="2"/>
        <v>75.826000000000008</v>
      </c>
      <c r="AG18" s="21"/>
    </row>
    <row r="19" spans="1:33" ht="18.75" x14ac:dyDescent="0.3">
      <c r="A19" s="5">
        <f t="shared" si="4"/>
        <v>430</v>
      </c>
      <c r="B19" s="6">
        <f t="shared" si="5"/>
        <v>77.686000000000007</v>
      </c>
      <c r="C19" s="26"/>
      <c r="D19" s="14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1">
        <f t="shared" si="7"/>
        <v>240</v>
      </c>
      <c r="W19" s="15"/>
      <c r="X19" s="62">
        <f t="shared" si="8"/>
        <v>10.37</v>
      </c>
      <c r="Y19" s="15"/>
      <c r="Z19" s="18"/>
      <c r="AA19" s="23">
        <f t="shared" si="9"/>
        <v>77.835999999999999</v>
      </c>
      <c r="AB19" s="31"/>
      <c r="AC19" s="9"/>
      <c r="AD19" s="30">
        <v>550</v>
      </c>
      <c r="AE19" s="32">
        <v>8.65</v>
      </c>
      <c r="AF19" s="15">
        <f t="shared" si="2"/>
        <v>76.736000000000004</v>
      </c>
      <c r="AG19" s="29"/>
    </row>
    <row r="20" spans="1:33" ht="18.75" x14ac:dyDescent="0.3">
      <c r="A20" s="5">
        <f t="shared" si="4"/>
        <v>460</v>
      </c>
      <c r="B20" s="6">
        <f t="shared" si="5"/>
        <v>78.135999999999996</v>
      </c>
      <c r="C20" s="26"/>
      <c r="D20" s="14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1">
        <f t="shared" si="7"/>
        <v>265</v>
      </c>
      <c r="W20" s="15"/>
      <c r="X20" s="62">
        <f t="shared" si="8"/>
        <v>10.8</v>
      </c>
      <c r="Y20" s="15"/>
      <c r="Z20" s="18"/>
      <c r="AA20" s="23">
        <f t="shared" si="9"/>
        <v>77.406000000000006</v>
      </c>
      <c r="AB20" s="13"/>
      <c r="AC20" s="9"/>
      <c r="AD20" s="30">
        <v>580</v>
      </c>
      <c r="AE20" s="32">
        <v>5.5</v>
      </c>
      <c r="AF20" s="15">
        <f t="shared" si="2"/>
        <v>77.686000000000007</v>
      </c>
      <c r="AG20" s="21"/>
    </row>
    <row r="21" spans="1:33" ht="18.75" x14ac:dyDescent="0.3">
      <c r="A21" s="5">
        <f t="shared" si="4"/>
        <v>490</v>
      </c>
      <c r="B21" s="6">
        <f t="shared" si="5"/>
        <v>78.706000000000003</v>
      </c>
      <c r="C21" s="26"/>
      <c r="D21" s="14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1">
        <f t="shared" si="7"/>
        <v>290</v>
      </c>
      <c r="W21" s="15"/>
      <c r="X21" s="62">
        <f t="shared" si="8"/>
        <v>12.34</v>
      </c>
      <c r="Y21" s="15"/>
      <c r="Z21" s="18"/>
      <c r="AA21" s="23">
        <f t="shared" si="9"/>
        <v>75.866</v>
      </c>
      <c r="AB21" s="29"/>
      <c r="AC21" s="9"/>
      <c r="AD21" s="30">
        <v>595</v>
      </c>
      <c r="AE21" s="32">
        <v>0</v>
      </c>
      <c r="AF21" s="15">
        <f t="shared" si="2"/>
        <v>78.135999999999996</v>
      </c>
      <c r="AG21" s="13" t="s">
        <v>23</v>
      </c>
    </row>
    <row r="22" spans="1:33" ht="18.75" x14ac:dyDescent="0.3">
      <c r="A22" s="5">
        <f t="shared" si="4"/>
        <v>520</v>
      </c>
      <c r="B22" s="6">
        <f t="shared" si="5"/>
        <v>79.126000000000005</v>
      </c>
      <c r="C22" s="26"/>
      <c r="D22" s="14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1">
        <f t="shared" si="7"/>
        <v>315</v>
      </c>
      <c r="W22" s="15"/>
      <c r="X22" s="62">
        <f t="shared" si="8"/>
        <v>13.5</v>
      </c>
      <c r="Y22" s="15"/>
      <c r="Z22" s="18"/>
      <c r="AA22" s="23">
        <f t="shared" si="9"/>
        <v>74.706000000000003</v>
      </c>
      <c r="AB22" s="13"/>
      <c r="AC22" s="9"/>
      <c r="AD22" s="30"/>
      <c r="AE22" s="32"/>
      <c r="AF22" s="15"/>
      <c r="AG22" s="29"/>
    </row>
    <row r="23" spans="1:33" ht="18.75" x14ac:dyDescent="0.3">
      <c r="A23" s="5">
        <f t="shared" si="4"/>
        <v>550</v>
      </c>
      <c r="B23" s="6">
        <f t="shared" si="5"/>
        <v>79.555999999999997</v>
      </c>
      <c r="C23" s="26"/>
      <c r="D23" s="1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1">
        <f t="shared" si="7"/>
        <v>335</v>
      </c>
      <c r="W23" s="15"/>
      <c r="X23" s="62">
        <f t="shared" si="8"/>
        <v>13.32</v>
      </c>
      <c r="Y23" s="15"/>
      <c r="Z23" s="18"/>
      <c r="AA23" s="23">
        <f t="shared" si="9"/>
        <v>74.885999999999996</v>
      </c>
      <c r="AB23" s="29"/>
      <c r="AC23" s="9"/>
      <c r="AD23" s="30"/>
      <c r="AE23" s="32"/>
      <c r="AF23" s="15"/>
      <c r="AG23" s="20"/>
    </row>
    <row r="24" spans="1:33" ht="18.75" x14ac:dyDescent="0.3">
      <c r="A24" s="5">
        <f>+V32</f>
        <v>580</v>
      </c>
      <c r="B24" s="6">
        <f>+AA32</f>
        <v>82.706000000000003</v>
      </c>
      <c r="C24" s="26"/>
      <c r="D24" s="14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1">
        <f t="shared" si="7"/>
        <v>355</v>
      </c>
      <c r="W24" s="15"/>
      <c r="X24" s="62">
        <f t="shared" si="8"/>
        <v>13.01</v>
      </c>
      <c r="Y24" s="25"/>
      <c r="Z24" s="25"/>
      <c r="AA24" s="23">
        <f t="shared" si="9"/>
        <v>75.195999999999998</v>
      </c>
      <c r="AB24" s="22"/>
      <c r="AC24" s="9"/>
      <c r="AD24" s="30"/>
      <c r="AE24" s="32"/>
      <c r="AF24" s="15"/>
      <c r="AG24" s="21"/>
    </row>
    <row r="25" spans="1:33" ht="18" x14ac:dyDescent="0.25">
      <c r="A25" s="5">
        <f t="shared" ref="A25" si="10">+V33</f>
        <v>595</v>
      </c>
      <c r="B25" s="6">
        <f t="shared" ref="B25" si="11">+AA33</f>
        <v>88.206000000000003</v>
      </c>
      <c r="C25" s="13" t="s">
        <v>23</v>
      </c>
      <c r="D25" s="14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1">
        <f t="shared" si="7"/>
        <v>380</v>
      </c>
      <c r="W25" s="25"/>
      <c r="X25" s="62">
        <f t="shared" si="8"/>
        <v>12.38</v>
      </c>
      <c r="Y25" s="25"/>
      <c r="Z25" s="25"/>
      <c r="AA25" s="23">
        <f t="shared" si="9"/>
        <v>75.826000000000008</v>
      </c>
      <c r="AB25" s="22"/>
      <c r="AC25" s="9"/>
      <c r="AD25" s="30"/>
      <c r="AE25" s="32"/>
      <c r="AF25" s="15"/>
      <c r="AG25" s="21"/>
    </row>
    <row r="26" spans="1:33" ht="18.75" x14ac:dyDescent="0.3">
      <c r="A26" s="5">
        <f>+V35</f>
        <v>599</v>
      </c>
      <c r="B26" s="6">
        <f>+AA35</f>
        <v>90.534000000000006</v>
      </c>
      <c r="C26" s="26" t="s">
        <v>167</v>
      </c>
      <c r="D26" s="14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1">
        <f t="shared" si="7"/>
        <v>405</v>
      </c>
      <c r="W26" s="25"/>
      <c r="X26" s="62">
        <f t="shared" si="8"/>
        <v>11.47</v>
      </c>
      <c r="Y26" s="25"/>
      <c r="Z26" s="25"/>
      <c r="AA26" s="23">
        <f t="shared" si="9"/>
        <v>76.736000000000004</v>
      </c>
      <c r="AB26" s="22"/>
      <c r="AC26" s="9"/>
      <c r="AD26" s="30"/>
      <c r="AE26" s="33"/>
      <c r="AF26" s="15"/>
      <c r="AG26" s="13"/>
    </row>
    <row r="27" spans="1:33" ht="18.75" x14ac:dyDescent="0.3">
      <c r="A27" s="5"/>
      <c r="B27" s="6"/>
      <c r="C27" s="26"/>
      <c r="D27" s="14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1">
        <f t="shared" si="7"/>
        <v>430</v>
      </c>
      <c r="W27" s="25"/>
      <c r="X27" s="62">
        <f t="shared" si="8"/>
        <v>10.52</v>
      </c>
      <c r="Y27" s="25"/>
      <c r="Z27" s="25"/>
      <c r="AA27" s="23">
        <f t="shared" si="9"/>
        <v>77.686000000000007</v>
      </c>
      <c r="AB27" s="22"/>
      <c r="AC27" s="9"/>
      <c r="AD27" s="30"/>
      <c r="AE27" s="33"/>
      <c r="AF27" s="15"/>
      <c r="AG27" s="13"/>
    </row>
    <row r="28" spans="1:33" ht="18.75" x14ac:dyDescent="0.3">
      <c r="A28" s="5"/>
      <c r="B28" s="6"/>
      <c r="C28" s="26"/>
      <c r="D28" s="14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1">
        <f t="shared" si="7"/>
        <v>460</v>
      </c>
      <c r="W28" s="25"/>
      <c r="X28" s="62">
        <f t="shared" si="8"/>
        <v>10.07</v>
      </c>
      <c r="Y28" s="25"/>
      <c r="Z28" s="25"/>
      <c r="AA28" s="23">
        <f t="shared" si="9"/>
        <v>78.135999999999996</v>
      </c>
      <c r="AB28" s="29"/>
      <c r="AC28" s="9"/>
      <c r="AD28" s="30"/>
      <c r="AE28" s="33"/>
      <c r="AF28" s="15"/>
      <c r="AG28" s="13"/>
    </row>
    <row r="29" spans="1:33" ht="18" x14ac:dyDescent="0.25">
      <c r="A29" s="5"/>
      <c r="B29" s="6"/>
      <c r="C29" s="22"/>
      <c r="D29" s="14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1">
        <f t="shared" si="7"/>
        <v>490</v>
      </c>
      <c r="W29" s="25"/>
      <c r="X29" s="62">
        <f t="shared" si="8"/>
        <v>9.5</v>
      </c>
      <c r="Y29" s="25"/>
      <c r="Z29" s="25"/>
      <c r="AA29" s="23">
        <f t="shared" si="9"/>
        <v>78.706000000000003</v>
      </c>
      <c r="AB29" s="13"/>
      <c r="AC29" s="9"/>
      <c r="AD29" s="30"/>
      <c r="AE29" s="32"/>
      <c r="AF29" s="15"/>
      <c r="AG29" s="13"/>
    </row>
    <row r="30" spans="1:33" ht="18" x14ac:dyDescent="0.25">
      <c r="A30" s="5"/>
      <c r="B30" s="6"/>
      <c r="C30" s="13"/>
      <c r="D30" s="14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1">
        <f t="shared" si="7"/>
        <v>520</v>
      </c>
      <c r="W30" s="25"/>
      <c r="X30" s="62">
        <f t="shared" si="8"/>
        <v>9.08</v>
      </c>
      <c r="Y30" s="25"/>
      <c r="Z30" s="25"/>
      <c r="AA30" s="23">
        <f t="shared" si="9"/>
        <v>79.126000000000005</v>
      </c>
      <c r="AB30" s="13"/>
      <c r="AC30" s="9"/>
      <c r="AD30" s="30"/>
      <c r="AE30" s="32"/>
      <c r="AF30" s="15"/>
      <c r="AG30" s="21"/>
    </row>
    <row r="31" spans="1:33" ht="18" x14ac:dyDescent="0.25">
      <c r="A31" s="5"/>
      <c r="B31" s="6"/>
      <c r="C31" s="13"/>
      <c r="D31" s="14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1">
        <f t="shared" si="7"/>
        <v>550</v>
      </c>
      <c r="W31" s="15"/>
      <c r="X31" s="62">
        <f t="shared" si="8"/>
        <v>8.65</v>
      </c>
      <c r="Y31" s="15"/>
      <c r="Z31" s="18"/>
      <c r="AA31" s="23">
        <f t="shared" si="9"/>
        <v>79.555999999999997</v>
      </c>
      <c r="AB31" s="13"/>
      <c r="AC31" s="9"/>
      <c r="AD31" s="30"/>
      <c r="AE31" s="32"/>
      <c r="AF31" s="15"/>
      <c r="AG31" s="21"/>
    </row>
    <row r="32" spans="1:33" ht="18" x14ac:dyDescent="0.25">
      <c r="A32" s="5"/>
      <c r="B32" s="6"/>
      <c r="C32" s="29"/>
      <c r="D32" s="14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1">
        <f t="shared" si="7"/>
        <v>580</v>
      </c>
      <c r="W32" s="15"/>
      <c r="X32" s="62">
        <f t="shared" si="8"/>
        <v>5.5</v>
      </c>
      <c r="Y32" s="15"/>
      <c r="Z32" s="18"/>
      <c r="AA32" s="23">
        <f t="shared" si="9"/>
        <v>82.706000000000003</v>
      </c>
      <c r="AB32" s="13"/>
      <c r="AC32" s="9"/>
      <c r="AD32" s="36"/>
      <c r="AE32" s="36"/>
      <c r="AF32" s="36"/>
      <c r="AG32" s="36"/>
    </row>
    <row r="33" spans="1:33" ht="18" x14ac:dyDescent="0.25">
      <c r="A33" s="5"/>
      <c r="B33" s="6"/>
      <c r="C33" s="13"/>
      <c r="D33" s="14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1">
        <f t="shared" si="7"/>
        <v>595</v>
      </c>
      <c r="W33" s="15"/>
      <c r="X33" s="62">
        <f t="shared" si="8"/>
        <v>0</v>
      </c>
      <c r="Y33" s="15"/>
      <c r="Z33" s="18"/>
      <c r="AA33" s="23">
        <f t="shared" si="9"/>
        <v>88.206000000000003</v>
      </c>
      <c r="AB33" s="13" t="s">
        <v>23</v>
      </c>
      <c r="AC33" s="4"/>
      <c r="AD33" s="4"/>
      <c r="AE33" s="4"/>
      <c r="AF33" s="4"/>
      <c r="AG33" s="4"/>
    </row>
    <row r="34" spans="1:33" ht="18" x14ac:dyDescent="0.25">
      <c r="A34" s="5"/>
      <c r="B34" s="6"/>
      <c r="C34" s="13"/>
      <c r="D34" s="14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>
        <v>3.8820000000000001</v>
      </c>
      <c r="X34" s="15"/>
      <c r="Y34" s="15"/>
      <c r="Z34" s="18"/>
      <c r="AA34" s="23">
        <f>+$AA$14+W34</f>
        <v>92.088000000000008</v>
      </c>
      <c r="AB34" s="29"/>
      <c r="AC34" s="9"/>
      <c r="AD34" s="37"/>
      <c r="AE34" s="38"/>
      <c r="AF34" s="39"/>
      <c r="AG34" s="40"/>
    </row>
    <row r="35" spans="1:33" ht="18" x14ac:dyDescent="0.25">
      <c r="A35" s="5"/>
      <c r="B35" s="6"/>
      <c r="C35" s="13"/>
      <c r="D35" s="143"/>
      <c r="E35" s="4"/>
      <c r="F35" s="4"/>
      <c r="G35" s="4"/>
      <c r="H35" s="4"/>
      <c r="I35" s="4"/>
      <c r="J35" s="4"/>
      <c r="K35" s="4"/>
      <c r="L35" s="4"/>
      <c r="M35" s="4"/>
      <c r="N35" s="41"/>
      <c r="O35" s="4"/>
      <c r="P35" s="4"/>
      <c r="Q35" s="4"/>
      <c r="R35" s="4"/>
      <c r="S35" s="4"/>
      <c r="T35" s="4"/>
      <c r="U35" s="4"/>
      <c r="V35" s="18">
        <v>599</v>
      </c>
      <c r="W35" s="15"/>
      <c r="X35" s="15">
        <v>1.554</v>
      </c>
      <c r="Y35" s="15"/>
      <c r="Z35" s="15"/>
      <c r="AA35" s="23">
        <f>+$AA$34-X35</f>
        <v>90.534000000000006</v>
      </c>
      <c r="AB35" s="20" t="s">
        <v>163</v>
      </c>
      <c r="AC35" s="9"/>
      <c r="AD35" s="37"/>
      <c r="AE35" s="38"/>
      <c r="AF35" s="39"/>
      <c r="AG35" s="40"/>
    </row>
    <row r="36" spans="1:33" ht="18.75" x14ac:dyDescent="0.3">
      <c r="A36" s="5"/>
      <c r="B36" s="6"/>
      <c r="C36" s="35"/>
      <c r="D36" s="1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3"/>
      <c r="AB36" s="29"/>
      <c r="AC36" s="9"/>
      <c r="AD36" s="37"/>
      <c r="AE36" s="37"/>
      <c r="AF36" s="39"/>
      <c r="AG36" s="40"/>
    </row>
    <row r="37" spans="1:33" ht="18.75" x14ac:dyDescent="0.3">
      <c r="A37" s="5"/>
      <c r="B37" s="6"/>
      <c r="C37" s="35"/>
      <c r="D37" s="14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3"/>
      <c r="AB37" s="13"/>
      <c r="AC37" s="9"/>
      <c r="AD37" s="37"/>
      <c r="AE37" s="37"/>
      <c r="AF37" s="39"/>
      <c r="AG37" s="40"/>
    </row>
    <row r="38" spans="1:33" ht="18.75" x14ac:dyDescent="0.3">
      <c r="A38" s="5"/>
      <c r="B38" s="6"/>
      <c r="C38" s="35"/>
      <c r="D38" s="1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3"/>
      <c r="AB38" s="13"/>
      <c r="AC38" s="9"/>
      <c r="AD38" s="37"/>
      <c r="AE38" s="37"/>
      <c r="AF38" s="39"/>
      <c r="AG38" s="40"/>
    </row>
    <row r="39" spans="1:33" ht="18.75" x14ac:dyDescent="0.3">
      <c r="A39" s="5"/>
      <c r="B39" s="6"/>
      <c r="C39" s="35"/>
      <c r="D39" s="4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3"/>
      <c r="AB39" s="13"/>
      <c r="AC39" s="9"/>
      <c r="AD39" s="37"/>
      <c r="AE39" s="37"/>
      <c r="AF39" s="39"/>
      <c r="AG39" s="40"/>
    </row>
    <row r="40" spans="1:33" ht="18.75" x14ac:dyDescent="0.3">
      <c r="A40" s="5"/>
      <c r="B40" s="6"/>
      <c r="C40" s="35"/>
      <c r="D40" s="4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15"/>
      <c r="X40" s="15"/>
      <c r="Y40" s="15"/>
      <c r="Z40" s="25"/>
      <c r="AA40" s="23"/>
      <c r="AB40" s="13"/>
      <c r="AC40" s="9"/>
      <c r="AD40" s="37"/>
      <c r="AE40" s="37"/>
      <c r="AF40" s="39"/>
      <c r="AG40" s="40"/>
    </row>
    <row r="41" spans="1:33" ht="18.75" x14ac:dyDescent="0.3">
      <c r="A41" s="5"/>
      <c r="B41" s="6"/>
      <c r="C41" s="35"/>
      <c r="D41" s="4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25"/>
      <c r="X41" s="15"/>
      <c r="Y41" s="25"/>
      <c r="Z41" s="25"/>
      <c r="AA41" s="23"/>
      <c r="AB41" s="13"/>
      <c r="AC41" s="9"/>
      <c r="AD41" s="37"/>
      <c r="AE41" s="37"/>
      <c r="AF41" s="39"/>
      <c r="AG41" s="40"/>
    </row>
    <row r="42" spans="1:33" ht="18.75" x14ac:dyDescent="0.3">
      <c r="A42" s="5"/>
      <c r="B42" s="6"/>
      <c r="C42" s="35"/>
      <c r="D42" s="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/>
      <c r="W42" s="25"/>
      <c r="X42" s="15"/>
      <c r="Y42" s="25"/>
      <c r="Z42" s="25"/>
      <c r="AA42" s="23"/>
      <c r="AB42" s="13"/>
      <c r="AC42" s="9"/>
      <c r="AD42" s="37"/>
      <c r="AE42" s="37"/>
      <c r="AF42" s="39"/>
      <c r="AG42" s="40"/>
    </row>
    <row r="43" spans="1:33" ht="18.75" x14ac:dyDescent="0.3">
      <c r="A43" s="5"/>
      <c r="B43" s="6"/>
      <c r="C43" s="35"/>
      <c r="D43" s="4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/>
      <c r="W43" s="25"/>
      <c r="X43" s="15"/>
      <c r="Y43" s="25"/>
      <c r="Z43" s="25"/>
      <c r="AA43" s="23"/>
      <c r="AB43" s="13"/>
      <c r="AC43" s="9"/>
      <c r="AD43" s="37"/>
      <c r="AE43" s="37"/>
      <c r="AF43" s="39"/>
      <c r="AG43" s="40"/>
    </row>
    <row r="44" spans="1:33" ht="18.75" x14ac:dyDescent="0.3">
      <c r="A44" s="5"/>
      <c r="B44" s="6"/>
      <c r="C44" s="35"/>
      <c r="D44" s="4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8"/>
      <c r="W44" s="25"/>
      <c r="X44" s="15"/>
      <c r="Y44" s="25"/>
      <c r="Z44" s="25"/>
      <c r="AA44" s="23"/>
      <c r="AB44" s="13"/>
      <c r="AC44" s="9"/>
      <c r="AD44" s="37"/>
      <c r="AE44" s="37"/>
      <c r="AF44" s="39"/>
      <c r="AG44" s="40"/>
    </row>
    <row r="45" spans="1:33" ht="18.75" x14ac:dyDescent="0.3">
      <c r="A45" s="5"/>
      <c r="B45" s="6"/>
      <c r="C45" s="35"/>
      <c r="D45" s="4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8"/>
      <c r="W45" s="18"/>
      <c r="X45" s="15"/>
      <c r="Y45" s="25"/>
      <c r="Z45" s="25"/>
      <c r="AA45" s="23"/>
      <c r="AB45" s="29"/>
      <c r="AC45" s="9"/>
      <c r="AD45" s="9"/>
      <c r="AE45" s="9"/>
      <c r="AF45" s="9"/>
      <c r="AG45" s="9"/>
    </row>
    <row r="46" spans="1:33" ht="18" x14ac:dyDescent="0.25">
      <c r="V46" s="18"/>
      <c r="W46" s="18"/>
      <c r="X46" s="15"/>
      <c r="Y46" s="18"/>
      <c r="Z46" s="18"/>
      <c r="AA46" s="23"/>
      <c r="AB46" s="29"/>
    </row>
    <row r="47" spans="1:33" ht="18" customHeight="1" x14ac:dyDescent="0.25">
      <c r="A47" s="44"/>
      <c r="B47" s="45"/>
      <c r="C47" s="46"/>
      <c r="D47" s="141" t="s">
        <v>25</v>
      </c>
    </row>
    <row r="48" spans="1:33" ht="18" x14ac:dyDescent="0.25">
      <c r="A48" s="47">
        <v>141</v>
      </c>
      <c r="B48" s="48">
        <v>88.206000000000003</v>
      </c>
      <c r="C48" s="49" t="s">
        <v>26</v>
      </c>
      <c r="D48" s="141"/>
    </row>
    <row r="49" spans="1:5" ht="18" x14ac:dyDescent="0.25">
      <c r="A49" s="47">
        <v>595</v>
      </c>
      <c r="B49" s="48">
        <v>88.206000000000003</v>
      </c>
      <c r="C49" s="49" t="s">
        <v>27</v>
      </c>
      <c r="D49" s="141"/>
    </row>
    <row r="50" spans="1:5" ht="18" x14ac:dyDescent="0.25">
      <c r="A50" s="50"/>
      <c r="B50" s="51"/>
      <c r="C50" s="136"/>
      <c r="D50" s="141"/>
    </row>
    <row r="51" spans="1:5" ht="18" x14ac:dyDescent="0.25">
      <c r="A51" s="50"/>
      <c r="B51" s="51"/>
      <c r="C51" s="137"/>
      <c r="D51" s="141"/>
    </row>
    <row r="52" spans="1:5" ht="18" x14ac:dyDescent="0.25">
      <c r="A52" s="50">
        <v>100</v>
      </c>
      <c r="B52" s="51">
        <v>91.236000000000004</v>
      </c>
      <c r="C52" s="136" t="s">
        <v>29</v>
      </c>
      <c r="D52" s="141"/>
    </row>
    <row r="53" spans="1:5" ht="18" x14ac:dyDescent="0.25">
      <c r="A53" s="50">
        <v>100</v>
      </c>
      <c r="B53" s="51">
        <f>+B52-1</f>
        <v>90.236000000000004</v>
      </c>
      <c r="C53" s="137"/>
      <c r="D53" s="141"/>
    </row>
    <row r="54" spans="1:5" ht="18" x14ac:dyDescent="0.25">
      <c r="A54" s="50">
        <v>120</v>
      </c>
      <c r="B54" s="51">
        <v>90.213999999999999</v>
      </c>
      <c r="C54" s="136" t="s">
        <v>30</v>
      </c>
      <c r="D54" s="141"/>
    </row>
    <row r="55" spans="1:5" ht="18" x14ac:dyDescent="0.25">
      <c r="A55" s="50">
        <v>120</v>
      </c>
      <c r="B55" s="51">
        <f>+B54-1</f>
        <v>89.213999999999999</v>
      </c>
      <c r="C55" s="137"/>
      <c r="D55" s="141"/>
    </row>
    <row r="56" spans="1:5" ht="18" x14ac:dyDescent="0.25">
      <c r="A56" s="50">
        <v>140</v>
      </c>
      <c r="B56" s="51">
        <v>89.225999999999999</v>
      </c>
      <c r="C56" s="136" t="s">
        <v>31</v>
      </c>
      <c r="D56" s="141"/>
    </row>
    <row r="57" spans="1:5" ht="18" x14ac:dyDescent="0.25">
      <c r="A57" s="50">
        <v>140</v>
      </c>
      <c r="B57" s="51">
        <f>+B56-1</f>
        <v>88.225999999999999</v>
      </c>
      <c r="C57" s="137"/>
      <c r="D57" s="141"/>
    </row>
    <row r="58" spans="1:5" ht="18" x14ac:dyDescent="0.25">
      <c r="A58" s="50"/>
      <c r="B58" s="51"/>
      <c r="C58" s="136"/>
      <c r="D58" s="52"/>
    </row>
    <row r="59" spans="1:5" ht="18" x14ac:dyDescent="0.25">
      <c r="A59" s="50"/>
      <c r="B59" s="51"/>
      <c r="C59" s="137"/>
      <c r="D59" s="52"/>
    </row>
    <row r="60" spans="1:5" ht="18" x14ac:dyDescent="0.25">
      <c r="A60" s="53">
        <v>95</v>
      </c>
      <c r="B60" s="54">
        <v>90.534000000000006</v>
      </c>
      <c r="C60" s="55" t="s">
        <v>32</v>
      </c>
    </row>
    <row r="61" spans="1:5" ht="18" x14ac:dyDescent="0.25">
      <c r="A61" s="53">
        <v>599</v>
      </c>
      <c r="B61" s="54">
        <v>90.534000000000006</v>
      </c>
      <c r="C61" s="55" t="s">
        <v>32</v>
      </c>
      <c r="E61" s="60"/>
    </row>
    <row r="62" spans="1:5" ht="18" x14ac:dyDescent="0.25">
      <c r="A62" s="122" t="s">
        <v>33</v>
      </c>
      <c r="B62" s="122"/>
      <c r="C62" s="57">
        <v>80.236000000000004</v>
      </c>
      <c r="E62" s="63">
        <f>+B60-C62</f>
        <v>10.298000000000002</v>
      </c>
    </row>
    <row r="63" spans="1:5" ht="18" x14ac:dyDescent="0.25">
      <c r="A63" s="58" t="s">
        <v>34</v>
      </c>
      <c r="B63" s="122"/>
      <c r="C63" s="51">
        <v>90.108999999999995</v>
      </c>
    </row>
    <row r="64" spans="1:5" ht="18" x14ac:dyDescent="0.25">
      <c r="A64" s="138" t="s">
        <v>35</v>
      </c>
      <c r="B64" s="138"/>
      <c r="C64" s="57">
        <f>+Z4</f>
        <v>94</v>
      </c>
    </row>
    <row r="65" spans="1:3" ht="18" x14ac:dyDescent="0.25">
      <c r="A65" s="138" t="s">
        <v>36</v>
      </c>
      <c r="B65" s="138"/>
      <c r="C65" s="57">
        <f>+B60</f>
        <v>90.534000000000006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8:C59"/>
    <mergeCell ref="A64:B64"/>
    <mergeCell ref="A65:B65"/>
    <mergeCell ref="AB2:AB3"/>
    <mergeCell ref="D47:D57"/>
    <mergeCell ref="C50:C51"/>
    <mergeCell ref="C52:C53"/>
    <mergeCell ref="C54:C55"/>
    <mergeCell ref="C56:C57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/>
      <c r="B3" s="73">
        <v>94</v>
      </c>
      <c r="C3" s="74" t="s">
        <v>80</v>
      </c>
      <c r="D3" s="126"/>
      <c r="S3" s="65"/>
      <c r="T3" s="65"/>
    </row>
    <row r="4" spans="1:20" ht="14.1" customHeight="1" x14ac:dyDescent="0.2">
      <c r="A4" s="75"/>
      <c r="B4" s="76">
        <v>94.16</v>
      </c>
      <c r="C4" s="77" t="s">
        <v>81</v>
      </c>
      <c r="D4" s="126"/>
      <c r="S4" s="65"/>
      <c r="T4" s="65"/>
    </row>
    <row r="5" spans="1:20" ht="14.1" customHeight="1" x14ac:dyDescent="0.2">
      <c r="A5" s="75"/>
      <c r="B5" s="76">
        <v>93.69</v>
      </c>
      <c r="C5" s="77" t="s">
        <v>82</v>
      </c>
      <c r="D5" s="126"/>
      <c r="S5" s="65"/>
      <c r="T5" s="65"/>
    </row>
    <row r="6" spans="1:20" ht="14.1" customHeight="1" x14ac:dyDescent="0.2">
      <c r="A6" s="75">
        <v>0</v>
      </c>
      <c r="B6" s="78">
        <v>91.516999999999996</v>
      </c>
      <c r="C6" s="79" t="s">
        <v>83</v>
      </c>
      <c r="D6" s="126"/>
      <c r="S6" s="65"/>
      <c r="T6" s="65"/>
    </row>
    <row r="7" spans="1:20" ht="14.1" customHeight="1" x14ac:dyDescent="0.2">
      <c r="A7" s="80"/>
      <c r="B7" s="81">
        <v>80.921999999999997</v>
      </c>
      <c r="C7" s="82" t="s">
        <v>84</v>
      </c>
      <c r="D7" s="126"/>
      <c r="S7" s="65"/>
      <c r="T7" s="65"/>
    </row>
    <row r="8" spans="1:20" ht="14.1" customHeight="1" x14ac:dyDescent="0.2">
      <c r="A8" s="75">
        <v>450</v>
      </c>
      <c r="B8" s="78">
        <v>87</v>
      </c>
      <c r="C8" s="83"/>
      <c r="D8" s="126"/>
      <c r="S8" s="65"/>
      <c r="T8" s="65"/>
    </row>
    <row r="9" spans="1:20" ht="14.1" customHeight="1" x14ac:dyDescent="0.2">
      <c r="A9" s="75">
        <v>450</v>
      </c>
      <c r="B9" s="78">
        <v>83</v>
      </c>
      <c r="C9" s="77"/>
      <c r="D9" s="126"/>
      <c r="S9" s="65"/>
      <c r="T9" s="65"/>
    </row>
    <row r="10" spans="1:20" ht="14.1" customHeight="1" x14ac:dyDescent="0.2">
      <c r="A10" s="75">
        <v>410</v>
      </c>
      <c r="B10" s="78">
        <v>80.921999999999997</v>
      </c>
      <c r="C10" s="77"/>
      <c r="D10" s="126"/>
      <c r="S10" s="65"/>
      <c r="T10" s="65"/>
    </row>
    <row r="11" spans="1:20" ht="14.1" customHeight="1" x14ac:dyDescent="0.2">
      <c r="A11" s="84">
        <v>400</v>
      </c>
      <c r="B11" s="85">
        <v>78.441999999999993</v>
      </c>
      <c r="C11" s="83"/>
      <c r="D11" s="126"/>
      <c r="S11" s="65"/>
      <c r="T11" s="65"/>
    </row>
    <row r="12" spans="1:20" ht="14.1" customHeight="1" x14ac:dyDescent="0.2">
      <c r="A12" s="84">
        <v>380</v>
      </c>
      <c r="B12" s="86">
        <v>78.382000000000005</v>
      </c>
      <c r="C12" s="83"/>
      <c r="D12" s="126"/>
      <c r="S12" s="65"/>
      <c r="T12" s="65"/>
    </row>
    <row r="13" spans="1:20" ht="14.1" customHeight="1" x14ac:dyDescent="0.2">
      <c r="A13" s="84">
        <v>360</v>
      </c>
      <c r="B13" s="85">
        <v>78.302000000000007</v>
      </c>
      <c r="C13" s="83"/>
      <c r="D13" s="126"/>
      <c r="S13" s="65"/>
      <c r="T13" s="65"/>
    </row>
    <row r="14" spans="1:20" ht="14.1" customHeight="1" x14ac:dyDescent="0.2">
      <c r="A14" s="84">
        <v>340</v>
      </c>
      <c r="B14" s="85">
        <v>78.251999999999995</v>
      </c>
      <c r="C14" s="83"/>
      <c r="D14" s="126"/>
      <c r="S14" s="65"/>
      <c r="T14" s="65"/>
    </row>
    <row r="15" spans="1:20" ht="14.1" customHeight="1" x14ac:dyDescent="0.2">
      <c r="A15" s="84">
        <v>320</v>
      </c>
      <c r="B15" s="85">
        <v>78.141999999999996</v>
      </c>
      <c r="C15" s="83"/>
      <c r="D15" s="126"/>
      <c r="S15" s="65"/>
      <c r="T15" s="65"/>
    </row>
    <row r="16" spans="1:20" ht="14.1" customHeight="1" x14ac:dyDescent="0.2">
      <c r="A16" s="84">
        <v>300</v>
      </c>
      <c r="B16" s="85">
        <v>78.171999999999997</v>
      </c>
      <c r="C16" s="83"/>
      <c r="D16" s="126"/>
      <c r="S16" s="65"/>
      <c r="T16" s="65"/>
    </row>
    <row r="17" spans="1:20" ht="14.1" customHeight="1" x14ac:dyDescent="0.2">
      <c r="A17" s="84">
        <v>280</v>
      </c>
      <c r="B17" s="85">
        <v>78.081999999999994</v>
      </c>
      <c r="C17" s="83"/>
      <c r="D17" s="126"/>
      <c r="S17" s="65"/>
      <c r="T17" s="65"/>
    </row>
    <row r="18" spans="1:20" ht="14.1" customHeight="1" x14ac:dyDescent="0.2">
      <c r="A18" s="84">
        <v>260</v>
      </c>
      <c r="B18" s="85">
        <v>78.122</v>
      </c>
      <c r="C18" s="83"/>
      <c r="D18" s="126"/>
      <c r="S18" s="65"/>
      <c r="T18" s="65"/>
    </row>
    <row r="19" spans="1:20" ht="14.1" customHeight="1" x14ac:dyDescent="0.2">
      <c r="A19" s="84">
        <v>240</v>
      </c>
      <c r="B19" s="85">
        <v>77.122</v>
      </c>
      <c r="C19" s="83"/>
      <c r="D19" s="126"/>
      <c r="S19" s="65"/>
      <c r="T19" s="65"/>
    </row>
    <row r="20" spans="1:20" ht="14.1" customHeight="1" x14ac:dyDescent="0.2">
      <c r="A20" s="84">
        <v>220</v>
      </c>
      <c r="B20" s="85">
        <v>76.671999999999997</v>
      </c>
      <c r="C20" s="83"/>
      <c r="D20" s="126"/>
      <c r="S20" s="65"/>
      <c r="T20" s="65"/>
    </row>
    <row r="21" spans="1:20" ht="14.1" customHeight="1" x14ac:dyDescent="0.2">
      <c r="A21" s="87">
        <v>200</v>
      </c>
      <c r="B21" s="88">
        <v>76.221999999999994</v>
      </c>
      <c r="C21" s="89"/>
      <c r="D21" s="126"/>
      <c r="S21" s="65"/>
      <c r="T21" s="65"/>
    </row>
    <row r="22" spans="1:20" ht="14.1" customHeight="1" x14ac:dyDescent="0.2">
      <c r="A22" s="87">
        <v>180</v>
      </c>
      <c r="B22" s="88">
        <v>75.572000000000003</v>
      </c>
      <c r="C22" s="89"/>
      <c r="D22" s="126"/>
      <c r="S22" s="65"/>
      <c r="T22" s="65"/>
    </row>
    <row r="23" spans="1:20" ht="14.1" customHeight="1" x14ac:dyDescent="0.2">
      <c r="A23" s="87">
        <v>160</v>
      </c>
      <c r="B23" s="88">
        <v>75.501999999999995</v>
      </c>
      <c r="C23" s="89"/>
      <c r="D23" s="126"/>
      <c r="S23" s="65"/>
      <c r="T23" s="65"/>
    </row>
    <row r="24" spans="1:20" ht="14.1" customHeight="1" x14ac:dyDescent="0.2">
      <c r="A24" s="87">
        <v>140</v>
      </c>
      <c r="B24" s="88">
        <v>75.512</v>
      </c>
      <c r="C24" s="89"/>
      <c r="D24" s="126"/>
      <c r="S24" s="65"/>
      <c r="T24" s="65"/>
    </row>
    <row r="25" spans="1:20" ht="14.1" customHeight="1" x14ac:dyDescent="0.2">
      <c r="A25" s="87">
        <v>120</v>
      </c>
      <c r="B25" s="88">
        <v>75.891999999999996</v>
      </c>
      <c r="C25" s="89"/>
      <c r="D25" s="126"/>
      <c r="S25" s="65"/>
      <c r="T25" s="65"/>
    </row>
    <row r="26" spans="1:20" ht="14.1" customHeight="1" x14ac:dyDescent="0.2">
      <c r="A26" s="87">
        <v>100</v>
      </c>
      <c r="B26" s="88">
        <v>76.221999999999994</v>
      </c>
      <c r="C26" s="89"/>
      <c r="D26" s="126"/>
      <c r="S26" s="65"/>
      <c r="T26" s="65"/>
    </row>
    <row r="27" spans="1:20" ht="14.1" customHeight="1" x14ac:dyDescent="0.2">
      <c r="A27" s="87">
        <v>75</v>
      </c>
      <c r="B27" s="88">
        <v>76.382000000000005</v>
      </c>
      <c r="C27" s="89"/>
      <c r="D27" s="126"/>
      <c r="S27" s="65"/>
      <c r="T27" s="65"/>
    </row>
    <row r="28" spans="1:20" ht="14.1" customHeight="1" x14ac:dyDescent="0.2">
      <c r="A28" s="87">
        <v>50</v>
      </c>
      <c r="B28" s="88">
        <v>76.762</v>
      </c>
      <c r="C28" s="89"/>
      <c r="D28" s="126"/>
      <c r="S28" s="65"/>
      <c r="T28" s="65"/>
    </row>
    <row r="29" spans="1:20" ht="14.1" customHeight="1" x14ac:dyDescent="0.2">
      <c r="A29" s="87">
        <v>25</v>
      </c>
      <c r="B29" s="88">
        <v>77.731999999999999</v>
      </c>
      <c r="C29" s="89"/>
      <c r="D29" s="126"/>
      <c r="S29" s="65"/>
      <c r="T29" s="65"/>
    </row>
    <row r="30" spans="1:20" ht="14.1" customHeight="1" x14ac:dyDescent="0.2">
      <c r="A30" s="90">
        <v>5</v>
      </c>
      <c r="B30" s="91">
        <v>80.921999999999997</v>
      </c>
      <c r="C30" s="92" t="s">
        <v>85</v>
      </c>
      <c r="D30" s="126"/>
      <c r="S30" s="65"/>
      <c r="T30" s="65"/>
    </row>
    <row r="31" spans="1:20" ht="14.1" customHeight="1" x14ac:dyDescent="0.2">
      <c r="A31" s="87">
        <v>0</v>
      </c>
      <c r="B31" s="88">
        <v>84.590999999999994</v>
      </c>
      <c r="C31" s="89"/>
      <c r="D31" s="126"/>
      <c r="S31" s="65"/>
      <c r="T31" s="65"/>
    </row>
    <row r="32" spans="1:20" ht="14.1" customHeight="1" x14ac:dyDescent="0.2">
      <c r="A32" s="87"/>
      <c r="B32" s="93">
        <v>88.704999999999998</v>
      </c>
      <c r="C32" s="89"/>
      <c r="D32" s="126"/>
      <c r="S32" s="65"/>
      <c r="T32" s="65"/>
    </row>
    <row r="33" spans="1:20" ht="14.1" customHeight="1" x14ac:dyDescent="0.2">
      <c r="A33" s="87"/>
      <c r="B33" s="88">
        <v>90.379000000000005</v>
      </c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94"/>
      <c r="B36" s="95"/>
      <c r="C36" s="96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5</v>
      </c>
      <c r="B41" s="98">
        <v>80.921999999999997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410</v>
      </c>
      <c r="B42" s="101">
        <v>80.921999999999997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15</v>
      </c>
      <c r="B43" s="103">
        <v>91.212999999999994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15</v>
      </c>
      <c r="B44" s="105">
        <v>80.212999999999994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0</v>
      </c>
      <c r="B45" s="103">
        <v>0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0</v>
      </c>
      <c r="B46" s="105">
        <v>0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450</v>
      </c>
      <c r="B48" s="105">
        <v>90.379000000000005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86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78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87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43</v>
      </c>
      <c r="D3" s="126"/>
      <c r="S3" s="65"/>
      <c r="T3" s="65"/>
    </row>
    <row r="4" spans="1:20" ht="14.1" customHeight="1" x14ac:dyDescent="0.2">
      <c r="A4" s="75">
        <v>0</v>
      </c>
      <c r="B4" s="76">
        <v>94.158000000000001</v>
      </c>
      <c r="C4" s="77" t="s">
        <v>70</v>
      </c>
      <c r="D4" s="126"/>
      <c r="S4" s="65"/>
      <c r="T4" s="65"/>
    </row>
    <row r="5" spans="1:20" ht="14.1" customHeight="1" x14ac:dyDescent="0.2">
      <c r="A5" s="75">
        <v>0</v>
      </c>
      <c r="B5" s="76">
        <v>93.697999999999993</v>
      </c>
      <c r="C5" s="77"/>
      <c r="D5" s="126"/>
      <c r="S5" s="65"/>
      <c r="T5" s="65"/>
    </row>
    <row r="6" spans="1:20" ht="14.1" customHeight="1" x14ac:dyDescent="0.2">
      <c r="A6" s="75">
        <v>0</v>
      </c>
      <c r="B6" s="78">
        <v>91.271000000000001</v>
      </c>
      <c r="C6" s="79"/>
      <c r="D6" s="126"/>
      <c r="S6" s="65"/>
      <c r="T6" s="65"/>
    </row>
    <row r="7" spans="1:20" ht="14.1" customHeight="1" x14ac:dyDescent="0.2">
      <c r="A7" s="75">
        <v>9</v>
      </c>
      <c r="B7" s="78">
        <v>90.058000000000007</v>
      </c>
      <c r="C7" s="83"/>
      <c r="D7" s="126"/>
      <c r="S7" s="65"/>
      <c r="T7" s="65"/>
    </row>
    <row r="8" spans="1:20" ht="14.1" customHeight="1" x14ac:dyDescent="0.2">
      <c r="A8" s="75">
        <v>9</v>
      </c>
      <c r="B8" s="78">
        <v>91.197999999999993</v>
      </c>
      <c r="C8" s="83" t="s">
        <v>51</v>
      </c>
      <c r="D8" s="126"/>
      <c r="S8" s="65"/>
      <c r="T8" s="65"/>
    </row>
    <row r="9" spans="1:20" ht="14.1" customHeight="1" x14ac:dyDescent="0.2">
      <c r="A9" s="75">
        <v>9</v>
      </c>
      <c r="B9" s="78">
        <v>91.686000000000007</v>
      </c>
      <c r="C9" s="77" t="s">
        <v>19</v>
      </c>
      <c r="D9" s="126"/>
      <c r="S9" s="65"/>
      <c r="T9" s="65"/>
    </row>
    <row r="10" spans="1:20" ht="14.1" customHeight="1" x14ac:dyDescent="0.2">
      <c r="A10" s="75">
        <v>9</v>
      </c>
      <c r="B10" s="78">
        <v>90.197999999999993</v>
      </c>
      <c r="C10" s="77" t="s">
        <v>72</v>
      </c>
      <c r="D10" s="126"/>
      <c r="S10" s="65"/>
      <c r="T10" s="65"/>
    </row>
    <row r="11" spans="1:20" ht="14.1" customHeight="1" x14ac:dyDescent="0.2">
      <c r="A11" s="84">
        <v>9</v>
      </c>
      <c r="B11" s="85">
        <v>89.197999999999993</v>
      </c>
      <c r="C11" s="83" t="s">
        <v>73</v>
      </c>
      <c r="D11" s="126"/>
      <c r="S11" s="65"/>
      <c r="T11" s="65"/>
    </row>
    <row r="12" spans="1:20" ht="14.1" customHeight="1" x14ac:dyDescent="0.2">
      <c r="A12" s="84">
        <v>9</v>
      </c>
      <c r="B12" s="86">
        <v>88.197999999999993</v>
      </c>
      <c r="C12" s="83" t="s">
        <v>74</v>
      </c>
      <c r="D12" s="126"/>
      <c r="S12" s="65"/>
      <c r="T12" s="65"/>
    </row>
    <row r="13" spans="1:20" ht="14.1" customHeight="1" x14ac:dyDescent="0.2">
      <c r="A13" s="84">
        <v>9</v>
      </c>
      <c r="B13" s="85">
        <v>87.197999999999993</v>
      </c>
      <c r="C13" s="83" t="s">
        <v>88</v>
      </c>
      <c r="D13" s="126"/>
      <c r="S13" s="65"/>
      <c r="T13" s="65"/>
    </row>
    <row r="14" spans="1:20" ht="14.1" customHeight="1" x14ac:dyDescent="0.2">
      <c r="A14" s="117">
        <v>25.2</v>
      </c>
      <c r="B14" s="118">
        <v>86.287999999999997</v>
      </c>
      <c r="C14" s="82" t="s">
        <v>89</v>
      </c>
      <c r="D14" s="126"/>
      <c r="S14" s="65"/>
      <c r="T14" s="65"/>
    </row>
    <row r="15" spans="1:20" ht="14.1" customHeight="1" x14ac:dyDescent="0.2">
      <c r="A15" s="84">
        <v>35</v>
      </c>
      <c r="B15" s="85">
        <v>79.988</v>
      </c>
      <c r="C15" s="83">
        <v>6.2999999999999972</v>
      </c>
      <c r="D15" s="126"/>
      <c r="S15" s="65"/>
      <c r="T15" s="65"/>
    </row>
    <row r="16" spans="1:20" ht="14.1" customHeight="1" x14ac:dyDescent="0.2">
      <c r="A16" s="84">
        <v>60</v>
      </c>
      <c r="B16" s="85">
        <v>78.397999999999996</v>
      </c>
      <c r="C16" s="83">
        <v>7.8900000000000006</v>
      </c>
      <c r="D16" s="126"/>
      <c r="S16" s="65"/>
      <c r="T16" s="65"/>
    </row>
    <row r="17" spans="1:20" ht="14.1" customHeight="1" x14ac:dyDescent="0.2">
      <c r="A17" s="84">
        <v>85</v>
      </c>
      <c r="B17" s="85">
        <v>77.908000000000001</v>
      </c>
      <c r="C17" s="83">
        <v>8.3799999999999955</v>
      </c>
      <c r="D17" s="126"/>
      <c r="S17" s="65"/>
      <c r="T17" s="65"/>
    </row>
    <row r="18" spans="1:20" ht="14.1" customHeight="1" x14ac:dyDescent="0.2">
      <c r="A18" s="84">
        <v>110</v>
      </c>
      <c r="B18" s="85">
        <v>76.878</v>
      </c>
      <c r="C18" s="83">
        <v>9.4099999999999966</v>
      </c>
      <c r="D18" s="126"/>
      <c r="S18" s="65"/>
      <c r="T18" s="65"/>
    </row>
    <row r="19" spans="1:20" ht="14.1" customHeight="1" x14ac:dyDescent="0.2">
      <c r="A19" s="84">
        <v>130</v>
      </c>
      <c r="B19" s="85">
        <v>75.927999999999997</v>
      </c>
      <c r="C19" s="83">
        <v>10.36</v>
      </c>
      <c r="D19" s="126"/>
      <c r="S19" s="65"/>
      <c r="T19" s="65"/>
    </row>
    <row r="20" spans="1:20" ht="14.1" customHeight="1" x14ac:dyDescent="0.2">
      <c r="A20" s="84">
        <v>150</v>
      </c>
      <c r="B20" s="85">
        <v>75.248000000000005</v>
      </c>
      <c r="C20" s="83">
        <v>11.039999999999992</v>
      </c>
      <c r="D20" s="126"/>
      <c r="S20" s="65"/>
      <c r="T20" s="65"/>
    </row>
    <row r="21" spans="1:20" ht="14.1" customHeight="1" x14ac:dyDescent="0.2">
      <c r="A21" s="87">
        <v>170</v>
      </c>
      <c r="B21" s="88">
        <v>73.867999999999995</v>
      </c>
      <c r="C21" s="89">
        <v>12.420000000000002</v>
      </c>
      <c r="D21" s="126"/>
      <c r="S21" s="65"/>
      <c r="T21" s="65"/>
    </row>
    <row r="22" spans="1:20" ht="14.1" customHeight="1" x14ac:dyDescent="0.2">
      <c r="A22" s="87">
        <v>185</v>
      </c>
      <c r="B22" s="88">
        <v>73.908000000000001</v>
      </c>
      <c r="C22" s="89">
        <v>12.379999999999995</v>
      </c>
      <c r="D22" s="126"/>
      <c r="S22" s="65"/>
      <c r="T22" s="65"/>
    </row>
    <row r="23" spans="1:20" ht="14.1" customHeight="1" x14ac:dyDescent="0.2">
      <c r="A23" s="87">
        <v>200</v>
      </c>
      <c r="B23" s="88">
        <v>73.738</v>
      </c>
      <c r="C23" s="89">
        <v>12.549999999999997</v>
      </c>
      <c r="D23" s="126"/>
      <c r="S23" s="65"/>
      <c r="T23" s="65"/>
    </row>
    <row r="24" spans="1:20" ht="14.1" customHeight="1" x14ac:dyDescent="0.2">
      <c r="A24" s="87">
        <v>215</v>
      </c>
      <c r="B24" s="88">
        <v>74.087999999999994</v>
      </c>
      <c r="C24" s="89">
        <v>12.200000000000003</v>
      </c>
      <c r="D24" s="126"/>
      <c r="S24" s="65"/>
      <c r="T24" s="65"/>
    </row>
    <row r="25" spans="1:20" ht="14.1" customHeight="1" x14ac:dyDescent="0.2">
      <c r="A25" s="87">
        <v>230</v>
      </c>
      <c r="B25" s="88">
        <v>74.457999999999998</v>
      </c>
      <c r="C25" s="89">
        <v>11.829999999999998</v>
      </c>
      <c r="D25" s="126"/>
      <c r="S25" s="65"/>
      <c r="T25" s="65"/>
    </row>
    <row r="26" spans="1:20" ht="14.1" customHeight="1" x14ac:dyDescent="0.2">
      <c r="A26" s="87">
        <v>245</v>
      </c>
      <c r="B26" s="88">
        <v>75.158000000000001</v>
      </c>
      <c r="C26" s="89">
        <v>11.129999999999995</v>
      </c>
      <c r="D26" s="126"/>
      <c r="S26" s="65"/>
      <c r="T26" s="65"/>
    </row>
    <row r="27" spans="1:20" ht="14.1" customHeight="1" x14ac:dyDescent="0.2">
      <c r="A27" s="87">
        <v>260</v>
      </c>
      <c r="B27" s="88">
        <v>76.147999999999996</v>
      </c>
      <c r="C27" s="89">
        <v>10.14</v>
      </c>
      <c r="D27" s="126"/>
      <c r="S27" s="65"/>
      <c r="T27" s="65"/>
    </row>
    <row r="28" spans="1:20" ht="14.1" customHeight="1" x14ac:dyDescent="0.2">
      <c r="A28" s="87">
        <v>280</v>
      </c>
      <c r="B28" s="88">
        <v>76.617999999999995</v>
      </c>
      <c r="C28" s="89">
        <v>9.6700000000000017</v>
      </c>
      <c r="D28" s="126"/>
      <c r="S28" s="65"/>
      <c r="T28" s="65"/>
    </row>
    <row r="29" spans="1:20" ht="14.1" customHeight="1" x14ac:dyDescent="0.2">
      <c r="A29" s="87">
        <v>300</v>
      </c>
      <c r="B29" s="88">
        <v>76.837999999999994</v>
      </c>
      <c r="C29" s="89">
        <v>9.4500000000000028</v>
      </c>
      <c r="D29" s="126"/>
      <c r="S29" s="65"/>
      <c r="T29" s="65"/>
    </row>
    <row r="30" spans="1:20" ht="14.1" customHeight="1" x14ac:dyDescent="0.2">
      <c r="A30" s="87">
        <v>320</v>
      </c>
      <c r="B30" s="88">
        <v>77.067999999999998</v>
      </c>
      <c r="C30" s="89">
        <v>9.2199999999999989</v>
      </c>
      <c r="D30" s="126"/>
      <c r="S30" s="65"/>
      <c r="T30" s="65"/>
    </row>
    <row r="31" spans="1:20" ht="14.1" customHeight="1" x14ac:dyDescent="0.2">
      <c r="A31" s="87">
        <v>340</v>
      </c>
      <c r="B31" s="88">
        <v>77.117999999999995</v>
      </c>
      <c r="C31" s="89">
        <v>9.1700000000000017</v>
      </c>
      <c r="D31" s="126"/>
      <c r="S31" s="65"/>
      <c r="T31" s="65"/>
    </row>
    <row r="32" spans="1:20" ht="14.1" customHeight="1" x14ac:dyDescent="0.2">
      <c r="A32" s="87">
        <v>360</v>
      </c>
      <c r="B32" s="93">
        <v>77.168000000000006</v>
      </c>
      <c r="C32" s="89">
        <v>9.1199999999999903</v>
      </c>
      <c r="D32" s="126"/>
      <c r="S32" s="65"/>
      <c r="T32" s="65"/>
    </row>
    <row r="33" spans="1:20" ht="14.1" customHeight="1" x14ac:dyDescent="0.2">
      <c r="A33" s="87">
        <v>380</v>
      </c>
      <c r="B33" s="88">
        <v>77.548000000000002</v>
      </c>
      <c r="C33" s="89">
        <v>8.7399999999999949</v>
      </c>
      <c r="D33" s="126"/>
      <c r="S33" s="65"/>
      <c r="T33" s="65"/>
    </row>
    <row r="34" spans="1:20" ht="14.1" customHeight="1" x14ac:dyDescent="0.2">
      <c r="A34" s="90">
        <v>393</v>
      </c>
      <c r="B34" s="91">
        <v>86.287999999999997</v>
      </c>
      <c r="C34" s="92" t="s">
        <v>53</v>
      </c>
      <c r="D34" s="126"/>
      <c r="S34" s="65"/>
      <c r="T34" s="65"/>
    </row>
    <row r="35" spans="1:20" ht="14.1" customHeight="1" x14ac:dyDescent="0.2">
      <c r="A35" s="87">
        <v>401</v>
      </c>
      <c r="B35" s="93">
        <v>90.188000000000002</v>
      </c>
      <c r="C35" s="89" t="s">
        <v>54</v>
      </c>
      <c r="D35" s="126"/>
      <c r="S35" s="65"/>
      <c r="T35" s="65"/>
    </row>
    <row r="36" spans="1:20" ht="14.1" customHeight="1" x14ac:dyDescent="0.2">
      <c r="A36" s="87">
        <v>411</v>
      </c>
      <c r="B36" s="88">
        <v>90.225999999999999</v>
      </c>
      <c r="C36" s="89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25.2</v>
      </c>
      <c r="B41" s="98">
        <v>86.287999999999997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393.5</v>
      </c>
      <c r="B42" s="101">
        <v>86.287999999999997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40</v>
      </c>
      <c r="B43" s="103">
        <v>87.197999999999993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40</v>
      </c>
      <c r="B44" s="105">
        <v>80.197999999999993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v>91.686000000000007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90.186000000000007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450</v>
      </c>
      <c r="B48" s="105">
        <v>90.379000000000005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90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91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92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95.040999999999997</v>
      </c>
      <c r="C3" s="74" t="s">
        <v>93</v>
      </c>
      <c r="D3" s="126"/>
      <c r="S3" s="65"/>
      <c r="T3" s="65"/>
    </row>
    <row r="4" spans="1:20" ht="14.1" customHeight="1" x14ac:dyDescent="0.2">
      <c r="A4" s="75">
        <v>0</v>
      </c>
      <c r="B4" s="76">
        <v>94.156999999999996</v>
      </c>
      <c r="C4" s="77" t="s">
        <v>94</v>
      </c>
      <c r="D4" s="126"/>
      <c r="S4" s="65"/>
      <c r="T4" s="65"/>
    </row>
    <row r="5" spans="1:20" ht="14.1" customHeight="1" x14ac:dyDescent="0.2">
      <c r="A5" s="75"/>
      <c r="B5" s="76">
        <v>91.195999999999998</v>
      </c>
      <c r="C5" s="77" t="s">
        <v>95</v>
      </c>
      <c r="D5" s="126"/>
      <c r="S5" s="65"/>
      <c r="T5" s="65"/>
    </row>
    <row r="6" spans="1:20" ht="14.1" customHeight="1" x14ac:dyDescent="0.2">
      <c r="A6" s="75">
        <v>0</v>
      </c>
      <c r="B6" s="78">
        <v>94</v>
      </c>
      <c r="C6" s="79" t="s">
        <v>96</v>
      </c>
      <c r="D6" s="126"/>
      <c r="S6" s="65"/>
      <c r="T6" s="65"/>
    </row>
    <row r="7" spans="1:20" ht="14.1" customHeight="1" x14ac:dyDescent="0.2">
      <c r="A7" s="75">
        <v>10</v>
      </c>
      <c r="B7" s="78">
        <v>91.680999999999997</v>
      </c>
      <c r="C7" s="83" t="s">
        <v>19</v>
      </c>
      <c r="D7" s="126"/>
      <c r="S7" s="65"/>
      <c r="T7" s="65"/>
    </row>
    <row r="8" spans="1:20" ht="14.1" customHeight="1" x14ac:dyDescent="0.2">
      <c r="A8" s="75">
        <v>10</v>
      </c>
      <c r="B8" s="78">
        <v>90.143000000000001</v>
      </c>
      <c r="C8" s="83"/>
      <c r="D8" s="126"/>
      <c r="S8" s="65"/>
      <c r="T8" s="65"/>
    </row>
    <row r="9" spans="1:20" ht="14.1" customHeight="1" x14ac:dyDescent="0.2">
      <c r="A9" s="75">
        <v>23</v>
      </c>
      <c r="B9" s="78">
        <v>86.575999999999993</v>
      </c>
      <c r="C9" s="77"/>
      <c r="D9" s="126"/>
      <c r="S9" s="65"/>
      <c r="T9" s="65"/>
    </row>
    <row r="10" spans="1:20" ht="14.1" customHeight="1" x14ac:dyDescent="0.2">
      <c r="A10" s="80">
        <v>54</v>
      </c>
      <c r="B10" s="81">
        <v>81.054000000000002</v>
      </c>
      <c r="C10" s="120" t="s">
        <v>84</v>
      </c>
      <c r="D10" s="126"/>
      <c r="S10" s="65"/>
      <c r="T10" s="65"/>
    </row>
    <row r="11" spans="1:20" ht="14.1" customHeight="1" x14ac:dyDescent="0.2">
      <c r="A11" s="84">
        <v>68</v>
      </c>
      <c r="B11" s="85">
        <v>77.994</v>
      </c>
      <c r="C11" s="83"/>
      <c r="D11" s="126"/>
      <c r="S11" s="65"/>
      <c r="T11" s="65"/>
    </row>
    <row r="12" spans="1:20" ht="14.1" customHeight="1" x14ac:dyDescent="0.2">
      <c r="A12" s="84">
        <v>98</v>
      </c>
      <c r="B12" s="86">
        <v>77.334000000000003</v>
      </c>
      <c r="C12" s="83"/>
      <c r="D12" s="126"/>
      <c r="S12" s="65"/>
      <c r="T12" s="65"/>
    </row>
    <row r="13" spans="1:20" ht="14.1" customHeight="1" x14ac:dyDescent="0.2">
      <c r="A13" s="84">
        <v>123</v>
      </c>
      <c r="B13" s="85">
        <v>76.664000000000001</v>
      </c>
      <c r="C13" s="83"/>
      <c r="D13" s="126"/>
      <c r="S13" s="65"/>
      <c r="T13" s="65"/>
    </row>
    <row r="14" spans="1:20" ht="14.1" customHeight="1" x14ac:dyDescent="0.2">
      <c r="A14" s="84">
        <v>148</v>
      </c>
      <c r="B14" s="85">
        <v>76.153999999999996</v>
      </c>
      <c r="C14" s="83"/>
      <c r="D14" s="126"/>
      <c r="S14" s="65"/>
      <c r="T14" s="65"/>
    </row>
    <row r="15" spans="1:20" ht="14.1" customHeight="1" x14ac:dyDescent="0.2">
      <c r="A15" s="84">
        <v>173</v>
      </c>
      <c r="B15" s="85">
        <v>76.274000000000001</v>
      </c>
      <c r="C15" s="83"/>
      <c r="D15" s="126"/>
      <c r="S15" s="65"/>
      <c r="T15" s="65"/>
    </row>
    <row r="16" spans="1:20" ht="14.1" customHeight="1" x14ac:dyDescent="0.2">
      <c r="A16" s="84">
        <v>198</v>
      </c>
      <c r="B16" s="85">
        <v>76.424000000000007</v>
      </c>
      <c r="C16" s="83"/>
      <c r="D16" s="126"/>
      <c r="S16" s="65"/>
      <c r="T16" s="65"/>
    </row>
    <row r="17" spans="1:20" ht="14.1" customHeight="1" x14ac:dyDescent="0.2">
      <c r="A17" s="84">
        <v>223</v>
      </c>
      <c r="B17" s="85">
        <v>76.554000000000002</v>
      </c>
      <c r="C17" s="83"/>
      <c r="D17" s="126"/>
      <c r="S17" s="65"/>
      <c r="T17" s="65"/>
    </row>
    <row r="18" spans="1:20" ht="14.1" customHeight="1" x14ac:dyDescent="0.2">
      <c r="A18" s="84">
        <v>248</v>
      </c>
      <c r="B18" s="85">
        <v>76.914000000000001</v>
      </c>
      <c r="C18" s="83"/>
      <c r="D18" s="126"/>
      <c r="S18" s="65"/>
      <c r="T18" s="65"/>
    </row>
    <row r="19" spans="1:20" ht="14.1" customHeight="1" x14ac:dyDescent="0.2">
      <c r="A19" s="84">
        <v>268</v>
      </c>
      <c r="B19" s="85">
        <v>77.474000000000004</v>
      </c>
      <c r="C19" s="83"/>
      <c r="D19" s="126"/>
      <c r="S19" s="65"/>
      <c r="T19" s="65"/>
    </row>
    <row r="20" spans="1:20" ht="14.1" customHeight="1" x14ac:dyDescent="0.2">
      <c r="A20" s="84">
        <v>288</v>
      </c>
      <c r="B20" s="85">
        <v>77.903999999999996</v>
      </c>
      <c r="C20" s="83"/>
      <c r="D20" s="126"/>
      <c r="S20" s="65"/>
      <c r="T20" s="65"/>
    </row>
    <row r="21" spans="1:20" ht="14.1" customHeight="1" x14ac:dyDescent="0.2">
      <c r="A21" s="87">
        <v>308</v>
      </c>
      <c r="B21" s="88">
        <v>77.763999999999996</v>
      </c>
      <c r="C21" s="89"/>
      <c r="D21" s="126"/>
      <c r="S21" s="65"/>
      <c r="T21" s="65"/>
    </row>
    <row r="22" spans="1:20" ht="14.1" customHeight="1" x14ac:dyDescent="0.2">
      <c r="A22" s="87">
        <v>328</v>
      </c>
      <c r="B22" s="88">
        <v>77.674000000000007</v>
      </c>
      <c r="C22" s="89"/>
      <c r="D22" s="126"/>
      <c r="S22" s="65"/>
      <c r="T22" s="65"/>
    </row>
    <row r="23" spans="1:20" ht="14.1" customHeight="1" x14ac:dyDescent="0.2">
      <c r="A23" s="87">
        <v>348</v>
      </c>
      <c r="B23" s="88">
        <v>77.543999999999997</v>
      </c>
      <c r="C23" s="89"/>
      <c r="D23" s="126"/>
      <c r="S23" s="65"/>
      <c r="T23" s="65"/>
    </row>
    <row r="24" spans="1:20" ht="14.1" customHeight="1" x14ac:dyDescent="0.2">
      <c r="A24" s="87">
        <v>368</v>
      </c>
      <c r="B24" s="88">
        <v>77.653999999999996</v>
      </c>
      <c r="C24" s="89"/>
      <c r="D24" s="126"/>
      <c r="S24" s="65"/>
      <c r="T24" s="65"/>
    </row>
    <row r="25" spans="1:20" ht="14.1" customHeight="1" x14ac:dyDescent="0.2">
      <c r="A25" s="87">
        <v>388</v>
      </c>
      <c r="B25" s="88">
        <v>77.914000000000001</v>
      </c>
      <c r="C25" s="89"/>
      <c r="D25" s="126"/>
      <c r="S25" s="65"/>
      <c r="T25" s="65"/>
    </row>
    <row r="26" spans="1:20" ht="14.1" customHeight="1" x14ac:dyDescent="0.2">
      <c r="A26" s="87">
        <v>408</v>
      </c>
      <c r="B26" s="88">
        <v>78.403999999999996</v>
      </c>
      <c r="C26" s="89"/>
      <c r="D26" s="126"/>
      <c r="S26" s="65"/>
      <c r="T26" s="65"/>
    </row>
    <row r="27" spans="1:20" ht="14.1" customHeight="1" x14ac:dyDescent="0.2">
      <c r="A27" s="87">
        <v>428</v>
      </c>
      <c r="B27" s="88">
        <v>78.853999999999999</v>
      </c>
      <c r="C27" s="89"/>
      <c r="D27" s="126"/>
      <c r="S27" s="65"/>
      <c r="T27" s="65"/>
    </row>
    <row r="28" spans="1:20" ht="14.1" customHeight="1" x14ac:dyDescent="0.2">
      <c r="A28" s="90">
        <v>443</v>
      </c>
      <c r="B28" s="91">
        <v>81.054000000000002</v>
      </c>
      <c r="C28" s="92" t="s">
        <v>85</v>
      </c>
      <c r="D28" s="126"/>
      <c r="S28" s="65"/>
      <c r="T28" s="65"/>
    </row>
    <row r="29" spans="1:20" ht="14.1" customHeight="1" x14ac:dyDescent="0.2">
      <c r="A29" s="87">
        <v>453</v>
      </c>
      <c r="B29" s="88">
        <v>85.093999999999994</v>
      </c>
      <c r="C29" s="89"/>
      <c r="D29" s="126"/>
      <c r="S29" s="65"/>
      <c r="T29" s="65"/>
    </row>
    <row r="30" spans="1:20" ht="14.1" customHeight="1" x14ac:dyDescent="0.2">
      <c r="A30" s="87">
        <v>456</v>
      </c>
      <c r="B30" s="88">
        <v>88.745000000000005</v>
      </c>
      <c r="C30" s="89"/>
      <c r="D30" s="126"/>
      <c r="S30" s="65"/>
      <c r="T30" s="65"/>
    </row>
    <row r="31" spans="1:20" ht="14.1" customHeight="1" x14ac:dyDescent="0.2">
      <c r="A31" s="87">
        <v>457</v>
      </c>
      <c r="B31" s="88">
        <v>90.497</v>
      </c>
      <c r="C31" s="89" t="s">
        <v>97</v>
      </c>
      <c r="D31" s="126"/>
      <c r="S31" s="65"/>
      <c r="T31" s="65"/>
    </row>
    <row r="32" spans="1:20" ht="14.1" customHeight="1" x14ac:dyDescent="0.2">
      <c r="A32" s="87">
        <v>477</v>
      </c>
      <c r="B32" s="93">
        <v>90.497</v>
      </c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94"/>
      <c r="B37" s="95"/>
      <c r="C37" s="96"/>
      <c r="D37" s="126"/>
      <c r="S37" s="65"/>
      <c r="T37" s="65"/>
    </row>
    <row r="38" spans="1:20" ht="14.1" customHeight="1" x14ac:dyDescent="0.2">
      <c r="A38" s="94"/>
      <c r="B38" s="95"/>
      <c r="C38" s="96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54</v>
      </c>
      <c r="B41" s="98">
        <v>81.054000000000002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443</v>
      </c>
      <c r="B42" s="101">
        <v>81.054000000000002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60</v>
      </c>
      <c r="B43" s="103">
        <v>91.680999999999997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60</v>
      </c>
      <c r="B44" s="105">
        <v>80.195999999999998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50</v>
      </c>
      <c r="B45" s="103">
        <v>91.680999999999997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50</v>
      </c>
      <c r="B46" s="105">
        <v>90.180999999999997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457</v>
      </c>
      <c r="B48" s="105">
        <v>90.497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98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99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100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101</v>
      </c>
      <c r="D3" s="126"/>
      <c r="S3" s="65"/>
      <c r="T3" s="65"/>
    </row>
    <row r="4" spans="1:20" ht="14.1" customHeight="1" x14ac:dyDescent="0.2">
      <c r="A4" s="75">
        <v>0</v>
      </c>
      <c r="B4" s="76">
        <v>94.156999999999996</v>
      </c>
      <c r="C4" s="77" t="s">
        <v>102</v>
      </c>
      <c r="D4" s="126"/>
      <c r="S4" s="65"/>
      <c r="T4" s="65"/>
    </row>
    <row r="5" spans="1:20" ht="14.1" customHeight="1" x14ac:dyDescent="0.2">
      <c r="A5" s="75">
        <v>0</v>
      </c>
      <c r="B5" s="76">
        <v>93.715000000000003</v>
      </c>
      <c r="C5" s="77" t="s">
        <v>103</v>
      </c>
      <c r="D5" s="126"/>
      <c r="S5" s="65"/>
      <c r="T5" s="65"/>
    </row>
    <row r="6" spans="1:20" ht="14.1" customHeight="1" x14ac:dyDescent="0.2">
      <c r="A6" s="75">
        <v>2.2000000000000002</v>
      </c>
      <c r="B6" s="78">
        <v>93.305999999999997</v>
      </c>
      <c r="C6" s="79" t="s">
        <v>104</v>
      </c>
      <c r="D6" s="126"/>
      <c r="S6" s="65"/>
      <c r="T6" s="65"/>
    </row>
    <row r="7" spans="1:20" ht="14.1" customHeight="1" x14ac:dyDescent="0.2">
      <c r="A7" s="75">
        <v>3.3</v>
      </c>
      <c r="B7" s="78">
        <v>91.561000000000007</v>
      </c>
      <c r="C7" s="83" t="s">
        <v>105</v>
      </c>
      <c r="D7" s="126"/>
      <c r="S7" s="65"/>
      <c r="T7" s="65"/>
    </row>
    <row r="8" spans="1:20" ht="14.1" customHeight="1" x14ac:dyDescent="0.2">
      <c r="A8" s="75">
        <v>13.3</v>
      </c>
      <c r="B8" s="78">
        <v>91.194000000000003</v>
      </c>
      <c r="C8" s="83"/>
      <c r="D8" s="126"/>
      <c r="S8" s="65"/>
      <c r="T8" s="65"/>
    </row>
    <row r="9" spans="1:20" ht="14.1" customHeight="1" x14ac:dyDescent="0.2">
      <c r="A9" s="75">
        <v>13.3</v>
      </c>
      <c r="B9" s="78">
        <v>90.378</v>
      </c>
      <c r="C9" s="77"/>
      <c r="D9" s="126"/>
      <c r="S9" s="65"/>
      <c r="T9" s="65"/>
    </row>
    <row r="10" spans="1:20" ht="14.1" customHeight="1" x14ac:dyDescent="0.2">
      <c r="A10" s="80">
        <v>18.45</v>
      </c>
      <c r="B10" s="81">
        <v>89.546999999999997</v>
      </c>
      <c r="C10" s="120" t="s">
        <v>84</v>
      </c>
      <c r="D10" s="126"/>
      <c r="S10" s="65"/>
      <c r="T10" s="65"/>
    </row>
    <row r="11" spans="1:20" ht="14.1" customHeight="1" x14ac:dyDescent="0.2">
      <c r="A11" s="84">
        <v>28.35</v>
      </c>
      <c r="B11" s="85">
        <v>86.046999999999997</v>
      </c>
      <c r="C11" s="83"/>
      <c r="D11" s="126"/>
      <c r="S11" s="65"/>
      <c r="T11" s="65"/>
    </row>
    <row r="12" spans="1:20" ht="14.1" customHeight="1" x14ac:dyDescent="0.2">
      <c r="A12" s="84">
        <v>48.35</v>
      </c>
      <c r="B12" s="86">
        <v>79.316999999999993</v>
      </c>
      <c r="C12" s="83"/>
      <c r="D12" s="126"/>
      <c r="S12" s="65"/>
      <c r="T12" s="65"/>
    </row>
    <row r="13" spans="1:20" ht="14.1" customHeight="1" x14ac:dyDescent="0.2">
      <c r="A13" s="84">
        <v>73.349999999999994</v>
      </c>
      <c r="B13" s="85">
        <v>76.247</v>
      </c>
      <c r="C13" s="83"/>
      <c r="D13" s="126"/>
      <c r="S13" s="65"/>
      <c r="T13" s="65"/>
    </row>
    <row r="14" spans="1:20" ht="14.1" customHeight="1" x14ac:dyDescent="0.2">
      <c r="A14" s="84">
        <v>98.35</v>
      </c>
      <c r="B14" s="85">
        <v>76.417000000000002</v>
      </c>
      <c r="C14" s="83"/>
      <c r="D14" s="126"/>
      <c r="S14" s="65"/>
      <c r="T14" s="65"/>
    </row>
    <row r="15" spans="1:20" ht="14.1" customHeight="1" x14ac:dyDescent="0.2">
      <c r="A15" s="84">
        <v>123.35</v>
      </c>
      <c r="B15" s="85">
        <v>75.497</v>
      </c>
      <c r="C15" s="83"/>
      <c r="D15" s="126"/>
      <c r="S15" s="65"/>
      <c r="T15" s="65"/>
    </row>
    <row r="16" spans="1:20" ht="14.1" customHeight="1" x14ac:dyDescent="0.2">
      <c r="A16" s="84">
        <v>148.35</v>
      </c>
      <c r="B16" s="85">
        <v>74.516999999999996</v>
      </c>
      <c r="C16" s="83"/>
      <c r="D16" s="126"/>
      <c r="S16" s="65"/>
      <c r="T16" s="65"/>
    </row>
    <row r="17" spans="1:20" ht="14.1" customHeight="1" x14ac:dyDescent="0.2">
      <c r="A17" s="84">
        <v>173.35</v>
      </c>
      <c r="B17" s="85">
        <v>75.087000000000003</v>
      </c>
      <c r="C17" s="83"/>
      <c r="D17" s="126"/>
      <c r="S17" s="65"/>
      <c r="T17" s="65"/>
    </row>
    <row r="18" spans="1:20" ht="14.1" customHeight="1" x14ac:dyDescent="0.2">
      <c r="A18" s="84">
        <v>198.35</v>
      </c>
      <c r="B18" s="85">
        <v>74.966999999999999</v>
      </c>
      <c r="C18" s="83"/>
      <c r="D18" s="126"/>
      <c r="S18" s="65"/>
      <c r="T18" s="65"/>
    </row>
    <row r="19" spans="1:20" ht="14.1" customHeight="1" x14ac:dyDescent="0.2">
      <c r="A19" s="84">
        <v>223.35</v>
      </c>
      <c r="B19" s="85">
        <v>74.346999999999994</v>
      </c>
      <c r="C19" s="83"/>
      <c r="D19" s="126"/>
      <c r="S19" s="65"/>
      <c r="T19" s="65"/>
    </row>
    <row r="20" spans="1:20" ht="14.1" customHeight="1" x14ac:dyDescent="0.2">
      <c r="A20" s="84">
        <v>248.35</v>
      </c>
      <c r="B20" s="85">
        <v>73.867000000000004</v>
      </c>
      <c r="C20" s="83"/>
      <c r="D20" s="126"/>
      <c r="S20" s="65"/>
      <c r="T20" s="65"/>
    </row>
    <row r="21" spans="1:20" ht="14.1" customHeight="1" x14ac:dyDescent="0.2">
      <c r="A21" s="87">
        <v>273.35000000000002</v>
      </c>
      <c r="B21" s="88">
        <v>74.647000000000006</v>
      </c>
      <c r="C21" s="89"/>
      <c r="D21" s="126"/>
      <c r="S21" s="65"/>
      <c r="T21" s="65"/>
    </row>
    <row r="22" spans="1:20" ht="14.1" customHeight="1" x14ac:dyDescent="0.2">
      <c r="A22" s="87">
        <v>298.35000000000002</v>
      </c>
      <c r="B22" s="88">
        <v>74.807000000000002</v>
      </c>
      <c r="C22" s="89"/>
      <c r="D22" s="126"/>
      <c r="S22" s="65"/>
      <c r="T22" s="65"/>
    </row>
    <row r="23" spans="1:20" ht="14.1" customHeight="1" x14ac:dyDescent="0.2">
      <c r="A23" s="87">
        <v>323.35000000000002</v>
      </c>
      <c r="B23" s="88">
        <v>75.466999999999999</v>
      </c>
      <c r="C23" s="89"/>
      <c r="D23" s="126"/>
      <c r="S23" s="65"/>
      <c r="T23" s="65"/>
    </row>
    <row r="24" spans="1:20" ht="14.1" customHeight="1" x14ac:dyDescent="0.2">
      <c r="A24" s="87">
        <v>348.35</v>
      </c>
      <c r="B24" s="88">
        <v>75.497</v>
      </c>
      <c r="C24" s="89"/>
      <c r="D24" s="126"/>
      <c r="S24" s="65"/>
      <c r="T24" s="65"/>
    </row>
    <row r="25" spans="1:20" ht="14.1" customHeight="1" x14ac:dyDescent="0.2">
      <c r="A25" s="87">
        <v>373.35</v>
      </c>
      <c r="B25" s="88">
        <v>75.747</v>
      </c>
      <c r="C25" s="89"/>
      <c r="D25" s="126"/>
      <c r="S25" s="65"/>
      <c r="T25" s="65"/>
    </row>
    <row r="26" spans="1:20" ht="14.1" customHeight="1" x14ac:dyDescent="0.2">
      <c r="A26" s="87">
        <v>398.35</v>
      </c>
      <c r="B26" s="88">
        <v>76.376999999999995</v>
      </c>
      <c r="C26" s="89"/>
      <c r="D26" s="126"/>
      <c r="S26" s="65"/>
      <c r="T26" s="65"/>
    </row>
    <row r="27" spans="1:20" ht="14.1" customHeight="1" x14ac:dyDescent="0.2">
      <c r="A27" s="87">
        <v>423.35</v>
      </c>
      <c r="B27" s="88">
        <v>76.736999999999995</v>
      </c>
      <c r="C27" s="89"/>
      <c r="D27" s="126"/>
      <c r="S27" s="65"/>
      <c r="T27" s="65"/>
    </row>
    <row r="28" spans="1:20" ht="14.1" customHeight="1" x14ac:dyDescent="0.2">
      <c r="A28" s="87">
        <v>448.35</v>
      </c>
      <c r="B28" s="88">
        <v>76.796999999999997</v>
      </c>
      <c r="C28" s="89"/>
      <c r="D28" s="126"/>
      <c r="S28" s="65"/>
      <c r="T28" s="65"/>
    </row>
    <row r="29" spans="1:20" ht="14.1" customHeight="1" x14ac:dyDescent="0.2">
      <c r="A29" s="87">
        <v>473.35</v>
      </c>
      <c r="B29" s="88">
        <v>86.046999999999997</v>
      </c>
      <c r="C29" s="89"/>
      <c r="D29" s="126"/>
      <c r="S29" s="65"/>
      <c r="T29" s="65"/>
    </row>
    <row r="30" spans="1:20" ht="14.1" customHeight="1" x14ac:dyDescent="0.2">
      <c r="A30" s="87">
        <v>483.35</v>
      </c>
      <c r="B30" s="88">
        <v>88.447000000000003</v>
      </c>
      <c r="C30" s="89"/>
      <c r="D30" s="126"/>
      <c r="S30" s="65"/>
      <c r="T30" s="65"/>
    </row>
    <row r="31" spans="1:20" ht="14.1" customHeight="1" x14ac:dyDescent="0.2">
      <c r="A31" s="90">
        <v>483.35</v>
      </c>
      <c r="B31" s="91">
        <v>89.546999999999997</v>
      </c>
      <c r="C31" s="92" t="s">
        <v>85</v>
      </c>
      <c r="D31" s="126"/>
      <c r="S31" s="65"/>
      <c r="T31" s="65"/>
    </row>
    <row r="32" spans="1:20" ht="14.1" customHeight="1" x14ac:dyDescent="0.2">
      <c r="A32" s="87">
        <v>483.35</v>
      </c>
      <c r="B32" s="93">
        <v>90.661000000000001</v>
      </c>
      <c r="C32" s="89" t="s">
        <v>104</v>
      </c>
      <c r="D32" s="126"/>
      <c r="S32" s="65"/>
      <c r="T32" s="65"/>
    </row>
    <row r="33" spans="1:20" ht="14.1" customHeight="1" x14ac:dyDescent="0.2">
      <c r="A33" s="87">
        <v>486.35</v>
      </c>
      <c r="B33" s="88">
        <v>90.866</v>
      </c>
      <c r="C33" s="89" t="s">
        <v>97</v>
      </c>
      <c r="D33" s="126"/>
      <c r="S33" s="65"/>
      <c r="T33" s="65"/>
    </row>
    <row r="34" spans="1:20" ht="14.1" customHeight="1" x14ac:dyDescent="0.2">
      <c r="A34" s="87">
        <v>487.35</v>
      </c>
      <c r="B34" s="88">
        <v>90.87</v>
      </c>
      <c r="C34" s="89" t="s">
        <v>106</v>
      </c>
      <c r="D34" s="126"/>
      <c r="S34" s="65"/>
      <c r="T34" s="65"/>
    </row>
    <row r="35" spans="1:20" ht="14.1" customHeight="1" x14ac:dyDescent="0.2">
      <c r="A35" s="87">
        <v>497</v>
      </c>
      <c r="B35" s="93">
        <v>90.866</v>
      </c>
      <c r="C35" s="89" t="s">
        <v>107</v>
      </c>
      <c r="D35" s="126"/>
      <c r="S35" s="65"/>
      <c r="T35" s="65"/>
    </row>
    <row r="36" spans="1:20" ht="14.1" customHeight="1" x14ac:dyDescent="0.2">
      <c r="A36" s="87"/>
      <c r="B36" s="88">
        <v>93.998999999999995</v>
      </c>
      <c r="C36" s="89" t="s">
        <v>107</v>
      </c>
      <c r="D36" s="126"/>
      <c r="S36" s="65"/>
      <c r="T36" s="65"/>
    </row>
    <row r="37" spans="1:20" ht="14.1" customHeight="1" x14ac:dyDescent="0.2">
      <c r="A37" s="87"/>
      <c r="B37" s="88">
        <v>94.158000000000001</v>
      </c>
      <c r="C37" s="89" t="s">
        <v>102</v>
      </c>
      <c r="D37" s="126"/>
      <c r="S37" s="65"/>
      <c r="T37" s="65"/>
    </row>
    <row r="38" spans="1:20" ht="14.1" customHeight="1" x14ac:dyDescent="0.2">
      <c r="A38" s="87">
        <v>498</v>
      </c>
      <c r="B38" s="88">
        <v>90.866</v>
      </c>
      <c r="C38" s="89"/>
      <c r="D38" s="126"/>
      <c r="S38" s="65"/>
      <c r="T38" s="65"/>
    </row>
    <row r="39" spans="1:20" ht="14.1" customHeight="1" x14ac:dyDescent="0.2">
      <c r="A39" s="94"/>
      <c r="B39" s="95"/>
      <c r="C39" s="96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18.45</v>
      </c>
      <c r="B41" s="98">
        <v>89.546999999999997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483.35</v>
      </c>
      <c r="B42" s="101">
        <v>89.546999999999997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40</v>
      </c>
      <c r="B43" s="103">
        <v>91.194000000000003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40</v>
      </c>
      <c r="B44" s="105">
        <v>80.194000000000003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35</v>
      </c>
      <c r="B45" s="103">
        <v>91.727000000000004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35</v>
      </c>
      <c r="B46" s="105">
        <v>90.227000000000004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486.35</v>
      </c>
      <c r="B48" s="105">
        <v>90.866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108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109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110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</v>
      </c>
      <c r="C3" s="74" t="s">
        <v>111</v>
      </c>
      <c r="D3" s="126"/>
      <c r="S3" s="65"/>
      <c r="T3" s="65"/>
    </row>
    <row r="4" spans="1:20" ht="14.1" customHeight="1" x14ac:dyDescent="0.2">
      <c r="A4" s="75">
        <v>0</v>
      </c>
      <c r="B4" s="76">
        <v>90.352999999999994</v>
      </c>
      <c r="C4" s="77" t="s">
        <v>80</v>
      </c>
      <c r="D4" s="126"/>
      <c r="S4" s="65"/>
      <c r="T4" s="65"/>
    </row>
    <row r="5" spans="1:20" ht="14.1" customHeight="1" x14ac:dyDescent="0.2">
      <c r="A5" s="75">
        <v>7.2</v>
      </c>
      <c r="B5" s="76">
        <v>89.384</v>
      </c>
      <c r="C5" s="77"/>
      <c r="D5" s="126"/>
      <c r="S5" s="65"/>
      <c r="T5" s="65"/>
    </row>
    <row r="6" spans="1:20" ht="14.1" customHeight="1" x14ac:dyDescent="0.2">
      <c r="A6" s="75">
        <v>12.2</v>
      </c>
      <c r="B6" s="78">
        <v>88.302000000000007</v>
      </c>
      <c r="C6" s="79"/>
      <c r="D6" s="126"/>
      <c r="S6" s="65"/>
      <c r="T6" s="65"/>
    </row>
    <row r="7" spans="1:20" ht="14.1" customHeight="1" x14ac:dyDescent="0.2">
      <c r="A7" s="75">
        <v>17.2</v>
      </c>
      <c r="B7" s="78">
        <v>87.305999999999997</v>
      </c>
      <c r="C7" s="83"/>
      <c r="D7" s="126"/>
      <c r="S7" s="65"/>
      <c r="T7" s="65"/>
    </row>
    <row r="8" spans="1:20" ht="14.1" customHeight="1" x14ac:dyDescent="0.2">
      <c r="A8" s="75">
        <v>22.2</v>
      </c>
      <c r="B8" s="78">
        <v>86.078000000000003</v>
      </c>
      <c r="C8" s="83"/>
      <c r="D8" s="126"/>
      <c r="S8" s="65"/>
      <c r="T8" s="65"/>
    </row>
    <row r="9" spans="1:20" ht="14.1" customHeight="1" x14ac:dyDescent="0.2">
      <c r="A9" s="75">
        <v>27.2</v>
      </c>
      <c r="B9" s="78">
        <v>84.206000000000003</v>
      </c>
      <c r="C9" s="77"/>
      <c r="D9" s="126"/>
      <c r="S9" s="65"/>
      <c r="T9" s="65"/>
    </row>
    <row r="10" spans="1:20" ht="14.1" customHeight="1" x14ac:dyDescent="0.2">
      <c r="A10" s="75">
        <v>32.200000000000003</v>
      </c>
      <c r="B10" s="78">
        <v>83.248999999999995</v>
      </c>
      <c r="C10" s="77"/>
      <c r="D10" s="126"/>
      <c r="S10" s="65"/>
      <c r="T10" s="65"/>
    </row>
    <row r="11" spans="1:20" ht="14.1" customHeight="1" x14ac:dyDescent="0.2">
      <c r="A11" s="117">
        <v>36.200000000000003</v>
      </c>
      <c r="B11" s="118">
        <v>82.266999999999996</v>
      </c>
      <c r="C11" s="82" t="s">
        <v>84</v>
      </c>
      <c r="D11" s="126"/>
      <c r="S11" s="65"/>
      <c r="T11" s="65"/>
    </row>
    <row r="12" spans="1:20" ht="14.1" customHeight="1" x14ac:dyDescent="0.2">
      <c r="A12" s="84">
        <v>42</v>
      </c>
      <c r="B12" s="86">
        <v>79.147000000000006</v>
      </c>
      <c r="C12" s="83"/>
      <c r="D12" s="126"/>
      <c r="S12" s="65"/>
      <c r="T12" s="65"/>
    </row>
    <row r="13" spans="1:20" ht="14.1" customHeight="1" x14ac:dyDescent="0.2">
      <c r="A13" s="84">
        <v>63</v>
      </c>
      <c r="B13" s="85">
        <v>78.007000000000005</v>
      </c>
      <c r="C13" s="83"/>
      <c r="D13" s="126"/>
      <c r="S13" s="65"/>
      <c r="T13" s="65"/>
    </row>
    <row r="14" spans="1:20" ht="14.1" customHeight="1" x14ac:dyDescent="0.2">
      <c r="A14" s="84">
        <v>84</v>
      </c>
      <c r="B14" s="85">
        <v>77.497</v>
      </c>
      <c r="C14" s="83"/>
      <c r="D14" s="126"/>
      <c r="S14" s="65"/>
      <c r="T14" s="65"/>
    </row>
    <row r="15" spans="1:20" ht="14.1" customHeight="1" x14ac:dyDescent="0.2">
      <c r="A15" s="84">
        <v>105</v>
      </c>
      <c r="B15" s="85">
        <v>76.966999999999999</v>
      </c>
      <c r="C15" s="83"/>
      <c r="D15" s="126"/>
      <c r="S15" s="65"/>
      <c r="T15" s="65"/>
    </row>
    <row r="16" spans="1:20" ht="14.1" customHeight="1" x14ac:dyDescent="0.2">
      <c r="A16" s="84">
        <v>126</v>
      </c>
      <c r="B16" s="85">
        <v>76.266999999999996</v>
      </c>
      <c r="C16" s="83"/>
      <c r="D16" s="126"/>
      <c r="S16" s="65"/>
      <c r="T16" s="65"/>
    </row>
    <row r="17" spans="1:20" ht="14.1" customHeight="1" x14ac:dyDescent="0.2">
      <c r="A17" s="84">
        <v>147</v>
      </c>
      <c r="B17" s="85">
        <v>75.576999999999998</v>
      </c>
      <c r="C17" s="83"/>
      <c r="D17" s="126"/>
      <c r="S17" s="65"/>
      <c r="T17" s="65"/>
    </row>
    <row r="18" spans="1:20" ht="14.1" customHeight="1" x14ac:dyDescent="0.2">
      <c r="A18" s="84">
        <v>168</v>
      </c>
      <c r="B18" s="85">
        <v>75.257000000000005</v>
      </c>
      <c r="C18" s="83"/>
      <c r="D18" s="126"/>
      <c r="S18" s="65"/>
      <c r="T18" s="65"/>
    </row>
    <row r="19" spans="1:20" ht="14.1" customHeight="1" x14ac:dyDescent="0.2">
      <c r="A19" s="84">
        <v>189</v>
      </c>
      <c r="B19" s="85">
        <v>74.966999999999999</v>
      </c>
      <c r="C19" s="83"/>
      <c r="D19" s="126"/>
      <c r="S19" s="65"/>
      <c r="T19" s="65"/>
    </row>
    <row r="20" spans="1:20" ht="14.1" customHeight="1" x14ac:dyDescent="0.2">
      <c r="A20" s="84">
        <v>210</v>
      </c>
      <c r="B20" s="85">
        <v>74.266999999999996</v>
      </c>
      <c r="C20" s="83"/>
      <c r="D20" s="126"/>
      <c r="S20" s="65"/>
      <c r="T20" s="65"/>
    </row>
    <row r="21" spans="1:20" ht="14.1" customHeight="1" x14ac:dyDescent="0.2">
      <c r="A21" s="87">
        <v>231</v>
      </c>
      <c r="B21" s="88">
        <v>75.066999999999993</v>
      </c>
      <c r="C21" s="89"/>
      <c r="D21" s="126"/>
      <c r="S21" s="65"/>
      <c r="T21" s="65"/>
    </row>
    <row r="22" spans="1:20" ht="14.1" customHeight="1" x14ac:dyDescent="0.2">
      <c r="A22" s="87">
        <v>252</v>
      </c>
      <c r="B22" s="88">
        <v>76.367000000000004</v>
      </c>
      <c r="C22" s="89"/>
      <c r="D22" s="126"/>
      <c r="S22" s="65"/>
      <c r="T22" s="65"/>
    </row>
    <row r="23" spans="1:20" ht="14.1" customHeight="1" x14ac:dyDescent="0.2">
      <c r="A23" s="87">
        <v>273</v>
      </c>
      <c r="B23" s="88">
        <v>76.626999999999995</v>
      </c>
      <c r="C23" s="89"/>
      <c r="D23" s="126"/>
      <c r="S23" s="65"/>
      <c r="T23" s="65"/>
    </row>
    <row r="24" spans="1:20" ht="14.1" customHeight="1" x14ac:dyDescent="0.2">
      <c r="A24" s="87">
        <v>294</v>
      </c>
      <c r="B24" s="88">
        <v>76.856999999999999</v>
      </c>
      <c r="C24" s="89"/>
      <c r="D24" s="126"/>
      <c r="S24" s="65"/>
      <c r="T24" s="65"/>
    </row>
    <row r="25" spans="1:20" ht="14.1" customHeight="1" x14ac:dyDescent="0.2">
      <c r="A25" s="87">
        <v>315</v>
      </c>
      <c r="B25" s="88">
        <v>76.266999999999996</v>
      </c>
      <c r="C25" s="89"/>
      <c r="D25" s="126"/>
      <c r="S25" s="65"/>
      <c r="T25" s="65"/>
    </row>
    <row r="26" spans="1:20" ht="14.1" customHeight="1" x14ac:dyDescent="0.2">
      <c r="A26" s="87">
        <v>336</v>
      </c>
      <c r="B26" s="88">
        <v>77.076999999999998</v>
      </c>
      <c r="C26" s="89"/>
      <c r="D26" s="126"/>
      <c r="S26" s="65"/>
      <c r="T26" s="65"/>
    </row>
    <row r="27" spans="1:20" ht="14.1" customHeight="1" x14ac:dyDescent="0.2">
      <c r="A27" s="87">
        <v>357</v>
      </c>
      <c r="B27" s="88">
        <v>76.346999999999994</v>
      </c>
      <c r="C27" s="89"/>
      <c r="D27" s="126"/>
      <c r="S27" s="65"/>
      <c r="T27" s="65"/>
    </row>
    <row r="28" spans="1:20" ht="14.1" customHeight="1" x14ac:dyDescent="0.2">
      <c r="A28" s="87">
        <v>378</v>
      </c>
      <c r="B28" s="88">
        <v>76.566999999999993</v>
      </c>
      <c r="C28" s="89"/>
      <c r="D28" s="126"/>
      <c r="S28" s="65"/>
      <c r="T28" s="65"/>
    </row>
    <row r="29" spans="1:20" ht="14.1" customHeight="1" x14ac:dyDescent="0.2">
      <c r="A29" s="87">
        <v>399</v>
      </c>
      <c r="B29" s="88">
        <v>76.757000000000005</v>
      </c>
      <c r="C29" s="89"/>
      <c r="D29" s="126"/>
      <c r="S29" s="65"/>
      <c r="T29" s="65"/>
    </row>
    <row r="30" spans="1:20" ht="14.1" customHeight="1" x14ac:dyDescent="0.2">
      <c r="A30" s="87">
        <v>420</v>
      </c>
      <c r="B30" s="88">
        <v>77.266999999999996</v>
      </c>
      <c r="C30" s="89"/>
      <c r="D30" s="126"/>
      <c r="S30" s="65"/>
      <c r="T30" s="65"/>
    </row>
    <row r="31" spans="1:20" ht="14.1" customHeight="1" x14ac:dyDescent="0.2">
      <c r="A31" s="87">
        <v>441</v>
      </c>
      <c r="B31" s="88">
        <v>79.316999999999993</v>
      </c>
      <c r="C31" s="89"/>
      <c r="D31" s="126"/>
      <c r="S31" s="65"/>
      <c r="T31" s="65"/>
    </row>
    <row r="32" spans="1:20" ht="14.1" customHeight="1" x14ac:dyDescent="0.2">
      <c r="A32" s="90">
        <v>447.7</v>
      </c>
      <c r="B32" s="119">
        <v>82.266999999999996</v>
      </c>
      <c r="C32" s="92" t="s">
        <v>85</v>
      </c>
      <c r="D32" s="126"/>
      <c r="S32" s="65"/>
      <c r="T32" s="65"/>
    </row>
    <row r="33" spans="1:20" ht="14.1" customHeight="1" x14ac:dyDescent="0.2">
      <c r="A33" s="87">
        <v>449.7</v>
      </c>
      <c r="B33" s="88">
        <v>82.980999999999995</v>
      </c>
      <c r="C33" s="89"/>
      <c r="D33" s="126"/>
      <c r="S33" s="65"/>
      <c r="T33" s="65"/>
    </row>
    <row r="34" spans="1:20" ht="14.1" customHeight="1" x14ac:dyDescent="0.2">
      <c r="A34" s="87">
        <v>451.4</v>
      </c>
      <c r="B34" s="88">
        <v>85.103999999999999</v>
      </c>
      <c r="C34" s="89"/>
      <c r="D34" s="126"/>
      <c r="S34" s="65"/>
      <c r="T34" s="65"/>
    </row>
    <row r="35" spans="1:20" ht="14.1" customHeight="1" x14ac:dyDescent="0.2">
      <c r="A35" s="87">
        <v>451.4</v>
      </c>
      <c r="B35" s="93">
        <v>86.792000000000002</v>
      </c>
      <c r="C35" s="89"/>
      <c r="D35" s="126"/>
      <c r="S35" s="65"/>
      <c r="T35" s="65"/>
    </row>
    <row r="36" spans="1:20" ht="14.1" customHeight="1" x14ac:dyDescent="0.2">
      <c r="A36" s="87">
        <v>451.9</v>
      </c>
      <c r="B36" s="88">
        <v>87.117000000000004</v>
      </c>
      <c r="C36" s="89"/>
      <c r="D36" s="126"/>
      <c r="S36" s="65"/>
      <c r="T36" s="65"/>
    </row>
    <row r="37" spans="1:20" ht="14.1" customHeight="1" x14ac:dyDescent="0.2">
      <c r="A37" s="87">
        <v>452</v>
      </c>
      <c r="B37" s="88">
        <v>91.665999999999997</v>
      </c>
      <c r="C37" s="89"/>
      <c r="D37" s="126"/>
      <c r="S37" s="65"/>
      <c r="T37" s="65"/>
    </row>
    <row r="38" spans="1:20" ht="14.1" customHeight="1" x14ac:dyDescent="0.2">
      <c r="A38" s="87">
        <v>455</v>
      </c>
      <c r="B38" s="88">
        <v>94.159000000000006</v>
      </c>
      <c r="C38" s="89"/>
      <c r="D38" s="126"/>
      <c r="S38" s="65"/>
      <c r="T38" s="65"/>
    </row>
    <row r="39" spans="1:20" ht="14.1" customHeight="1" x14ac:dyDescent="0.2">
      <c r="A39" s="87">
        <v>480</v>
      </c>
      <c r="B39" s="88">
        <v>94.159000000000006</v>
      </c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36.200000000000003</v>
      </c>
      <c r="B41" s="98">
        <v>82.266999999999996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447.7</v>
      </c>
      <c r="B42" s="101">
        <v>82.266999999999996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50</v>
      </c>
      <c r="B43" s="103">
        <v>90.162000000000006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50</v>
      </c>
      <c r="B44" s="105">
        <v>80.185000000000002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30</v>
      </c>
      <c r="B45" s="103">
        <v>91.664000000000001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30</v>
      </c>
      <c r="B46" s="105">
        <v>90.164000000000001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451.9</v>
      </c>
      <c r="B48" s="105">
        <v>87.117000000000004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86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78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67</v>
      </c>
      <c r="C51" s="132"/>
      <c r="D51" s="129"/>
      <c r="S51" s="65"/>
      <c r="T51" s="65"/>
    </row>
    <row r="52" spans="1:20" ht="14.1" customHeight="1" thickBot="1" x14ac:dyDescent="0.25">
      <c r="A52" s="133" t="s">
        <v>112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94.158000000000001</v>
      </c>
      <c r="C3" s="74" t="s">
        <v>81</v>
      </c>
      <c r="D3" s="126"/>
      <c r="S3" s="65"/>
      <c r="T3" s="65"/>
    </row>
    <row r="4" spans="1:20" ht="14.1" customHeight="1" x14ac:dyDescent="0.2">
      <c r="A4" s="75">
        <v>0</v>
      </c>
      <c r="B4" s="76">
        <v>94</v>
      </c>
      <c r="C4" s="77" t="s">
        <v>111</v>
      </c>
      <c r="D4" s="126"/>
      <c r="S4" s="65"/>
      <c r="T4" s="65"/>
    </row>
    <row r="5" spans="1:20" ht="14.1" customHeight="1" x14ac:dyDescent="0.2">
      <c r="A5" s="75">
        <v>4</v>
      </c>
      <c r="B5" s="76">
        <v>90.97</v>
      </c>
      <c r="C5" s="77"/>
      <c r="D5" s="126"/>
      <c r="S5" s="65"/>
      <c r="T5" s="65"/>
    </row>
    <row r="6" spans="1:20" ht="14.1" customHeight="1" x14ac:dyDescent="0.2">
      <c r="A6" s="75">
        <v>4</v>
      </c>
      <c r="B6" s="78">
        <v>91.188000000000002</v>
      </c>
      <c r="C6" s="79"/>
      <c r="D6" s="126"/>
      <c r="S6" s="65"/>
      <c r="T6" s="65"/>
    </row>
    <row r="7" spans="1:20" ht="14.1" customHeight="1" x14ac:dyDescent="0.2">
      <c r="A7" s="75">
        <v>4</v>
      </c>
      <c r="B7" s="78">
        <v>91.66</v>
      </c>
      <c r="C7" s="83"/>
      <c r="D7" s="126"/>
      <c r="S7" s="65"/>
      <c r="T7" s="65"/>
    </row>
    <row r="8" spans="1:20" ht="14.1" customHeight="1" x14ac:dyDescent="0.2">
      <c r="A8" s="75">
        <v>4</v>
      </c>
      <c r="B8" s="78">
        <v>90.186000000000007</v>
      </c>
      <c r="C8" s="83"/>
      <c r="D8" s="126"/>
      <c r="S8" s="65"/>
      <c r="T8" s="65"/>
    </row>
    <row r="9" spans="1:20" ht="14.1" customHeight="1" x14ac:dyDescent="0.2">
      <c r="A9" s="80">
        <v>15.5</v>
      </c>
      <c r="B9" s="81">
        <v>89.525000000000006</v>
      </c>
      <c r="C9" s="120" t="s">
        <v>84</v>
      </c>
      <c r="D9" s="126"/>
      <c r="S9" s="65"/>
      <c r="T9" s="65"/>
    </row>
    <row r="10" spans="1:20" ht="14.1" customHeight="1" x14ac:dyDescent="0.2">
      <c r="A10" s="75">
        <v>25</v>
      </c>
      <c r="B10" s="78">
        <v>82.194999999999993</v>
      </c>
      <c r="C10" s="77"/>
      <c r="D10" s="126"/>
      <c r="S10" s="65"/>
      <c r="T10" s="65"/>
    </row>
    <row r="11" spans="1:20" ht="14.1" customHeight="1" x14ac:dyDescent="0.2">
      <c r="A11" s="84">
        <v>55</v>
      </c>
      <c r="B11" s="85">
        <v>79.784999999999997</v>
      </c>
      <c r="C11" s="83"/>
      <c r="D11" s="126"/>
      <c r="S11" s="65"/>
      <c r="T11" s="65"/>
    </row>
    <row r="12" spans="1:20" ht="14.1" customHeight="1" x14ac:dyDescent="0.2">
      <c r="A12" s="84">
        <v>85</v>
      </c>
      <c r="B12" s="86">
        <v>77.284999999999997</v>
      </c>
      <c r="C12" s="83"/>
      <c r="D12" s="126"/>
      <c r="S12" s="65"/>
      <c r="T12" s="65"/>
    </row>
    <row r="13" spans="1:20" ht="14.1" customHeight="1" x14ac:dyDescent="0.2">
      <c r="A13" s="84">
        <v>115</v>
      </c>
      <c r="B13" s="85">
        <v>77.234999999999999</v>
      </c>
      <c r="C13" s="83"/>
      <c r="D13" s="126"/>
      <c r="S13" s="65"/>
      <c r="T13" s="65"/>
    </row>
    <row r="14" spans="1:20" ht="14.1" customHeight="1" x14ac:dyDescent="0.2">
      <c r="A14" s="84">
        <v>145</v>
      </c>
      <c r="B14" s="85">
        <v>77.105000000000004</v>
      </c>
      <c r="C14" s="83"/>
      <c r="D14" s="126"/>
      <c r="S14" s="65"/>
      <c r="T14" s="65"/>
    </row>
    <row r="15" spans="1:20" ht="14.1" customHeight="1" x14ac:dyDescent="0.2">
      <c r="A15" s="84">
        <v>165</v>
      </c>
      <c r="B15" s="85">
        <v>77.224999999999994</v>
      </c>
      <c r="C15" s="83"/>
      <c r="D15" s="126"/>
      <c r="S15" s="65"/>
      <c r="T15" s="65"/>
    </row>
    <row r="16" spans="1:20" ht="14.1" customHeight="1" x14ac:dyDescent="0.2">
      <c r="A16" s="84">
        <v>190</v>
      </c>
      <c r="B16" s="85">
        <v>77.204999999999998</v>
      </c>
      <c r="C16" s="83"/>
      <c r="D16" s="126"/>
      <c r="S16" s="65"/>
      <c r="T16" s="65"/>
    </row>
    <row r="17" spans="1:20" ht="14.1" customHeight="1" x14ac:dyDescent="0.2">
      <c r="A17" s="84">
        <v>210</v>
      </c>
      <c r="B17" s="85">
        <v>76.355000000000004</v>
      </c>
      <c r="C17" s="83"/>
      <c r="D17" s="126"/>
      <c r="S17" s="65"/>
      <c r="T17" s="65"/>
    </row>
    <row r="18" spans="1:20" ht="14.1" customHeight="1" x14ac:dyDescent="0.2">
      <c r="A18" s="84">
        <v>230</v>
      </c>
      <c r="B18" s="85">
        <v>75.504999999999995</v>
      </c>
      <c r="C18" s="83"/>
      <c r="D18" s="126"/>
      <c r="S18" s="65"/>
      <c r="T18" s="65"/>
    </row>
    <row r="19" spans="1:20" ht="14.1" customHeight="1" x14ac:dyDescent="0.2">
      <c r="A19" s="84">
        <v>244</v>
      </c>
      <c r="B19" s="85">
        <v>75.355000000000004</v>
      </c>
      <c r="C19" s="83"/>
      <c r="D19" s="126"/>
      <c r="S19" s="65"/>
      <c r="T19" s="65"/>
    </row>
    <row r="20" spans="1:20" ht="14.1" customHeight="1" x14ac:dyDescent="0.2">
      <c r="A20" s="84">
        <v>258</v>
      </c>
      <c r="B20" s="85">
        <v>75.284999999999997</v>
      </c>
      <c r="C20" s="83"/>
      <c r="D20" s="126"/>
      <c r="S20" s="65"/>
      <c r="T20" s="65"/>
    </row>
    <row r="21" spans="1:20" ht="14.1" customHeight="1" x14ac:dyDescent="0.2">
      <c r="A21" s="87">
        <v>272</v>
      </c>
      <c r="B21" s="88">
        <v>75.155000000000001</v>
      </c>
      <c r="C21" s="89"/>
      <c r="D21" s="126"/>
      <c r="S21" s="65"/>
      <c r="T21" s="65"/>
    </row>
    <row r="22" spans="1:20" ht="14.1" customHeight="1" x14ac:dyDescent="0.2">
      <c r="A22" s="87">
        <v>287</v>
      </c>
      <c r="B22" s="88">
        <v>75.465000000000003</v>
      </c>
      <c r="C22" s="89"/>
      <c r="D22" s="126"/>
      <c r="S22" s="65"/>
      <c r="T22" s="65"/>
    </row>
    <row r="23" spans="1:20" ht="14.1" customHeight="1" x14ac:dyDescent="0.2">
      <c r="A23" s="87">
        <v>302</v>
      </c>
      <c r="B23" s="88">
        <v>75.814999999999998</v>
      </c>
      <c r="C23" s="89"/>
      <c r="D23" s="126"/>
      <c r="S23" s="65"/>
      <c r="T23" s="65"/>
    </row>
    <row r="24" spans="1:20" ht="14.1" customHeight="1" x14ac:dyDescent="0.2">
      <c r="A24" s="87">
        <v>317</v>
      </c>
      <c r="B24" s="88">
        <v>76.775000000000006</v>
      </c>
      <c r="C24" s="89"/>
      <c r="D24" s="126"/>
      <c r="S24" s="65"/>
      <c r="T24" s="65"/>
    </row>
    <row r="25" spans="1:20" ht="14.1" customHeight="1" x14ac:dyDescent="0.2">
      <c r="A25" s="87">
        <v>332</v>
      </c>
      <c r="B25" s="88">
        <v>77.015000000000001</v>
      </c>
      <c r="C25" s="89"/>
      <c r="D25" s="126"/>
      <c r="S25" s="65"/>
      <c r="T25" s="65"/>
    </row>
    <row r="26" spans="1:20" ht="14.1" customHeight="1" x14ac:dyDescent="0.2">
      <c r="A26" s="87">
        <v>348</v>
      </c>
      <c r="B26" s="88">
        <v>77.155000000000001</v>
      </c>
      <c r="C26" s="89"/>
      <c r="D26" s="126"/>
      <c r="S26" s="65"/>
      <c r="T26" s="65"/>
    </row>
    <row r="27" spans="1:20" ht="14.1" customHeight="1" x14ac:dyDescent="0.2">
      <c r="A27" s="87">
        <v>364</v>
      </c>
      <c r="B27" s="88">
        <v>77.375</v>
      </c>
      <c r="C27" s="89"/>
      <c r="D27" s="126"/>
      <c r="S27" s="65"/>
      <c r="T27" s="65"/>
    </row>
    <row r="28" spans="1:20" ht="14.1" customHeight="1" x14ac:dyDescent="0.2">
      <c r="A28" s="87">
        <v>380</v>
      </c>
      <c r="B28" s="88">
        <v>77.484999999999999</v>
      </c>
      <c r="C28" s="89"/>
      <c r="D28" s="126"/>
      <c r="S28" s="65"/>
      <c r="T28" s="65"/>
    </row>
    <row r="29" spans="1:20" ht="14.1" customHeight="1" x14ac:dyDescent="0.2">
      <c r="A29" s="87">
        <v>397</v>
      </c>
      <c r="B29" s="88">
        <v>77.584999999999994</v>
      </c>
      <c r="C29" s="89"/>
      <c r="D29" s="126"/>
      <c r="S29" s="65"/>
      <c r="T29" s="65"/>
    </row>
    <row r="30" spans="1:20" ht="14.1" customHeight="1" x14ac:dyDescent="0.2">
      <c r="A30" s="87">
        <v>414</v>
      </c>
      <c r="B30" s="88">
        <v>77.905000000000001</v>
      </c>
      <c r="C30" s="89"/>
      <c r="D30" s="126"/>
      <c r="S30" s="65"/>
      <c r="T30" s="65"/>
    </row>
    <row r="31" spans="1:20" ht="14.1" customHeight="1" x14ac:dyDescent="0.2">
      <c r="A31" s="87">
        <v>432</v>
      </c>
      <c r="B31" s="88">
        <v>78.275000000000006</v>
      </c>
      <c r="C31" s="89"/>
      <c r="D31" s="126"/>
      <c r="S31" s="65"/>
      <c r="T31" s="65"/>
    </row>
    <row r="32" spans="1:20" ht="14.1" customHeight="1" x14ac:dyDescent="0.2">
      <c r="A32" s="87">
        <v>450</v>
      </c>
      <c r="B32" s="93">
        <v>78.625</v>
      </c>
      <c r="C32" s="89"/>
      <c r="D32" s="126"/>
      <c r="S32" s="65"/>
      <c r="T32" s="65"/>
    </row>
    <row r="33" spans="1:20" ht="14.1" customHeight="1" x14ac:dyDescent="0.2">
      <c r="A33" s="87">
        <v>472</v>
      </c>
      <c r="B33" s="88">
        <v>87.674999999999997</v>
      </c>
      <c r="C33" s="89"/>
      <c r="D33" s="126"/>
      <c r="S33" s="65"/>
      <c r="T33" s="65"/>
    </row>
    <row r="34" spans="1:20" ht="14.1" customHeight="1" x14ac:dyDescent="0.2">
      <c r="A34" s="90">
        <v>477</v>
      </c>
      <c r="B34" s="91">
        <v>89.525000000000006</v>
      </c>
      <c r="C34" s="92" t="s">
        <v>85</v>
      </c>
      <c r="D34" s="126"/>
      <c r="S34" s="65"/>
      <c r="T34" s="65"/>
    </row>
    <row r="35" spans="1:20" ht="14.1" customHeight="1" x14ac:dyDescent="0.2">
      <c r="A35" s="87">
        <v>477</v>
      </c>
      <c r="B35" s="93">
        <v>90.424999999999997</v>
      </c>
      <c r="C35" s="89" t="s">
        <v>97</v>
      </c>
      <c r="D35" s="126"/>
      <c r="S35" s="65"/>
      <c r="T35" s="65"/>
    </row>
    <row r="36" spans="1:20" ht="14.1" customHeight="1" x14ac:dyDescent="0.2">
      <c r="A36" s="87">
        <v>495</v>
      </c>
      <c r="B36" s="88">
        <v>90.483000000000004</v>
      </c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15.5</v>
      </c>
      <c r="B41" s="98">
        <v>89.525000000000006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477</v>
      </c>
      <c r="B42" s="101">
        <v>89.525000000000006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35</v>
      </c>
      <c r="B43" s="103">
        <v>91.188000000000002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35</v>
      </c>
      <c r="B44" s="105">
        <v>80.188000000000002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30</v>
      </c>
      <c r="B45" s="103">
        <v>91.665999999999997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30</v>
      </c>
      <c r="B46" s="105">
        <v>90.165999999999997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477</v>
      </c>
      <c r="B48" s="105">
        <v>90.424999999999997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113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114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115</v>
      </c>
      <c r="C51" s="132"/>
      <c r="D51" s="129"/>
      <c r="S51" s="65"/>
      <c r="T51" s="65"/>
    </row>
    <row r="52" spans="1:20" ht="14.1" customHeight="1" thickBot="1" x14ac:dyDescent="0.25">
      <c r="A52" s="133" t="s">
        <v>116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28515625" style="66" customWidth="1"/>
    <col min="2" max="2" width="9.85546875" style="66" customWidth="1"/>
    <col min="3" max="3" width="18.7109375" style="66" customWidth="1"/>
    <col min="4" max="4" width="5.7109375" style="66" customWidth="1"/>
    <col min="5" max="19" width="11.42578125" style="66"/>
    <col min="20" max="20" width="5.85546875" style="66" customWidth="1"/>
    <col min="21" max="16384" width="11.42578125" style="66"/>
  </cols>
  <sheetData>
    <row r="1" spans="1:20" ht="27.75" customHeight="1" thickBot="1" x14ac:dyDescent="0.25">
      <c r="A1" s="123" t="s">
        <v>45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5"/>
      <c r="T1" s="65"/>
    </row>
    <row r="2" spans="1:20" s="71" customFormat="1" ht="14.1" customHeight="1" thickBot="1" x14ac:dyDescent="0.3">
      <c r="A2" s="67" t="s">
        <v>46</v>
      </c>
      <c r="B2" s="68" t="s">
        <v>47</v>
      </c>
      <c r="C2" s="67" t="s">
        <v>48</v>
      </c>
      <c r="D2" s="126" t="s">
        <v>49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  <c r="T2" s="70"/>
    </row>
    <row r="3" spans="1:20" ht="14.1" customHeight="1" x14ac:dyDescent="0.2">
      <c r="A3" s="72">
        <v>0</v>
      </c>
      <c r="B3" s="73">
        <v>95.001999999999995</v>
      </c>
      <c r="C3" s="74" t="s">
        <v>81</v>
      </c>
      <c r="D3" s="126"/>
      <c r="S3" s="65"/>
      <c r="T3" s="65"/>
    </row>
    <row r="4" spans="1:20" ht="14.1" customHeight="1" x14ac:dyDescent="0.2">
      <c r="A4" s="75">
        <v>0</v>
      </c>
      <c r="B4" s="76">
        <v>94</v>
      </c>
      <c r="C4" s="77" t="s">
        <v>111</v>
      </c>
      <c r="D4" s="126"/>
      <c r="S4" s="65"/>
      <c r="T4" s="65"/>
    </row>
    <row r="5" spans="1:20" ht="14.1" customHeight="1" x14ac:dyDescent="0.2">
      <c r="A5" s="75">
        <v>0</v>
      </c>
      <c r="B5" s="76">
        <v>94.156999999999996</v>
      </c>
      <c r="C5" s="77" t="s">
        <v>117</v>
      </c>
      <c r="D5" s="126"/>
      <c r="S5" s="65"/>
      <c r="T5" s="65"/>
    </row>
    <row r="6" spans="1:20" ht="14.1" customHeight="1" x14ac:dyDescent="0.2">
      <c r="A6" s="75">
        <v>0</v>
      </c>
      <c r="B6" s="78">
        <v>93.71</v>
      </c>
      <c r="C6" s="79"/>
      <c r="D6" s="126"/>
      <c r="S6" s="65"/>
      <c r="T6" s="65"/>
    </row>
    <row r="7" spans="1:20" ht="14.1" customHeight="1" x14ac:dyDescent="0.2">
      <c r="A7" s="75">
        <v>15</v>
      </c>
      <c r="B7" s="78">
        <v>90.341999999999999</v>
      </c>
      <c r="C7" s="83"/>
      <c r="D7" s="126"/>
      <c r="S7" s="65"/>
      <c r="T7" s="65"/>
    </row>
    <row r="8" spans="1:20" ht="14.1" customHeight="1" x14ac:dyDescent="0.2">
      <c r="A8" s="80">
        <v>35.5</v>
      </c>
      <c r="B8" s="81">
        <v>84.385999999999996</v>
      </c>
      <c r="C8" s="82" t="s">
        <v>84</v>
      </c>
      <c r="D8" s="126"/>
      <c r="S8" s="65"/>
      <c r="T8" s="65"/>
    </row>
    <row r="9" spans="1:20" ht="14.1" customHeight="1" x14ac:dyDescent="0.2">
      <c r="A9" s="75">
        <v>50</v>
      </c>
      <c r="B9" s="78">
        <v>78.316000000000003</v>
      </c>
      <c r="C9" s="77"/>
      <c r="D9" s="126"/>
      <c r="S9" s="65"/>
      <c r="T9" s="65"/>
    </row>
    <row r="10" spans="1:20" ht="14.1" customHeight="1" x14ac:dyDescent="0.2">
      <c r="A10" s="75">
        <v>70</v>
      </c>
      <c r="B10" s="78">
        <v>77.506</v>
      </c>
      <c r="C10" s="77"/>
      <c r="D10" s="126"/>
      <c r="S10" s="65"/>
      <c r="T10" s="65"/>
    </row>
    <row r="11" spans="1:20" ht="14.1" customHeight="1" x14ac:dyDescent="0.2">
      <c r="A11" s="84">
        <v>100</v>
      </c>
      <c r="B11" s="85">
        <v>76.536000000000001</v>
      </c>
      <c r="C11" s="83"/>
      <c r="D11" s="126"/>
      <c r="S11" s="65"/>
      <c r="T11" s="65"/>
    </row>
    <row r="12" spans="1:20" ht="14.1" customHeight="1" x14ac:dyDescent="0.2">
      <c r="A12" s="84">
        <v>126</v>
      </c>
      <c r="B12" s="86">
        <v>75.965999999999994</v>
      </c>
      <c r="C12" s="83"/>
      <c r="D12" s="126"/>
      <c r="S12" s="65"/>
      <c r="T12" s="65"/>
    </row>
    <row r="13" spans="1:20" ht="14.1" customHeight="1" x14ac:dyDescent="0.2">
      <c r="A13" s="84">
        <v>151</v>
      </c>
      <c r="B13" s="85">
        <v>75.456000000000003</v>
      </c>
      <c r="C13" s="83"/>
      <c r="D13" s="126"/>
      <c r="S13" s="65"/>
      <c r="T13" s="65"/>
    </row>
    <row r="14" spans="1:20" ht="14.1" customHeight="1" x14ac:dyDescent="0.2">
      <c r="A14" s="84">
        <v>176</v>
      </c>
      <c r="B14" s="85">
        <v>74.486000000000004</v>
      </c>
      <c r="C14" s="83"/>
      <c r="D14" s="126"/>
      <c r="S14" s="65"/>
      <c r="T14" s="65"/>
    </row>
    <row r="15" spans="1:20" ht="14.1" customHeight="1" x14ac:dyDescent="0.2">
      <c r="A15" s="84">
        <v>194</v>
      </c>
      <c r="B15" s="85">
        <v>74.305999999999997</v>
      </c>
      <c r="C15" s="83"/>
      <c r="D15" s="126"/>
      <c r="S15" s="65"/>
      <c r="T15" s="65"/>
    </row>
    <row r="16" spans="1:20" ht="14.1" customHeight="1" x14ac:dyDescent="0.2">
      <c r="A16" s="84">
        <v>212</v>
      </c>
      <c r="B16" s="85">
        <v>74.206000000000003</v>
      </c>
      <c r="C16" s="83"/>
      <c r="D16" s="126"/>
      <c r="S16" s="65"/>
      <c r="T16" s="65"/>
    </row>
    <row r="17" spans="1:20" ht="14.1" customHeight="1" x14ac:dyDescent="0.2">
      <c r="A17" s="84">
        <v>230</v>
      </c>
      <c r="B17" s="85">
        <v>74.036000000000001</v>
      </c>
      <c r="C17" s="83"/>
      <c r="D17" s="126"/>
      <c r="S17" s="65"/>
      <c r="T17" s="65"/>
    </row>
    <row r="18" spans="1:20" ht="14.1" customHeight="1" x14ac:dyDescent="0.2">
      <c r="A18" s="84">
        <v>250</v>
      </c>
      <c r="B18" s="85">
        <v>74.786000000000001</v>
      </c>
      <c r="C18" s="83"/>
      <c r="D18" s="126"/>
      <c r="S18" s="65"/>
      <c r="T18" s="65"/>
    </row>
    <row r="19" spans="1:20" ht="14.1" customHeight="1" x14ac:dyDescent="0.2">
      <c r="A19" s="84">
        <v>275</v>
      </c>
      <c r="B19" s="85">
        <v>75.575999999999993</v>
      </c>
      <c r="C19" s="83"/>
      <c r="D19" s="126"/>
      <c r="S19" s="65"/>
      <c r="T19" s="65"/>
    </row>
    <row r="20" spans="1:20" ht="14.1" customHeight="1" x14ac:dyDescent="0.2">
      <c r="A20" s="84">
        <v>300</v>
      </c>
      <c r="B20" s="85">
        <v>77.036000000000001</v>
      </c>
      <c r="C20" s="83"/>
      <c r="D20" s="126"/>
      <c r="S20" s="65"/>
      <c r="T20" s="65"/>
    </row>
    <row r="21" spans="1:20" ht="14.1" customHeight="1" x14ac:dyDescent="0.2">
      <c r="A21" s="87">
        <v>320</v>
      </c>
      <c r="B21" s="88">
        <v>76.995999999999995</v>
      </c>
      <c r="C21" s="89"/>
      <c r="D21" s="126"/>
      <c r="S21" s="65"/>
      <c r="T21" s="65"/>
    </row>
    <row r="22" spans="1:20" ht="14.1" customHeight="1" x14ac:dyDescent="0.2">
      <c r="A22" s="87">
        <v>345</v>
      </c>
      <c r="B22" s="88">
        <v>76.926000000000002</v>
      </c>
      <c r="C22" s="89"/>
      <c r="D22" s="126"/>
      <c r="S22" s="65"/>
      <c r="T22" s="65"/>
    </row>
    <row r="23" spans="1:20" ht="14.1" customHeight="1" x14ac:dyDescent="0.2">
      <c r="A23" s="87">
        <v>370</v>
      </c>
      <c r="B23" s="88">
        <v>76.926000000000002</v>
      </c>
      <c r="C23" s="89"/>
      <c r="D23" s="126"/>
      <c r="S23" s="65"/>
      <c r="T23" s="65"/>
    </row>
    <row r="24" spans="1:20" ht="14.1" customHeight="1" x14ac:dyDescent="0.2">
      <c r="A24" s="87">
        <v>395</v>
      </c>
      <c r="B24" s="88">
        <v>76.876000000000005</v>
      </c>
      <c r="C24" s="89"/>
      <c r="D24" s="126"/>
      <c r="S24" s="65"/>
      <c r="T24" s="65"/>
    </row>
    <row r="25" spans="1:20" ht="14.1" customHeight="1" x14ac:dyDescent="0.2">
      <c r="A25" s="87">
        <v>420</v>
      </c>
      <c r="B25" s="88">
        <v>76.915999999999997</v>
      </c>
      <c r="C25" s="89"/>
      <c r="D25" s="126"/>
      <c r="S25" s="65"/>
      <c r="T25" s="65"/>
    </row>
    <row r="26" spans="1:20" ht="14.1" customHeight="1" x14ac:dyDescent="0.2">
      <c r="A26" s="87">
        <v>444</v>
      </c>
      <c r="B26" s="88">
        <v>76.986000000000004</v>
      </c>
      <c r="C26" s="89"/>
      <c r="D26" s="126"/>
      <c r="S26" s="65"/>
      <c r="T26" s="65"/>
    </row>
    <row r="27" spans="1:20" ht="14.1" customHeight="1" x14ac:dyDescent="0.2">
      <c r="A27" s="90">
        <v>469.5</v>
      </c>
      <c r="B27" s="91">
        <v>84.385999999999996</v>
      </c>
      <c r="C27" s="92" t="s">
        <v>85</v>
      </c>
      <c r="D27" s="126"/>
      <c r="S27" s="65"/>
      <c r="T27" s="65"/>
    </row>
    <row r="28" spans="1:20" ht="14.1" customHeight="1" x14ac:dyDescent="0.2">
      <c r="A28" s="87">
        <v>475</v>
      </c>
      <c r="B28" s="88">
        <v>88.152000000000001</v>
      </c>
      <c r="C28" s="89"/>
      <c r="D28" s="126"/>
      <c r="S28" s="65"/>
      <c r="T28" s="65"/>
    </row>
    <row r="29" spans="1:20" ht="14.1" customHeight="1" x14ac:dyDescent="0.2">
      <c r="A29" s="87">
        <v>478</v>
      </c>
      <c r="B29" s="88">
        <v>89.76</v>
      </c>
      <c r="C29" s="89" t="s">
        <v>97</v>
      </c>
      <c r="D29" s="126"/>
      <c r="S29" s="65"/>
      <c r="T29" s="65"/>
    </row>
    <row r="30" spans="1:20" ht="14.1" customHeight="1" x14ac:dyDescent="0.2">
      <c r="A30" s="87">
        <v>484</v>
      </c>
      <c r="B30" s="88">
        <v>90.347999999999999</v>
      </c>
      <c r="C30" s="89"/>
      <c r="D30" s="126"/>
      <c r="S30" s="65"/>
      <c r="T30" s="65"/>
    </row>
    <row r="31" spans="1:20" ht="14.1" customHeight="1" x14ac:dyDescent="0.2">
      <c r="A31" s="87">
        <v>510</v>
      </c>
      <c r="B31" s="88">
        <v>90.334999999999994</v>
      </c>
      <c r="C31" s="89"/>
      <c r="D31" s="126"/>
      <c r="S31" s="65"/>
      <c r="T31" s="65"/>
    </row>
    <row r="32" spans="1:20" ht="14.1" customHeight="1" x14ac:dyDescent="0.2">
      <c r="A32" s="87"/>
      <c r="B32" s="93"/>
      <c r="C32" s="89"/>
      <c r="D32" s="126"/>
      <c r="S32" s="65"/>
      <c r="T32" s="65"/>
    </row>
    <row r="33" spans="1:20" ht="14.1" customHeight="1" x14ac:dyDescent="0.2">
      <c r="A33" s="87"/>
      <c r="B33" s="88"/>
      <c r="C33" s="89"/>
      <c r="D33" s="126"/>
      <c r="S33" s="65"/>
      <c r="T33" s="65"/>
    </row>
    <row r="34" spans="1:20" ht="14.1" customHeight="1" x14ac:dyDescent="0.2">
      <c r="A34" s="87"/>
      <c r="B34" s="88"/>
      <c r="C34" s="89"/>
      <c r="D34" s="126"/>
      <c r="S34" s="65"/>
      <c r="T34" s="65"/>
    </row>
    <row r="35" spans="1:20" ht="14.1" customHeight="1" x14ac:dyDescent="0.2">
      <c r="A35" s="87"/>
      <c r="B35" s="93"/>
      <c r="C35" s="89"/>
      <c r="D35" s="126"/>
      <c r="S35" s="65"/>
      <c r="T35" s="65"/>
    </row>
    <row r="36" spans="1:20" ht="14.1" customHeight="1" x14ac:dyDescent="0.2">
      <c r="A36" s="87"/>
      <c r="B36" s="88"/>
      <c r="C36" s="89"/>
      <c r="D36" s="126"/>
      <c r="S36" s="65"/>
      <c r="T36" s="65"/>
    </row>
    <row r="37" spans="1:20" ht="14.1" customHeight="1" x14ac:dyDescent="0.2">
      <c r="A37" s="87"/>
      <c r="B37" s="88"/>
      <c r="C37" s="89"/>
      <c r="D37" s="126"/>
      <c r="S37" s="65"/>
      <c r="T37" s="65"/>
    </row>
    <row r="38" spans="1:20" ht="14.1" customHeight="1" x14ac:dyDescent="0.2">
      <c r="A38" s="87"/>
      <c r="B38" s="88"/>
      <c r="C38" s="89"/>
      <c r="D38" s="126"/>
      <c r="S38" s="65"/>
      <c r="T38" s="65"/>
    </row>
    <row r="39" spans="1:20" ht="14.1" customHeight="1" x14ac:dyDescent="0.2">
      <c r="A39" s="87"/>
      <c r="B39" s="88"/>
      <c r="C39" s="89"/>
      <c r="D39" s="126"/>
      <c r="S39" s="65"/>
      <c r="T39" s="65"/>
    </row>
    <row r="40" spans="1:20" ht="14.1" customHeight="1" thickBot="1" x14ac:dyDescent="0.25">
      <c r="A40" s="87"/>
      <c r="B40" s="93"/>
      <c r="C40" s="89"/>
      <c r="D40" s="127"/>
      <c r="S40" s="65"/>
      <c r="T40" s="65"/>
    </row>
    <row r="41" spans="1:20" ht="14.1" customHeight="1" x14ac:dyDescent="0.2">
      <c r="A41" s="97">
        <v>35.5</v>
      </c>
      <c r="B41" s="98">
        <v>84.385999999999996</v>
      </c>
      <c r="C41" s="99" t="s">
        <v>55</v>
      </c>
      <c r="D41" s="128" t="s">
        <v>56</v>
      </c>
      <c r="S41" s="65"/>
      <c r="T41" s="65"/>
    </row>
    <row r="42" spans="1:20" ht="14.1" customHeight="1" thickBot="1" x14ac:dyDescent="0.25">
      <c r="A42" s="100">
        <v>469.5</v>
      </c>
      <c r="B42" s="101">
        <v>84.385999999999996</v>
      </c>
      <c r="C42" s="102" t="s">
        <v>57</v>
      </c>
      <c r="D42" s="129"/>
      <c r="S42" s="65"/>
      <c r="T42" s="65"/>
    </row>
    <row r="43" spans="1:20" ht="14.1" customHeight="1" x14ac:dyDescent="0.2">
      <c r="A43" s="97">
        <v>45</v>
      </c>
      <c r="B43" s="103">
        <v>91.186999999999998</v>
      </c>
      <c r="C43" s="99" t="s">
        <v>58</v>
      </c>
      <c r="D43" s="129"/>
      <c r="S43" s="65"/>
      <c r="T43" s="65"/>
    </row>
    <row r="44" spans="1:20" ht="14.1" customHeight="1" thickBot="1" x14ac:dyDescent="0.25">
      <c r="A44" s="104">
        <v>45</v>
      </c>
      <c r="B44" s="105">
        <v>80.186999999999998</v>
      </c>
      <c r="C44" s="102" t="s">
        <v>58</v>
      </c>
      <c r="D44" s="129"/>
      <c r="S44" s="65"/>
      <c r="T44" s="65"/>
    </row>
    <row r="45" spans="1:20" ht="14.1" customHeight="1" x14ac:dyDescent="0.2">
      <c r="A45" s="97">
        <v>55</v>
      </c>
      <c r="B45" s="103">
        <v>90.164000000000001</v>
      </c>
      <c r="C45" s="106" t="s">
        <v>59</v>
      </c>
      <c r="D45" s="129"/>
      <c r="S45" s="65"/>
      <c r="T45" s="65"/>
    </row>
    <row r="46" spans="1:20" ht="14.1" customHeight="1" thickBot="1" x14ac:dyDescent="0.25">
      <c r="A46" s="104">
        <v>55</v>
      </c>
      <c r="B46" s="105">
        <v>88.664000000000001</v>
      </c>
      <c r="C46" s="106" t="s">
        <v>59</v>
      </c>
      <c r="D46" s="129"/>
      <c r="S46" s="65"/>
      <c r="T46" s="65"/>
    </row>
    <row r="47" spans="1:20" ht="14.1" customHeight="1" x14ac:dyDescent="0.2">
      <c r="A47" s="97">
        <v>0</v>
      </c>
      <c r="B47" s="97">
        <v>0</v>
      </c>
      <c r="C47" s="99" t="s">
        <v>60</v>
      </c>
      <c r="D47" s="129"/>
      <c r="S47" s="65"/>
      <c r="T47" s="65"/>
    </row>
    <row r="48" spans="1:20" ht="14.1" customHeight="1" thickBot="1" x14ac:dyDescent="0.25">
      <c r="A48" s="104">
        <v>478</v>
      </c>
      <c r="B48" s="105">
        <v>89.76</v>
      </c>
      <c r="C48" s="102" t="s">
        <v>61</v>
      </c>
      <c r="D48" s="129"/>
      <c r="S48" s="65"/>
      <c r="T48" s="65"/>
    </row>
    <row r="49" spans="1:20" ht="14.1" customHeight="1" x14ac:dyDescent="0.2">
      <c r="A49" s="107" t="s">
        <v>62</v>
      </c>
      <c r="B49" s="108" t="s">
        <v>118</v>
      </c>
      <c r="C49" s="109"/>
      <c r="D49" s="129"/>
      <c r="S49" s="65"/>
      <c r="T49" s="65"/>
    </row>
    <row r="50" spans="1:20" ht="14.1" customHeight="1" x14ac:dyDescent="0.2">
      <c r="A50" s="110" t="s">
        <v>64</v>
      </c>
      <c r="B50" s="111" t="s">
        <v>119</v>
      </c>
      <c r="C50" s="112"/>
      <c r="D50" s="129"/>
      <c r="S50" s="65"/>
      <c r="T50" s="65"/>
    </row>
    <row r="51" spans="1:20" ht="14.1" customHeight="1" x14ac:dyDescent="0.2">
      <c r="A51" s="113" t="s">
        <v>66</v>
      </c>
      <c r="B51" s="131" t="s">
        <v>120</v>
      </c>
      <c r="C51" s="132"/>
      <c r="D51" s="129"/>
      <c r="S51" s="65"/>
      <c r="T51" s="65"/>
    </row>
    <row r="52" spans="1:20" ht="14.1" customHeight="1" thickBot="1" x14ac:dyDescent="0.25">
      <c r="A52" s="133" t="s">
        <v>121</v>
      </c>
      <c r="B52" s="134"/>
      <c r="C52" s="135"/>
      <c r="D52" s="130"/>
      <c r="S52" s="65"/>
      <c r="T52" s="65"/>
    </row>
    <row r="53" spans="1:20" x14ac:dyDescent="0.2">
      <c r="A53" s="114" t="s">
        <v>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5" spans="1:20" x14ac:dyDescent="0.2">
      <c r="B55" s="115"/>
    </row>
    <row r="56" spans="1:20" x14ac:dyDescent="0.2">
      <c r="B56" s="116"/>
      <c r="C56" s="116"/>
    </row>
    <row r="57" spans="1:20" x14ac:dyDescent="0.2">
      <c r="B57" s="115"/>
      <c r="C57" s="115"/>
    </row>
    <row r="58" spans="1:20" x14ac:dyDescent="0.2">
      <c r="B58" s="116"/>
      <c r="C58" s="116"/>
    </row>
    <row r="59" spans="1:20" x14ac:dyDescent="0.2">
      <c r="B59" s="115"/>
    </row>
    <row r="60" spans="1:20" x14ac:dyDescent="0.2">
      <c r="B60" s="115"/>
    </row>
  </sheetData>
  <mergeCells count="5">
    <mergeCell ref="A1:S1"/>
    <mergeCell ref="D2:D40"/>
    <mergeCell ref="D41:D52"/>
    <mergeCell ref="B51:C51"/>
    <mergeCell ref="A52:C52"/>
  </mergeCells>
  <hyperlinks>
    <hyperlink ref="A53" r:id="rId1"/>
  </hyperlinks>
  <printOptions horizontalCentered="1" verticalCentered="1"/>
  <pageMargins left="0.43" right="0.23" top="0.48" bottom="0.39370078740157483" header="0" footer="0"/>
  <pageSetup scale="60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3220701.Cejal.070806</vt:lpstr>
      <vt:lpstr>3220701.Cejal.211106</vt:lpstr>
      <vt:lpstr>3220701.Cejal.060307</vt:lpstr>
      <vt:lpstr>3220701.Cejal.241107</vt:lpstr>
      <vt:lpstr>3220701.Cejal.100408</vt:lpstr>
      <vt:lpstr>3220701.Cejal.240608</vt:lpstr>
      <vt:lpstr>3220701.Cejal.250309</vt:lpstr>
      <vt:lpstr>3220701.Cejal.300609</vt:lpstr>
      <vt:lpstr>3220701.Cejal.091109</vt:lpstr>
      <vt:lpstr>3220701.Cejal.080610</vt:lpstr>
      <vt:lpstr>3220701.Cejal.170810</vt:lpstr>
      <vt:lpstr>3220701.Cejal.140812</vt:lpstr>
      <vt:lpstr>3220701.Cejal.011212</vt:lpstr>
      <vt:lpstr>3220701.Cejal.060713</vt:lpstr>
      <vt:lpstr>3220701.Cejal.210913</vt:lpstr>
      <vt:lpstr>3220701.Cejal.271114</vt:lpstr>
      <vt:lpstr>3220701.Cejal.070715</vt:lpstr>
      <vt:lpstr>3220701.Cejal.151015</vt:lpstr>
      <vt:lpstr>32207010_EL_CEJAL_20160524</vt:lpstr>
      <vt:lpstr>32207010_EL_CEJAL_20160830  </vt:lpstr>
      <vt:lpstr>32207010_EL_CEJAL_20161205</vt:lpstr>
      <vt:lpstr>32207010_EL_CEJAL_20170613</vt:lpstr>
      <vt:lpstr>32207010_EL_CEJAL_20171023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Diana Carolina Bohorquez Moreno</cp:lastModifiedBy>
  <dcterms:created xsi:type="dcterms:W3CDTF">2016-09-02T15:24:29Z</dcterms:created>
  <dcterms:modified xsi:type="dcterms:W3CDTF">2018-04-12T15:37:24Z</dcterms:modified>
</cp:coreProperties>
</file>