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8\4. Abril\Perfiles Transversales\AOP_03\PERFIL TRANSVERSAL\"/>
    </mc:Choice>
  </mc:AlternateContent>
  <bookViews>
    <workbookView xWindow="120" yWindow="45" windowWidth="23715" windowHeight="10035" firstSheet="16" activeTab="19"/>
  </bookViews>
  <sheets>
    <sheet name="3525704.Aceitico.220706" sheetId="3" r:id="rId1"/>
    <sheet name="3525704.Aceitico.300507" sheetId="4" r:id="rId2"/>
    <sheet name="3525704.Aceitico.300807" sheetId="5" r:id="rId3"/>
    <sheet name="3525704.Aceitico.050508" sheetId="6" r:id="rId4"/>
    <sheet name="3525704.Aceitico.140708" sheetId="7" r:id="rId5"/>
    <sheet name="3525704.Aceitico.020509" sheetId="8" r:id="rId6"/>
    <sheet name="3525704.Aceitico.240709" sheetId="9" r:id="rId7"/>
    <sheet name="3525704.Aceitico.070310" sheetId="10" r:id="rId8"/>
    <sheet name="88.3525704.Top.120211" sheetId="11" r:id="rId9"/>
    <sheet name="3525704.Aceitico.190412" sheetId="12" r:id="rId10"/>
    <sheet name="3525704.Aceitico.260613" sheetId="13" r:id="rId11"/>
    <sheet name="3525704.Aceitico.210913" sheetId="14" r:id="rId12"/>
    <sheet name="3525704.Aceitico.22052014" sheetId="15" r:id="rId13"/>
    <sheet name="3525704.Aceitico.13092014" sheetId="16" r:id="rId14"/>
    <sheet name="3525704.Aceitico.292015" sheetId="17" r:id="rId15"/>
    <sheet name="3525704.Aceitico.110915" sheetId="18" r:id="rId16"/>
    <sheet name="35257040_ACEITICO_META_20160706" sheetId="1" r:id="rId17"/>
    <sheet name="35257040_ACEITICO_META_20161012" sheetId="19" r:id="rId18"/>
    <sheet name="35257040_ACEITICO_META_20170316" sheetId="20" r:id="rId19"/>
    <sheet name="35257040_ACEITICO_META_20171019" sheetId="21" r:id="rId20"/>
  </sheets>
  <definedNames>
    <definedName name="_xlnm.Print_Area" localSheetId="5">'3525704.Aceitico.020509'!$A$1:$T$59</definedName>
    <definedName name="_xlnm.Print_Area" localSheetId="3">'3525704.Aceitico.050508'!$A$1:$T$59</definedName>
    <definedName name="_xlnm.Print_Area" localSheetId="7">'3525704.Aceitico.070310'!$A$1:$T$59</definedName>
    <definedName name="_xlnm.Print_Area" localSheetId="15">'3525704.Aceitico.110915'!$A$1:$T$59</definedName>
    <definedName name="_xlnm.Print_Area" localSheetId="13">'3525704.Aceitico.13092014'!$A$1:$T$59</definedName>
    <definedName name="_xlnm.Print_Area" localSheetId="4">'3525704.Aceitico.140708'!$A$1:$T$59</definedName>
    <definedName name="_xlnm.Print_Area" localSheetId="9">'3525704.Aceitico.190412'!$A$1:$T$59</definedName>
    <definedName name="_xlnm.Print_Area" localSheetId="11">'3525704.Aceitico.210913'!$A$1:$T$59</definedName>
    <definedName name="_xlnm.Print_Area" localSheetId="12">'3525704.Aceitico.22052014'!$A$1:$T$59</definedName>
    <definedName name="_xlnm.Print_Area" localSheetId="0">'3525704.Aceitico.220706'!$A$1:$T$59</definedName>
    <definedName name="_xlnm.Print_Area" localSheetId="6">'3525704.Aceitico.240709'!$A$1:$T$59</definedName>
    <definedName name="_xlnm.Print_Area" localSheetId="10">'3525704.Aceitico.260613'!$A$1:$T$59</definedName>
    <definedName name="_xlnm.Print_Area" localSheetId="14">'3525704.Aceitico.292015'!$A$1:$T$59</definedName>
    <definedName name="_xlnm.Print_Area" localSheetId="1">'3525704.Aceitico.300507'!$A$1:$T$59</definedName>
    <definedName name="_xlnm.Print_Area" localSheetId="2">'3525704.Aceitico.300807'!$A$1:$T$59</definedName>
  </definedNames>
  <calcPr calcId="152511"/>
</workbook>
</file>

<file path=xl/calcChain.xml><?xml version="1.0" encoding="utf-8"?>
<calcChain xmlns="http://schemas.openxmlformats.org/spreadsheetml/2006/main">
  <c r="E58" i="21" l="1"/>
  <c r="B53" i="21"/>
  <c r="B47" i="21"/>
  <c r="A32" i="21"/>
  <c r="A31" i="21"/>
  <c r="A30" i="21"/>
  <c r="A28" i="21"/>
  <c r="A11" i="21"/>
  <c r="A19" i="21"/>
  <c r="A27" i="21"/>
  <c r="A7" i="21"/>
  <c r="A6" i="21"/>
  <c r="A5" i="21"/>
  <c r="A4" i="21"/>
  <c r="A3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17" i="21"/>
  <c r="V38" i="21"/>
  <c r="V36" i="21"/>
  <c r="V37" i="21"/>
  <c r="A29" i="21" s="1"/>
  <c r="V34" i="21"/>
  <c r="A26" i="21" s="1"/>
  <c r="V35" i="21"/>
  <c r="V31" i="21"/>
  <c r="A23" i="21" s="1"/>
  <c r="V32" i="21"/>
  <c r="A24" i="21" s="1"/>
  <c r="V33" i="21"/>
  <c r="A25" i="21" s="1"/>
  <c r="V18" i="21"/>
  <c r="A10" i="21" s="1"/>
  <c r="V19" i="21"/>
  <c r="V20" i="21"/>
  <c r="A12" i="21" s="1"/>
  <c r="V21" i="21"/>
  <c r="A13" i="21" s="1"/>
  <c r="V22" i="21"/>
  <c r="A14" i="21" s="1"/>
  <c r="V23" i="21"/>
  <c r="A15" i="21" s="1"/>
  <c r="V24" i="21"/>
  <c r="A16" i="21" s="1"/>
  <c r="V25" i="21"/>
  <c r="A17" i="21" s="1"/>
  <c r="V26" i="21"/>
  <c r="A18" i="21" s="1"/>
  <c r="V27" i="21"/>
  <c r="V28" i="21"/>
  <c r="A20" i="21" s="1"/>
  <c r="V29" i="21"/>
  <c r="A21" i="21" s="1"/>
  <c r="V30" i="21"/>
  <c r="A22" i="21" s="1"/>
  <c r="V17" i="21"/>
  <c r="A9" i="21" s="1"/>
  <c r="AA10" i="21"/>
  <c r="AA15" i="21" s="1"/>
  <c r="AA16" i="21" s="1"/>
  <c r="AA6" i="21"/>
  <c r="AA9" i="21"/>
  <c r="B6" i="21" s="1"/>
  <c r="C60" i="21"/>
  <c r="B51" i="21"/>
  <c r="B49" i="21"/>
  <c r="A8" i="21"/>
  <c r="AA4" i="21"/>
  <c r="AA7" i="21" s="1"/>
  <c r="B4" i="21" s="1"/>
  <c r="B2" i="21"/>
  <c r="AA11" i="21" l="1"/>
  <c r="AA14" i="21"/>
  <c r="AA5" i="21"/>
  <c r="B3" i="21" s="1"/>
  <c r="AA13" i="21"/>
  <c r="AA12" i="21"/>
  <c r="AA8" i="21"/>
  <c r="B5" i="21" s="1"/>
  <c r="AA20" i="21" l="1"/>
  <c r="AA28" i="21"/>
  <c r="AA36" i="21"/>
  <c r="AA30" i="21"/>
  <c r="AA39" i="21"/>
  <c r="AA27" i="21"/>
  <c r="AA21" i="21"/>
  <c r="AA29" i="21"/>
  <c r="AA37" i="21"/>
  <c r="AA22" i="21"/>
  <c r="AA38" i="21"/>
  <c r="AA18" i="21"/>
  <c r="AA35" i="21"/>
  <c r="B7" i="21"/>
  <c r="AA23" i="21"/>
  <c r="AA31" i="21"/>
  <c r="AA17" i="21"/>
  <c r="AA24" i="21"/>
  <c r="AA32" i="21"/>
  <c r="AA25" i="21"/>
  <c r="AA33" i="21"/>
  <c r="AA26" i="21"/>
  <c r="AA34" i="21"/>
  <c r="AA19" i="21"/>
  <c r="C52" i="20"/>
  <c r="AA4" i="20"/>
  <c r="B9" i="21" l="1"/>
  <c r="AF3" i="21"/>
  <c r="B12" i="21"/>
  <c r="AF6" i="21"/>
  <c r="B23" i="21"/>
  <c r="AF17" i="21"/>
  <c r="AF20" i="21"/>
  <c r="B26" i="21"/>
  <c r="AF7" i="21"/>
  <c r="B13" i="21"/>
  <c r="B19" i="21"/>
  <c r="AF13" i="21"/>
  <c r="AF16" i="21"/>
  <c r="B22" i="21"/>
  <c r="AF23" i="21"/>
  <c r="B29" i="21"/>
  <c r="B11" i="21"/>
  <c r="AF5" i="21"/>
  <c r="AF15" i="21"/>
  <c r="B21" i="21"/>
  <c r="B15" i="21"/>
  <c r="AF9" i="21"/>
  <c r="AF12" i="21"/>
  <c r="B18" i="21"/>
  <c r="AF19" i="21"/>
  <c r="B25" i="21"/>
  <c r="B27" i="21"/>
  <c r="AF21" i="21"/>
  <c r="AA41" i="21"/>
  <c r="B32" i="21" s="1"/>
  <c r="AA40" i="21"/>
  <c r="B31" i="21" s="1"/>
  <c r="AF11" i="21"/>
  <c r="B17" i="21"/>
  <c r="AF4" i="21"/>
  <c r="B10" i="21"/>
  <c r="B24" i="21"/>
  <c r="AF18" i="21"/>
  <c r="B30" i="21"/>
  <c r="AF24" i="21"/>
  <c r="B28" i="21"/>
  <c r="AF22" i="21"/>
  <c r="AA5" i="20"/>
  <c r="AA6" i="20"/>
  <c r="B16" i="21"/>
  <c r="AF10" i="21"/>
  <c r="AF8" i="21"/>
  <c r="B14" i="21"/>
  <c r="B20" i="21"/>
  <c r="AF14" i="21"/>
  <c r="B8" i="21"/>
  <c r="B39" i="19"/>
  <c r="B43" i="19"/>
  <c r="B41" i="19"/>
  <c r="B45" i="19"/>
  <c r="A27" i="19"/>
  <c r="A26" i="19"/>
  <c r="A6" i="19"/>
  <c r="A7" i="19"/>
  <c r="A9" i="19"/>
  <c r="A14" i="19"/>
  <c r="A15" i="19"/>
  <c r="A17" i="19"/>
  <c r="A20" i="19"/>
  <c r="A21" i="19"/>
  <c r="A22" i="19"/>
  <c r="A25" i="19"/>
  <c r="A4" i="19"/>
  <c r="A3" i="19"/>
  <c r="B2" i="19"/>
  <c r="X3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10" i="19"/>
  <c r="V29" i="19"/>
  <c r="A24" i="19" s="1"/>
  <c r="V30" i="19"/>
  <c r="V25" i="19"/>
  <c r="V26" i="19"/>
  <c r="V27" i="19"/>
  <c r="V28" i="19"/>
  <c r="A23" i="19" s="1"/>
  <c r="V11" i="19"/>
  <c r="V12" i="19"/>
  <c r="V13" i="19"/>
  <c r="A8" i="19" s="1"/>
  <c r="V14" i="19"/>
  <c r="V15" i="19"/>
  <c r="A10" i="19" s="1"/>
  <c r="V16" i="19"/>
  <c r="A11" i="19" s="1"/>
  <c r="V17" i="19"/>
  <c r="A12" i="19" s="1"/>
  <c r="V18" i="19"/>
  <c r="A13" i="19" s="1"/>
  <c r="V19" i="19"/>
  <c r="V20" i="19"/>
  <c r="V21" i="19"/>
  <c r="A16" i="19" s="1"/>
  <c r="V22" i="19"/>
  <c r="V23" i="19"/>
  <c r="A18" i="19" s="1"/>
  <c r="V24" i="19"/>
  <c r="A19" i="19" s="1"/>
  <c r="V10" i="19"/>
  <c r="A5" i="19" s="1"/>
  <c r="C52" i="19"/>
  <c r="AA4" i="19"/>
  <c r="AA5" i="19" s="1"/>
  <c r="AA7" i="19" l="1"/>
  <c r="AA8" i="19"/>
  <c r="AA6" i="19"/>
  <c r="B3" i="19"/>
  <c r="AA9" i="19"/>
  <c r="AA11" i="20"/>
  <c r="AA8" i="20"/>
  <c r="AA10" i="20"/>
  <c r="AA7" i="20"/>
  <c r="AA9" i="20"/>
  <c r="E64" i="15"/>
  <c r="C64" i="15"/>
  <c r="B64" i="15"/>
  <c r="E64" i="14"/>
  <c r="C64" i="14"/>
  <c r="B64" i="14"/>
  <c r="E64" i="13"/>
  <c r="C64" i="13"/>
  <c r="B64" i="13"/>
  <c r="E64" i="12"/>
  <c r="C64" i="12"/>
  <c r="B64" i="12"/>
  <c r="B73" i="11"/>
  <c r="E64" i="10"/>
  <c r="C64" i="10"/>
  <c r="B64" i="10"/>
  <c r="E64" i="9"/>
  <c r="C64" i="9"/>
  <c r="B64" i="9"/>
  <c r="E64" i="8"/>
  <c r="C64" i="8"/>
  <c r="B64" i="8"/>
  <c r="E64" i="7"/>
  <c r="C64" i="7"/>
  <c r="B64" i="7"/>
  <c r="E64" i="6"/>
  <c r="C64" i="6"/>
  <c r="B64" i="6"/>
  <c r="E64" i="5"/>
  <c r="C64" i="5"/>
  <c r="B64" i="5"/>
  <c r="E64" i="4"/>
  <c r="C64" i="4"/>
  <c r="B64" i="4"/>
  <c r="E64" i="3"/>
  <c r="C64" i="3"/>
  <c r="B64" i="3"/>
  <c r="AA14" i="20" l="1"/>
  <c r="AA15" i="20"/>
  <c r="AA12" i="20"/>
  <c r="AA16" i="20"/>
  <c r="AA17" i="20" s="1"/>
  <c r="AA13" i="20"/>
  <c r="AA11" i="19"/>
  <c r="AA19" i="19"/>
  <c r="AA27" i="19"/>
  <c r="AA12" i="19"/>
  <c r="AA20" i="19"/>
  <c r="AA28" i="19"/>
  <c r="AA31" i="19"/>
  <c r="AA13" i="19"/>
  <c r="AA21" i="19"/>
  <c r="AA29" i="19"/>
  <c r="AA23" i="19"/>
  <c r="AA16" i="19"/>
  <c r="AA24" i="19"/>
  <c r="AA17" i="19"/>
  <c r="AA18" i="19"/>
  <c r="B4" i="19"/>
  <c r="AA14" i="19"/>
  <c r="AA22" i="19"/>
  <c r="AA30" i="19"/>
  <c r="AA15" i="19"/>
  <c r="AA10" i="19"/>
  <c r="AA25" i="19"/>
  <c r="AA26" i="19"/>
  <c r="C52" i="1"/>
  <c r="AA4" i="1"/>
  <c r="B10" i="19" l="1"/>
  <c r="AF8" i="19"/>
  <c r="B18" i="19"/>
  <c r="AF16" i="19"/>
  <c r="B17" i="19"/>
  <c r="AF15" i="19"/>
  <c r="AA6" i="1"/>
  <c r="AA5" i="1"/>
  <c r="AF14" i="19"/>
  <c r="B16" i="19"/>
  <c r="B8" i="19"/>
  <c r="AF6" i="19"/>
  <c r="AF9" i="19"/>
  <c r="B11" i="19"/>
  <c r="B7" i="19"/>
  <c r="AF5" i="19"/>
  <c r="B25" i="19"/>
  <c r="AF23" i="19"/>
  <c r="B22" i="19"/>
  <c r="AF20" i="19"/>
  <c r="B24" i="19"/>
  <c r="AF22" i="19"/>
  <c r="B14" i="19"/>
  <c r="AF12" i="19"/>
  <c r="B9" i="19"/>
  <c r="AF7" i="19"/>
  <c r="B6" i="19"/>
  <c r="AF4" i="19"/>
  <c r="B21" i="19"/>
  <c r="AF19" i="19"/>
  <c r="B13" i="19"/>
  <c r="AF11" i="19"/>
  <c r="AA33" i="19"/>
  <c r="B27" i="19" s="1"/>
  <c r="AA32" i="19"/>
  <c r="B26" i="19" s="1"/>
  <c r="B20" i="19"/>
  <c r="AF18" i="19"/>
  <c r="B12" i="19"/>
  <c r="AF10" i="19"/>
  <c r="B23" i="19"/>
  <c r="AF21" i="19"/>
  <c r="AF3" i="19"/>
  <c r="B5" i="19"/>
  <c r="AF17" i="19"/>
  <c r="B19" i="19"/>
  <c r="B15" i="19"/>
  <c r="AF13" i="19"/>
</calcChain>
</file>

<file path=xl/sharedStrings.xml><?xml version="1.0" encoding="utf-8"?>
<sst xmlns="http://schemas.openxmlformats.org/spreadsheetml/2006/main" count="617" uniqueCount="180">
  <si>
    <t>ABSCISADO</t>
  </si>
  <si>
    <t>COTA</t>
  </si>
  <si>
    <t>OBSERVACIÓN</t>
  </si>
  <si>
    <t>RESUMEN CARTERA CALCULADA</t>
  </si>
  <si>
    <t>AFORO LÍQUIDO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</si>
  <si>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</si>
  <si>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</si>
  <si>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</si>
  <si>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</si>
  <si>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</si>
  <si>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</si>
  <si>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</si>
  <si>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</si>
  <si>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DETALLES</t>
  </si>
  <si>
    <t>NAOI</t>
  </si>
  <si>
    <t>NAOD</t>
  </si>
  <si>
    <t>Maximetro</t>
  </si>
  <si>
    <t>Mira 10 - 11 m</t>
  </si>
  <si>
    <t>Mira 8 - 9 -10 m</t>
  </si>
  <si>
    <t>Mira 7 - 8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</si>
  <si>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</si>
  <si>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</si>
  <si>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</si>
  <si>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</si>
  <si>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</si>
  <si>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PERFIL TRANSVERSAL - ESTACIÓN: 35257040_ACEITICO_META</t>
  </si>
  <si>
    <t>CARTERA DE NIVELACIÓN CALCULADA /35257040_ACEITICO_META</t>
  </si>
  <si>
    <t>Perfil Transversal - Estación Aceitico - Corriente Meta - Código 35267040</t>
  </si>
  <si>
    <t>Abscisado</t>
  </si>
  <si>
    <t>Cota</t>
  </si>
  <si>
    <t>Observaciones</t>
  </si>
  <si>
    <t>Datos de Altura - Distancia de Cartera</t>
  </si>
  <si>
    <t>ALTURA REAL</t>
  </si>
  <si>
    <t>S/11 Mts Lm</t>
  </si>
  <si>
    <t>N.A.O.D.</t>
  </si>
  <si>
    <t>N.A.O.I.</t>
  </si>
  <si>
    <t>N.D.O.I.</t>
  </si>
  <si>
    <t>N.A.M.I.</t>
  </si>
  <si>
    <t>Detalles</t>
  </si>
  <si>
    <t>N.A.M.D.</t>
  </si>
  <si>
    <t>Cota "0"</t>
  </si>
  <si>
    <t>Maxímetro</t>
  </si>
  <si>
    <t>Desb. Marg. Izq.</t>
  </si>
  <si>
    <t>Desb. Marg. Der.</t>
  </si>
  <si>
    <t xml:space="preserve">Lectura Mira:  </t>
  </si>
  <si>
    <t>9.12 m</t>
  </si>
  <si>
    <t>Caudal:            12669,110 m³/seg</t>
  </si>
  <si>
    <t xml:space="preserve">Cota cero:     </t>
  </si>
  <si>
    <t>55.490 m</t>
  </si>
  <si>
    <t>Cota inundación: 64,700 m (LM: 9.210 m)</t>
  </si>
  <si>
    <t>Ver Procedimiento en hoja "procedimiento"</t>
  </si>
  <si>
    <t>D.P.R. - BM # 1</t>
  </si>
  <si>
    <t>PIE MAX.</t>
  </si>
  <si>
    <t>VERY DATOS</t>
  </si>
  <si>
    <t>6.92 m</t>
  </si>
  <si>
    <t>Caudal:            m³/seg</t>
  </si>
  <si>
    <t>55.536 m</t>
  </si>
  <si>
    <t>Cota inundación:  (LM: )</t>
  </si>
  <si>
    <t>PATA  MAX.</t>
  </si>
  <si>
    <t>DESB.MRG.IZQ</t>
  </si>
  <si>
    <t>7.70 m</t>
  </si>
  <si>
    <t>55.529 m</t>
  </si>
  <si>
    <t>Cota inundación: 63.677 m (LM: 8.148 m )</t>
  </si>
  <si>
    <t>S/BM IDEAM.BOJON</t>
  </si>
  <si>
    <t>PLAYA DE 800 MS</t>
  </si>
  <si>
    <t>PAROXIMADAMENTE</t>
  </si>
  <si>
    <t>S/BM INICIAL</t>
  </si>
  <si>
    <t>3.98 m</t>
  </si>
  <si>
    <t>55.518 m</t>
  </si>
  <si>
    <t>Cota inundación:  (LM:  )</t>
  </si>
  <si>
    <t>BM PLACA</t>
  </si>
  <si>
    <t>S/ 11.0 MS DE LM</t>
  </si>
  <si>
    <t>NUEVA EXIPIO</t>
  </si>
  <si>
    <t>9.75 m</t>
  </si>
  <si>
    <t>55.527 m</t>
  </si>
  <si>
    <t>N.D.O.I</t>
  </si>
  <si>
    <t>4.40 m</t>
  </si>
  <si>
    <t>Cota inundación:  65.077 m (LM: 9.55 m )</t>
  </si>
  <si>
    <t>INICIA PLAYA</t>
  </si>
  <si>
    <t>FIN PLAYA</t>
  </si>
  <si>
    <t>N.A.O.I</t>
  </si>
  <si>
    <t>9.09 m</t>
  </si>
  <si>
    <t>Caudal:            10296,930 m³/seg</t>
  </si>
  <si>
    <t>54.510 m</t>
  </si>
  <si>
    <t>Cota inundación:  65.274 m (LM:  m )</t>
  </si>
  <si>
    <t>S/PATA BM</t>
  </si>
  <si>
    <t>S/BCO</t>
  </si>
  <si>
    <t>2.45 m</t>
  </si>
  <si>
    <t>Caudal:            713,126 m³/seg</t>
  </si>
  <si>
    <t>55.512 m</t>
  </si>
  <si>
    <t>S/BM</t>
  </si>
  <si>
    <t>S/ 11</t>
  </si>
  <si>
    <t>S/ PAT  BCO</t>
  </si>
  <si>
    <t>S/ MAX</t>
  </si>
  <si>
    <t>S/ 10</t>
  </si>
  <si>
    <t>S/CAB. BCO</t>
  </si>
  <si>
    <t>S/PAT BCO</t>
  </si>
  <si>
    <t>S/ 9</t>
  </si>
  <si>
    <t>S / 8</t>
  </si>
  <si>
    <t>S / 7</t>
  </si>
  <si>
    <t>S/6</t>
  </si>
  <si>
    <t>S/5</t>
  </si>
  <si>
    <t>S/4</t>
  </si>
  <si>
    <t>S/3</t>
  </si>
  <si>
    <t>S/PAT. BCO</t>
  </si>
  <si>
    <t>N.D.M.I.</t>
  </si>
  <si>
    <t>Desb. Marg. Izq</t>
  </si>
  <si>
    <t xml:space="preserve">Lectura mira:         </t>
  </si>
  <si>
    <t>2.71 m</t>
  </si>
  <si>
    <t xml:space="preserve">Cota cero:           </t>
  </si>
  <si>
    <t>55.511  m</t>
  </si>
  <si>
    <t>Caudal:              m³/seg</t>
  </si>
  <si>
    <t>Cota inundación: 64.902 m  (LM : 9.39 m)</t>
  </si>
  <si>
    <t>6,90 m</t>
  </si>
  <si>
    <t>Caudal:            6226,784  m³/seg</t>
  </si>
  <si>
    <t>55,509 m</t>
  </si>
  <si>
    <t>Cota inundación: 64,787 m (LM: 9.278 m)</t>
  </si>
  <si>
    <t>S/11</t>
  </si>
  <si>
    <t>S/C Bco</t>
  </si>
  <si>
    <t>7.85 m</t>
  </si>
  <si>
    <t>Caudal:            8673,424  m³/seg</t>
  </si>
  <si>
    <t>55,519 m</t>
  </si>
  <si>
    <t>Cota inundación: 64,361 m (LM: 8.842 m)</t>
  </si>
  <si>
    <t>S/BM #1</t>
  </si>
  <si>
    <t>Pata Bco.</t>
  </si>
  <si>
    <t>Cab. Bco. Desbor.</t>
  </si>
  <si>
    <t>6,91 m</t>
  </si>
  <si>
    <t>Caudal:            6375,729 m³/seg</t>
  </si>
  <si>
    <t>55,510 m</t>
  </si>
  <si>
    <t>Cota inundación: 65,835 m (LM: 10,325 m)</t>
  </si>
  <si>
    <t>S/Cab Bco</t>
  </si>
  <si>
    <t>S/N.D.M.I.</t>
  </si>
  <si>
    <t xml:space="preserve"> Top 20090502</t>
  </si>
  <si>
    <t>6,17 m</t>
  </si>
  <si>
    <t>Caudal:            5122.520 m³/seg</t>
  </si>
  <si>
    <t>55.515 m</t>
  </si>
  <si>
    <t>Cota inundación: 64.111 m (LM: 8.596 m)</t>
  </si>
  <si>
    <t>CAB BCO DER</t>
  </si>
  <si>
    <t>N.A.O.DER</t>
  </si>
  <si>
    <t>PATA BCO IZQ</t>
  </si>
  <si>
    <t>AB BCO</t>
  </si>
  <si>
    <t>BAJO INUNDA</t>
  </si>
  <si>
    <t>DESBORDE</t>
  </si>
  <si>
    <t>7,34 m</t>
  </si>
  <si>
    <t>Caudal:            7309.911 m³/seg</t>
  </si>
  <si>
    <t>55.511 m</t>
  </si>
  <si>
    <t>Cota inundación: 64.903 m (LM: 9.384 m)</t>
  </si>
  <si>
    <t>Perfil Transversal - Estación Aceitico - Corriente Meta - Código 35257040</t>
  </si>
  <si>
    <t>5,38 m</t>
  </si>
  <si>
    <t>Caudal:            3738.135 m³/seg</t>
  </si>
  <si>
    <t>Cota inundación:  m (LM: m)</t>
  </si>
  <si>
    <t>CAB BCO</t>
  </si>
  <si>
    <t>DPR Aforo</t>
  </si>
  <si>
    <t>8,02 m</t>
  </si>
  <si>
    <t>Caudal:            8765,852 m³/seg</t>
  </si>
  <si>
    <t>55.514 m</t>
  </si>
  <si>
    <t xml:space="preserve">S/BM </t>
  </si>
  <si>
    <t>S/11 m.</t>
  </si>
  <si>
    <t>N.A.O.D Lm. 9,39</t>
  </si>
  <si>
    <t>S/10 m.</t>
  </si>
  <si>
    <t>S/8 m.</t>
  </si>
  <si>
    <t>S/9 m.</t>
  </si>
  <si>
    <t>N.A.O.D</t>
  </si>
  <si>
    <t>N.D.M.I</t>
  </si>
  <si>
    <t>Mira 9 -10 m</t>
  </si>
  <si>
    <t>Mira 8 - 9 m</t>
  </si>
  <si>
    <t>NOTA: AFORO EFECTUADO 1,5 m. AGUAS ABAJO SECCION DE MIRAS</t>
  </si>
  <si>
    <t>S/10m.</t>
  </si>
  <si>
    <t>S/7 m</t>
  </si>
  <si>
    <t>S/7m.</t>
  </si>
  <si>
    <t>S/6 m.</t>
  </si>
  <si>
    <t>S/5 m.</t>
  </si>
  <si>
    <t>S/4 m.</t>
  </si>
  <si>
    <t>N.A.O.D LM 2.98</t>
  </si>
  <si>
    <t xml:space="preserve">CAB BCO Desb </t>
  </si>
  <si>
    <t>S/BM 2</t>
  </si>
  <si>
    <t xml:space="preserve">CAB BCO   </t>
  </si>
  <si>
    <t>S/MAX CAB</t>
  </si>
  <si>
    <t>S/BM 2 Replanteado</t>
  </si>
  <si>
    <t>MAXIMETRO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</si>
</sst>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u/>
      <sz val="7.5"/>
      <color indexed="12"/>
      <name val="Arial"/>
      <family val="2"/>
    </font>
    <font>
      <b/>
      <u/>
      <sz val="9"/>
      <color indexed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7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257">
    <xf numFmtId="0" fontId="0" fillId="0" borderId="0" xfId="0"/>
    <xf numFmtId="0" fontId="3" fillId="2" borderId="1" xfId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0" borderId="0" xfId="1"/>
    <xf numFmtId="2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8" fillId="0" borderId="1" xfId="1" applyFont="1" applyBorder="1"/>
    <xf numFmtId="0" fontId="5" fillId="0" borderId="0" xfId="1" applyFont="1" applyAlignment="1">
      <alignment horizontal="center"/>
    </xf>
    <xf numFmtId="0" fontId="10" fillId="0" borderId="0" xfId="1" applyFont="1"/>
    <xf numFmtId="4" fontId="9" fillId="0" borderId="1" xfId="1" applyNumberFormat="1" applyFont="1" applyFill="1" applyBorder="1" applyAlignment="1">
      <alignment horizontal="center" wrapText="1"/>
    </xf>
    <xf numFmtId="2" fontId="9" fillId="0" borderId="1" xfId="1" applyNumberFormat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6" fillId="0" borderId="1" xfId="1" applyFont="1" applyBorder="1"/>
    <xf numFmtId="4" fontId="10" fillId="0" borderId="1" xfId="1" applyNumberFormat="1" applyFont="1" applyBorder="1"/>
    <xf numFmtId="164" fontId="10" fillId="0" borderId="1" xfId="1" applyNumberFormat="1" applyFont="1" applyFill="1" applyBorder="1"/>
    <xf numFmtId="0" fontId="6" fillId="0" borderId="1" xfId="1" applyFont="1" applyFill="1" applyBorder="1"/>
    <xf numFmtId="0" fontId="11" fillId="0" borderId="1" xfId="1" applyFont="1" applyBorder="1"/>
    <xf numFmtId="0" fontId="3" fillId="0" borderId="0" xfId="1" applyFont="1"/>
    <xf numFmtId="4" fontId="10" fillId="0" borderId="1" xfId="1" applyNumberFormat="1" applyFont="1" applyFill="1" applyBorder="1"/>
    <xf numFmtId="164" fontId="10" fillId="0" borderId="1" xfId="1" applyNumberFormat="1" applyFont="1" applyBorder="1"/>
    <xf numFmtId="164" fontId="6" fillId="3" borderId="1" xfId="1" applyNumberFormat="1" applyFont="1" applyFill="1" applyBorder="1"/>
    <xf numFmtId="0" fontId="9" fillId="0" borderId="1" xfId="1" applyFont="1" applyBorder="1"/>
    <xf numFmtId="164" fontId="11" fillId="0" borderId="1" xfId="1" applyNumberFormat="1" applyFont="1" applyBorder="1"/>
    <xf numFmtId="4" fontId="10" fillId="0" borderId="0" xfId="1" applyNumberFormat="1" applyFont="1"/>
    <xf numFmtId="164" fontId="6" fillId="0" borderId="1" xfId="1" applyNumberFormat="1" applyFont="1" applyBorder="1"/>
    <xf numFmtId="0" fontId="9" fillId="0" borderId="1" xfId="1" applyFont="1" applyFill="1" applyBorder="1"/>
    <xf numFmtId="0" fontId="11" fillId="0" borderId="1" xfId="1" applyFont="1" applyFill="1" applyBorder="1"/>
    <xf numFmtId="0" fontId="6" fillId="0" borderId="7" xfId="1" applyFont="1" applyFill="1" applyBorder="1"/>
    <xf numFmtId="0" fontId="12" fillId="0" borderId="1" xfId="1" applyFont="1" applyFill="1" applyBorder="1"/>
    <xf numFmtId="0" fontId="6" fillId="0" borderId="1" xfId="1" applyFont="1" applyFill="1" applyBorder="1" applyAlignment="1">
      <alignment vertical="center"/>
    </xf>
    <xf numFmtId="4" fontId="10" fillId="0" borderId="1" xfId="1" applyNumberFormat="1" applyFont="1" applyFill="1" applyBorder="1" applyAlignment="1">
      <alignment wrapText="1"/>
    </xf>
    <xf numFmtId="2" fontId="10" fillId="0" borderId="1" xfId="1" applyNumberFormat="1" applyFont="1" applyBorder="1"/>
    <xf numFmtId="0" fontId="0" fillId="0" borderId="1" xfId="0" applyBorder="1"/>
    <xf numFmtId="0" fontId="0" fillId="0" borderId="1" xfId="0" applyFill="1" applyBorder="1"/>
    <xf numFmtId="2" fontId="10" fillId="0" borderId="1" xfId="1" applyNumberFormat="1" applyFont="1" applyFill="1" applyBorder="1"/>
    <xf numFmtId="0" fontId="13" fillId="0" borderId="1" xfId="1" applyFont="1" applyFill="1" applyBorder="1"/>
    <xf numFmtId="0" fontId="2" fillId="0" borderId="0" xfId="0" applyFont="1"/>
    <xf numFmtId="0" fontId="1" fillId="0" borderId="1" xfId="1" applyBorder="1"/>
    <xf numFmtId="2" fontId="7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11" fillId="0" borderId="0" xfId="1" applyFont="1" applyBorder="1"/>
    <xf numFmtId="0" fontId="3" fillId="0" borderId="0" xfId="1" applyFont="1" applyFill="1" applyBorder="1" applyAlignment="1">
      <alignment vertical="center" textRotation="255"/>
    </xf>
    <xf numFmtId="2" fontId="7" fillId="0" borderId="1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8" fillId="2" borderId="1" xfId="1" applyNumberFormat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4" fontId="10" fillId="0" borderId="5" xfId="1" applyNumberFormat="1" applyFont="1" applyFill="1" applyBorder="1"/>
    <xf numFmtId="164" fontId="10" fillId="0" borderId="5" xfId="1" applyNumberFormat="1" applyFont="1" applyFill="1" applyBorder="1"/>
    <xf numFmtId="0" fontId="0" fillId="0" borderId="5" xfId="0" applyFill="1" applyBorder="1"/>
    <xf numFmtId="0" fontId="0" fillId="0" borderId="5" xfId="0" applyBorder="1"/>
    <xf numFmtId="0" fontId="10" fillId="0" borderId="0" xfId="1" applyFont="1" applyBorder="1"/>
    <xf numFmtId="164" fontId="10" fillId="0" borderId="0" xfId="1" applyNumberFormat="1" applyFont="1" applyBorder="1"/>
    <xf numFmtId="164" fontId="10" fillId="0" borderId="0" xfId="1" applyNumberFormat="1" applyFont="1"/>
    <xf numFmtId="0" fontId="1" fillId="0" borderId="0" xfId="1" applyBorder="1"/>
    <xf numFmtId="0" fontId="0" fillId="0" borderId="8" xfId="0" applyBorder="1"/>
    <xf numFmtId="164" fontId="1" fillId="0" borderId="0" xfId="1" applyNumberFormat="1"/>
    <xf numFmtId="2" fontId="8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/>
    </xf>
    <xf numFmtId="0" fontId="0" fillId="0" borderId="0" xfId="0" applyBorder="1"/>
    <xf numFmtId="4" fontId="10" fillId="0" borderId="0" xfId="1" applyNumberFormat="1" applyFont="1" applyFill="1" applyBorder="1"/>
    <xf numFmtId="0" fontId="11" fillId="0" borderId="0" xfId="1" applyFont="1"/>
    <xf numFmtId="0" fontId="2" fillId="0" borderId="0" xfId="1" applyFont="1" applyFill="1" applyAlignment="1"/>
    <xf numFmtId="0" fontId="14" fillId="0" borderId="0" xfId="1" applyFont="1" applyFill="1" applyBorder="1" applyAlignment="1">
      <alignment horizontal="center" vertical="center" textRotation="255" wrapText="1"/>
    </xf>
    <xf numFmtId="2" fontId="8" fillId="0" borderId="1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165" fontId="0" fillId="0" borderId="0" xfId="0" applyNumberFormat="1"/>
    <xf numFmtId="2" fontId="8" fillId="0" borderId="1" xfId="1" applyNumberFormat="1" applyFont="1" applyFill="1" applyBorder="1" applyAlignment="1">
      <alignment horizontal="left"/>
    </xf>
    <xf numFmtId="165" fontId="8" fillId="0" borderId="1" xfId="1" applyNumberFormat="1" applyFont="1" applyFill="1" applyBorder="1" applyAlignment="1">
      <alignment horizontal="center"/>
    </xf>
    <xf numFmtId="2" fontId="16" fillId="0" borderId="1" xfId="1" applyNumberFormat="1" applyFont="1" applyFill="1" applyBorder="1" applyAlignment="1">
      <alignment horizontal="left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left"/>
    </xf>
    <xf numFmtId="0" fontId="17" fillId="4" borderId="0" xfId="2" applyFill="1"/>
    <xf numFmtId="0" fontId="17" fillId="0" borderId="0" xfId="2"/>
    <xf numFmtId="0" fontId="3" fillId="0" borderId="11" xfId="2" applyFont="1" applyBorder="1" applyAlignment="1">
      <alignment horizontal="center" vertical="center"/>
    </xf>
    <xf numFmtId="165" fontId="3" fillId="0" borderId="11" xfId="2" applyNumberFormat="1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3" fillId="4" borderId="0" xfId="2" applyFont="1" applyFill="1" applyAlignment="1">
      <alignment vertical="center"/>
    </xf>
    <xf numFmtId="0" fontId="17" fillId="0" borderId="0" xfId="2" applyAlignment="1">
      <alignment vertical="center"/>
    </xf>
    <xf numFmtId="2" fontId="19" fillId="0" borderId="13" xfId="2" applyNumberFormat="1" applyFont="1" applyFill="1" applyBorder="1" applyAlignment="1">
      <alignment horizontal="center" vertical="center"/>
    </xf>
    <xf numFmtId="165" fontId="19" fillId="0" borderId="1" xfId="2" applyNumberFormat="1" applyFont="1" applyFill="1" applyBorder="1" applyAlignment="1">
      <alignment horizontal="center" vertical="center"/>
    </xf>
    <xf numFmtId="0" fontId="19" fillId="0" borderId="14" xfId="2" applyFont="1" applyFill="1" applyBorder="1" applyAlignment="1">
      <alignment horizontal="right" vertical="center"/>
    </xf>
    <xf numFmtId="2" fontId="3" fillId="2" borderId="13" xfId="2" applyNumberFormat="1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right" vertical="center"/>
    </xf>
    <xf numFmtId="0" fontId="20" fillId="0" borderId="14" xfId="2" applyFont="1" applyFill="1" applyBorder="1" applyAlignment="1">
      <alignment horizontal="right" vertical="center"/>
    </xf>
    <xf numFmtId="165" fontId="19" fillId="0" borderId="5" xfId="2" applyNumberFormat="1" applyFont="1" applyFill="1" applyBorder="1" applyAlignment="1">
      <alignment horizontal="center" vertical="center"/>
    </xf>
    <xf numFmtId="2" fontId="19" fillId="0" borderId="15" xfId="2" applyNumberFormat="1" applyFont="1" applyFill="1" applyBorder="1" applyAlignment="1">
      <alignment horizontal="center" vertical="center"/>
    </xf>
    <xf numFmtId="0" fontId="19" fillId="0" borderId="16" xfId="2" applyFont="1" applyFill="1" applyBorder="1" applyAlignment="1">
      <alignment horizontal="right" vertical="center"/>
    </xf>
    <xf numFmtId="2" fontId="20" fillId="0" borderId="15" xfId="2" applyNumberFormat="1" applyFont="1" applyFill="1" applyBorder="1" applyAlignment="1">
      <alignment horizontal="center" vertical="center"/>
    </xf>
    <xf numFmtId="165" fontId="20" fillId="0" borderId="5" xfId="2" applyNumberFormat="1" applyFont="1" applyFill="1" applyBorder="1" applyAlignment="1">
      <alignment horizontal="center" vertical="center"/>
    </xf>
    <xf numFmtId="0" fontId="21" fillId="0" borderId="14" xfId="2" applyFont="1" applyFill="1" applyBorder="1" applyAlignment="1">
      <alignment horizontal="right" vertical="center"/>
    </xf>
    <xf numFmtId="2" fontId="22" fillId="2" borderId="15" xfId="2" applyNumberFormat="1" applyFont="1" applyFill="1" applyBorder="1" applyAlignment="1">
      <alignment horizontal="center" vertical="center"/>
    </xf>
    <xf numFmtId="165" fontId="22" fillId="2" borderId="5" xfId="2" applyNumberFormat="1" applyFont="1" applyFill="1" applyBorder="1" applyAlignment="1">
      <alignment horizontal="center" vertical="center"/>
    </xf>
    <xf numFmtId="0" fontId="23" fillId="2" borderId="14" xfId="2" applyFont="1" applyFill="1" applyBorder="1" applyAlignment="1">
      <alignment horizontal="right" vertical="center"/>
    </xf>
    <xf numFmtId="2" fontId="19" fillId="4" borderId="15" xfId="2" applyNumberFormat="1" applyFont="1" applyFill="1" applyBorder="1" applyAlignment="1">
      <alignment horizontal="center" vertical="center"/>
    </xf>
    <xf numFmtId="165" fontId="19" fillId="4" borderId="5" xfId="2" applyNumberFormat="1" applyFont="1" applyFill="1" applyBorder="1" applyAlignment="1">
      <alignment horizontal="center" vertical="center"/>
    </xf>
    <xf numFmtId="0" fontId="21" fillId="4" borderId="14" xfId="2" applyFont="1" applyFill="1" applyBorder="1" applyAlignment="1">
      <alignment horizontal="right" vertical="center"/>
    </xf>
    <xf numFmtId="2" fontId="20" fillId="4" borderId="17" xfId="2" applyNumberFormat="1" applyFont="1" applyFill="1" applyBorder="1" applyAlignment="1">
      <alignment horizontal="center" vertical="center"/>
    </xf>
    <xf numFmtId="165" fontId="20" fillId="4" borderId="17" xfId="2" applyNumberFormat="1" applyFont="1" applyFill="1" applyBorder="1" applyAlignment="1">
      <alignment horizontal="center" vertical="center"/>
    </xf>
    <xf numFmtId="0" fontId="20" fillId="4" borderId="18" xfId="2" applyFont="1" applyFill="1" applyBorder="1" applyAlignment="1">
      <alignment horizontal="right" vertical="center"/>
    </xf>
    <xf numFmtId="2" fontId="20" fillId="4" borderId="20" xfId="2" applyNumberFormat="1" applyFont="1" applyFill="1" applyBorder="1" applyAlignment="1">
      <alignment horizontal="center" vertical="center"/>
    </xf>
    <xf numFmtId="165" fontId="20" fillId="4" borderId="21" xfId="2" applyNumberFormat="1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right" vertical="center"/>
    </xf>
    <xf numFmtId="2" fontId="20" fillId="0" borderId="18" xfId="2" applyNumberFormat="1" applyFont="1" applyFill="1" applyBorder="1" applyAlignment="1">
      <alignment horizontal="center" vertical="center"/>
    </xf>
    <xf numFmtId="165" fontId="20" fillId="0" borderId="20" xfId="2" applyNumberFormat="1" applyFont="1" applyFill="1" applyBorder="1" applyAlignment="1">
      <alignment horizontal="center" vertical="center"/>
    </xf>
    <xf numFmtId="0" fontId="20" fillId="0" borderId="18" xfId="2" applyFont="1" applyFill="1" applyBorder="1" applyAlignment="1">
      <alignment horizontal="right" vertical="center"/>
    </xf>
    <xf numFmtId="2" fontId="20" fillId="0" borderId="24" xfId="2" applyNumberFormat="1" applyFont="1" applyFill="1" applyBorder="1" applyAlignment="1">
      <alignment horizontal="center" vertical="center"/>
    </xf>
    <xf numFmtId="165" fontId="20" fillId="0" borderId="21" xfId="2" applyNumberFormat="1" applyFont="1" applyFill="1" applyBorder="1" applyAlignment="1">
      <alignment horizontal="center" vertical="center"/>
    </xf>
    <xf numFmtId="0" fontId="20" fillId="0" borderId="24" xfId="2" applyFont="1" applyFill="1" applyBorder="1" applyAlignment="1">
      <alignment horizontal="right" vertical="center"/>
    </xf>
    <xf numFmtId="165" fontId="20" fillId="0" borderId="17" xfId="2" applyNumberFormat="1" applyFont="1" applyFill="1" applyBorder="1" applyAlignment="1">
      <alignment horizontal="center" vertical="center"/>
    </xf>
    <xf numFmtId="0" fontId="20" fillId="0" borderId="22" xfId="2" applyFont="1" applyFill="1" applyBorder="1" applyAlignment="1">
      <alignment horizontal="right" vertical="center"/>
    </xf>
    <xf numFmtId="2" fontId="20" fillId="4" borderId="18" xfId="2" applyNumberFormat="1" applyFont="1" applyFill="1" applyBorder="1" applyAlignment="1">
      <alignment horizontal="center" vertical="center"/>
    </xf>
    <xf numFmtId="2" fontId="20" fillId="4" borderId="24" xfId="2" applyNumberFormat="1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right" vertical="center"/>
    </xf>
    <xf numFmtId="2" fontId="20" fillId="4" borderId="17" xfId="2" applyNumberFormat="1" applyFont="1" applyFill="1" applyBorder="1" applyAlignment="1">
      <alignment vertical="center"/>
    </xf>
    <xf numFmtId="2" fontId="20" fillId="4" borderId="25" xfId="2" applyNumberFormat="1" applyFont="1" applyFill="1" applyBorder="1" applyAlignment="1">
      <alignment vertical="center"/>
    </xf>
    <xf numFmtId="2" fontId="20" fillId="4" borderId="19" xfId="2" applyNumberFormat="1" applyFont="1" applyFill="1" applyBorder="1" applyAlignment="1">
      <alignment vertical="center"/>
    </xf>
    <xf numFmtId="2" fontId="20" fillId="4" borderId="20" xfId="2" applyNumberFormat="1" applyFont="1" applyFill="1" applyBorder="1" applyAlignment="1">
      <alignment vertical="center"/>
    </xf>
    <xf numFmtId="165" fontId="20" fillId="4" borderId="0" xfId="2" applyNumberFormat="1" applyFont="1" applyFill="1" applyBorder="1" applyAlignment="1">
      <alignment horizontal="left" vertical="center"/>
    </xf>
    <xf numFmtId="2" fontId="20" fillId="4" borderId="23" xfId="2" applyNumberFormat="1" applyFont="1" applyFill="1" applyBorder="1" applyAlignment="1">
      <alignment vertical="center"/>
    </xf>
    <xf numFmtId="0" fontId="3" fillId="0" borderId="0" xfId="2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2" fontId="3" fillId="0" borderId="0" xfId="2" applyNumberFormat="1" applyFont="1" applyBorder="1" applyAlignment="1">
      <alignment horizontal="center"/>
    </xf>
    <xf numFmtId="2" fontId="3" fillId="0" borderId="1" xfId="2" applyNumberFormat="1" applyFont="1" applyBorder="1" applyAlignment="1">
      <alignment horizontal="center"/>
    </xf>
    <xf numFmtId="0" fontId="17" fillId="0" borderId="0" xfId="2" applyBorder="1"/>
    <xf numFmtId="0" fontId="22" fillId="2" borderId="14" xfId="2" applyFont="1" applyFill="1" applyBorder="1" applyAlignment="1">
      <alignment horizontal="right" vertical="center"/>
    </xf>
    <xf numFmtId="2" fontId="3" fillId="2" borderId="15" xfId="2" applyNumberFormat="1" applyFont="1" applyFill="1" applyBorder="1" applyAlignment="1">
      <alignment horizontal="center" vertical="center"/>
    </xf>
    <xf numFmtId="165" fontId="3" fillId="2" borderId="5" xfId="2" applyNumberFormat="1" applyFont="1" applyFill="1" applyBorder="1" applyAlignment="1">
      <alignment horizontal="center" vertical="center"/>
    </xf>
    <xf numFmtId="0" fontId="19" fillId="4" borderId="0" xfId="4" applyFill="1"/>
    <xf numFmtId="0" fontId="19" fillId="0" borderId="0" xfId="4"/>
    <xf numFmtId="0" fontId="26" fillId="0" borderId="11" xfId="2" applyFont="1" applyBorder="1" applyAlignment="1">
      <alignment horizontal="center" vertical="center"/>
    </xf>
    <xf numFmtId="165" fontId="26" fillId="0" borderId="11" xfId="2" applyNumberFormat="1" applyFont="1" applyBorder="1" applyAlignment="1">
      <alignment horizontal="center" vertical="center"/>
    </xf>
    <xf numFmtId="0" fontId="3" fillId="0" borderId="0" xfId="4" applyFont="1" applyAlignment="1">
      <alignment vertical="center"/>
    </xf>
    <xf numFmtId="0" fontId="3" fillId="4" borderId="0" xfId="4" applyFont="1" applyFill="1" applyAlignment="1">
      <alignment vertical="center"/>
    </xf>
    <xf numFmtId="0" fontId="19" fillId="0" borderId="0" xfId="4" applyAlignment="1">
      <alignment vertical="center"/>
    </xf>
    <xf numFmtId="2" fontId="19" fillId="0" borderId="28" xfId="4" applyNumberFormat="1" applyFont="1" applyBorder="1" applyAlignment="1">
      <alignment horizontal="center" vertical="center"/>
    </xf>
    <xf numFmtId="165" fontId="19" fillId="0" borderId="29" xfId="4" applyNumberFormat="1" applyFont="1" applyBorder="1" applyAlignment="1">
      <alignment horizontal="center" vertical="center"/>
    </xf>
    <xf numFmtId="0" fontId="20" fillId="0" borderId="30" xfId="4" applyFont="1" applyFill="1" applyBorder="1" applyAlignment="1">
      <alignment horizontal="right" vertical="center"/>
    </xf>
    <xf numFmtId="2" fontId="19" fillId="0" borderId="30" xfId="4" applyNumberFormat="1" applyFont="1" applyBorder="1" applyAlignment="1">
      <alignment horizontal="center" vertical="center"/>
    </xf>
    <xf numFmtId="165" fontId="19" fillId="0" borderId="31" xfId="4" applyNumberFormat="1" applyFont="1" applyBorder="1" applyAlignment="1">
      <alignment horizontal="center" vertical="center"/>
    </xf>
    <xf numFmtId="0" fontId="20" fillId="0" borderId="32" xfId="4" applyFont="1" applyBorder="1" applyAlignment="1">
      <alignment horizontal="right" vertical="center"/>
    </xf>
    <xf numFmtId="165" fontId="19" fillId="0" borderId="3" xfId="4" applyNumberFormat="1" applyFont="1" applyBorder="1" applyAlignment="1">
      <alignment horizontal="center" vertical="center"/>
    </xf>
    <xf numFmtId="2" fontId="19" fillId="0" borderId="32" xfId="4" applyNumberFormat="1" applyFont="1" applyBorder="1" applyAlignment="1">
      <alignment horizontal="center" vertical="center"/>
    </xf>
    <xf numFmtId="2" fontId="19" fillId="5" borderId="32" xfId="4" applyNumberFormat="1" applyFont="1" applyFill="1" applyBorder="1" applyAlignment="1">
      <alignment horizontal="center" vertical="center"/>
    </xf>
    <xf numFmtId="165" fontId="19" fillId="5" borderId="3" xfId="4" applyNumberFormat="1" applyFont="1" applyFill="1" applyBorder="1" applyAlignment="1">
      <alignment horizontal="center" vertical="center"/>
    </xf>
    <xf numFmtId="0" fontId="20" fillId="5" borderId="32" xfId="4" applyFont="1" applyFill="1" applyBorder="1" applyAlignment="1">
      <alignment horizontal="right" vertical="center"/>
    </xf>
    <xf numFmtId="2" fontId="19" fillId="0" borderId="32" xfId="4" applyNumberFormat="1" applyFont="1" applyFill="1" applyBorder="1" applyAlignment="1">
      <alignment horizontal="center" vertical="center"/>
    </xf>
    <xf numFmtId="165" fontId="19" fillId="0" borderId="3" xfId="4" applyNumberFormat="1" applyFont="1" applyFill="1" applyBorder="1" applyAlignment="1">
      <alignment horizontal="center" vertical="center"/>
    </xf>
    <xf numFmtId="0" fontId="20" fillId="0" borderId="32" xfId="4" applyFont="1" applyFill="1" applyBorder="1" applyAlignment="1">
      <alignment horizontal="right" vertical="center"/>
    </xf>
    <xf numFmtId="2" fontId="19" fillId="0" borderId="33" xfId="4" applyNumberFormat="1" applyFont="1" applyBorder="1" applyAlignment="1">
      <alignment horizontal="center" vertical="center"/>
    </xf>
    <xf numFmtId="165" fontId="19" fillId="0" borderId="8" xfId="4" applyNumberFormat="1" applyFont="1" applyBorder="1" applyAlignment="1">
      <alignment horizontal="center" vertical="center"/>
    </xf>
    <xf numFmtId="2" fontId="19" fillId="5" borderId="33" xfId="4" applyNumberFormat="1" applyFont="1" applyFill="1" applyBorder="1" applyAlignment="1">
      <alignment horizontal="center" vertical="center"/>
    </xf>
    <xf numFmtId="165" fontId="19" fillId="5" borderId="8" xfId="4" applyNumberFormat="1" applyFont="1" applyFill="1" applyBorder="1" applyAlignment="1">
      <alignment horizontal="center" vertical="center"/>
    </xf>
    <xf numFmtId="2" fontId="19" fillId="0" borderId="33" xfId="4" applyNumberFormat="1" applyFont="1" applyFill="1" applyBorder="1" applyAlignment="1">
      <alignment horizontal="center" vertical="center"/>
    </xf>
    <xf numFmtId="165" fontId="19" fillId="0" borderId="8" xfId="4" applyNumberFormat="1" applyFont="1" applyFill="1" applyBorder="1" applyAlignment="1">
      <alignment horizontal="center" vertical="center"/>
    </xf>
    <xf numFmtId="0" fontId="20" fillId="0" borderId="33" xfId="4" applyFont="1" applyBorder="1" applyAlignment="1">
      <alignment horizontal="right" vertical="center"/>
    </xf>
    <xf numFmtId="0" fontId="19" fillId="0" borderId="34" xfId="4" applyFont="1" applyBorder="1" applyAlignment="1">
      <alignment horizontal="center" vertical="center"/>
    </xf>
    <xf numFmtId="0" fontId="20" fillId="0" borderId="34" xfId="4" applyFont="1" applyBorder="1" applyAlignment="1">
      <alignment horizontal="right" vertical="center"/>
    </xf>
    <xf numFmtId="2" fontId="19" fillId="4" borderId="18" xfId="4" applyNumberFormat="1" applyFont="1" applyFill="1" applyBorder="1" applyAlignment="1">
      <alignment horizontal="center" vertical="center"/>
    </xf>
    <xf numFmtId="165" fontId="19" fillId="4" borderId="18" xfId="4" applyNumberFormat="1" applyFont="1" applyFill="1" applyBorder="1" applyAlignment="1">
      <alignment horizontal="center" vertical="center"/>
    </xf>
    <xf numFmtId="0" fontId="20" fillId="4" borderId="18" xfId="4" applyFont="1" applyFill="1" applyBorder="1" applyAlignment="1">
      <alignment horizontal="right" vertical="center"/>
    </xf>
    <xf numFmtId="2" fontId="19" fillId="4" borderId="22" xfId="4" applyNumberFormat="1" applyFont="1" applyFill="1" applyBorder="1" applyAlignment="1">
      <alignment horizontal="center" vertical="center"/>
    </xf>
    <xf numFmtId="165" fontId="19" fillId="4" borderId="22" xfId="4" applyNumberFormat="1" applyFont="1" applyFill="1" applyBorder="1" applyAlignment="1">
      <alignment horizontal="center" vertical="center"/>
    </xf>
    <xf numFmtId="0" fontId="20" fillId="4" borderId="24" xfId="4" applyFont="1" applyFill="1" applyBorder="1" applyAlignment="1">
      <alignment horizontal="right" vertical="center"/>
    </xf>
    <xf numFmtId="165" fontId="21" fillId="4" borderId="18" xfId="4" applyNumberFormat="1" applyFont="1" applyFill="1" applyBorder="1" applyAlignment="1">
      <alignment horizontal="center" vertical="center"/>
    </xf>
    <xf numFmtId="2" fontId="19" fillId="4" borderId="24" xfId="4" applyNumberFormat="1" applyFont="1" applyFill="1" applyBorder="1" applyAlignment="1">
      <alignment horizontal="center" vertical="center"/>
    </xf>
    <xf numFmtId="165" fontId="19" fillId="4" borderId="24" xfId="4" applyNumberFormat="1" applyFont="1" applyFill="1" applyBorder="1" applyAlignment="1">
      <alignment horizontal="center" vertical="center"/>
    </xf>
    <xf numFmtId="2" fontId="21" fillId="4" borderId="18" xfId="4" applyNumberFormat="1" applyFont="1" applyFill="1" applyBorder="1" applyAlignment="1">
      <alignment horizontal="center" vertical="center"/>
    </xf>
    <xf numFmtId="165" fontId="21" fillId="4" borderId="19" xfId="4" applyNumberFormat="1" applyFont="1" applyFill="1" applyBorder="1" applyAlignment="1">
      <alignment horizontal="center" vertical="center"/>
    </xf>
    <xf numFmtId="0" fontId="20" fillId="4" borderId="23" xfId="4" applyFont="1" applyFill="1" applyBorder="1" applyAlignment="1">
      <alignment horizontal="right" vertical="center"/>
    </xf>
    <xf numFmtId="2" fontId="20" fillId="4" borderId="24" xfId="4" applyNumberFormat="1" applyFont="1" applyFill="1" applyBorder="1" applyAlignment="1">
      <alignment horizontal="center" vertical="center"/>
    </xf>
    <xf numFmtId="2" fontId="20" fillId="4" borderId="27" xfId="4" applyNumberFormat="1" applyFont="1" applyFill="1" applyBorder="1" applyAlignment="1">
      <alignment horizontal="center" vertical="center"/>
    </xf>
    <xf numFmtId="0" fontId="20" fillId="4" borderId="27" xfId="4" applyFont="1" applyFill="1" applyBorder="1" applyAlignment="1">
      <alignment horizontal="right" vertical="center"/>
    </xf>
    <xf numFmtId="2" fontId="19" fillId="4" borderId="17" xfId="4" applyNumberFormat="1" applyFont="1" applyFill="1" applyBorder="1" applyAlignment="1">
      <alignment vertical="center"/>
    </xf>
    <xf numFmtId="2" fontId="19" fillId="4" borderId="25" xfId="4" applyNumberFormat="1" applyFont="1" applyFill="1" applyBorder="1" applyAlignment="1">
      <alignment vertical="center"/>
    </xf>
    <xf numFmtId="2" fontId="19" fillId="4" borderId="19" xfId="4" applyNumberFormat="1" applyFont="1" applyFill="1" applyBorder="1" applyAlignment="1">
      <alignment vertical="center"/>
    </xf>
    <xf numFmtId="2" fontId="19" fillId="4" borderId="20" xfId="4" applyNumberFormat="1" applyFont="1" applyFill="1" applyBorder="1" applyAlignment="1">
      <alignment vertical="center"/>
    </xf>
    <xf numFmtId="2" fontId="19" fillId="4" borderId="0" xfId="4" applyNumberFormat="1" applyFont="1" applyFill="1" applyBorder="1" applyAlignment="1">
      <alignment vertical="center"/>
    </xf>
    <xf numFmtId="2" fontId="19" fillId="4" borderId="23" xfId="4" applyNumberFormat="1" applyFont="1" applyFill="1" applyBorder="1" applyAlignment="1">
      <alignment vertical="center"/>
    </xf>
    <xf numFmtId="0" fontId="27" fillId="4" borderId="0" xfId="4" applyFont="1" applyFill="1"/>
    <xf numFmtId="0" fontId="3" fillId="0" borderId="0" xfId="4" applyFont="1"/>
    <xf numFmtId="165" fontId="20" fillId="4" borderId="20" xfId="2" applyNumberFormat="1" applyFont="1" applyFill="1" applyBorder="1" applyAlignment="1">
      <alignment horizontal="center" vertical="center"/>
    </xf>
    <xf numFmtId="165" fontId="20" fillId="0" borderId="18" xfId="2" applyNumberFormat="1" applyFont="1" applyFill="1" applyBorder="1" applyAlignment="1">
      <alignment horizontal="center" vertical="center"/>
    </xf>
    <xf numFmtId="165" fontId="20" fillId="0" borderId="24" xfId="2" applyNumberFormat="1" applyFont="1" applyFill="1" applyBorder="1" applyAlignment="1">
      <alignment horizontal="center" vertical="center"/>
    </xf>
    <xf numFmtId="165" fontId="20" fillId="4" borderId="18" xfId="2" applyNumberFormat="1" applyFont="1" applyFill="1" applyBorder="1" applyAlignment="1">
      <alignment horizontal="center" vertical="center"/>
    </xf>
    <xf numFmtId="165" fontId="20" fillId="4" borderId="24" xfId="2" applyNumberFormat="1" applyFont="1" applyFill="1" applyBorder="1" applyAlignment="1">
      <alignment horizontal="center" vertical="center"/>
    </xf>
    <xf numFmtId="2" fontId="22" fillId="0" borderId="15" xfId="2" applyNumberFormat="1" applyFont="1" applyFill="1" applyBorder="1" applyAlignment="1">
      <alignment horizontal="center" vertical="center"/>
    </xf>
    <xf numFmtId="165" fontId="22" fillId="0" borderId="5" xfId="2" applyNumberFormat="1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right" vertical="center"/>
    </xf>
    <xf numFmtId="2" fontId="3" fillId="0" borderId="15" xfId="2" applyNumberFormat="1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0" fontId="23" fillId="0" borderId="14" xfId="2" applyFont="1" applyFill="1" applyBorder="1" applyAlignment="1">
      <alignment horizontal="right" vertical="center"/>
    </xf>
    <xf numFmtId="2" fontId="19" fillId="4" borderId="13" xfId="2" applyNumberFormat="1" applyFont="1" applyFill="1" applyBorder="1" applyAlignment="1">
      <alignment horizontal="center" vertical="center"/>
    </xf>
    <xf numFmtId="165" fontId="19" fillId="4" borderId="1" xfId="2" applyNumberFormat="1" applyFont="1" applyFill="1" applyBorder="1" applyAlignment="1">
      <alignment horizontal="center" vertical="center"/>
    </xf>
    <xf numFmtId="0" fontId="19" fillId="4" borderId="14" xfId="2" applyFont="1" applyFill="1" applyBorder="1" applyAlignment="1">
      <alignment horizontal="right" vertical="center"/>
    </xf>
    <xf numFmtId="0" fontId="19" fillId="4" borderId="16" xfId="2" applyFont="1" applyFill="1" applyBorder="1" applyAlignment="1">
      <alignment horizontal="right" vertical="center"/>
    </xf>
    <xf numFmtId="2" fontId="3" fillId="0" borderId="13" xfId="2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right" vertical="center"/>
    </xf>
    <xf numFmtId="165" fontId="20" fillId="0" borderId="14" xfId="2" applyNumberFormat="1" applyFont="1" applyFill="1" applyBorder="1" applyAlignment="1">
      <alignment horizontal="right" vertical="center"/>
    </xf>
    <xf numFmtId="165" fontId="21" fillId="4" borderId="14" xfId="2" applyNumberFormat="1" applyFont="1" applyFill="1" applyBorder="1" applyAlignment="1">
      <alignment horizontal="right" vertical="center"/>
    </xf>
    <xf numFmtId="4" fontId="10" fillId="6" borderId="1" xfId="1" applyNumberFormat="1" applyFont="1" applyFill="1" applyBorder="1"/>
    <xf numFmtId="2" fontId="8" fillId="0" borderId="1" xfId="1" applyNumberFormat="1" applyFont="1" applyFill="1" applyBorder="1" applyAlignment="1">
      <alignment horizontal="left"/>
    </xf>
    <xf numFmtId="2" fontId="8" fillId="0" borderId="1" xfId="1" applyNumberFormat="1" applyFont="1" applyFill="1" applyBorder="1" applyAlignment="1">
      <alignment horizontal="left"/>
    </xf>
    <xf numFmtId="4" fontId="10" fillId="7" borderId="1" xfId="1" applyNumberFormat="1" applyFont="1" applyFill="1" applyBorder="1"/>
    <xf numFmtId="0" fontId="25" fillId="4" borderId="25" xfId="3" applyFont="1" applyFill="1" applyBorder="1" applyAlignment="1" applyProtection="1">
      <alignment horizontal="left"/>
    </xf>
    <xf numFmtId="0" fontId="18" fillId="0" borderId="9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textRotation="90"/>
    </xf>
    <xf numFmtId="0" fontId="3" fillId="0" borderId="4" xfId="2" applyFont="1" applyFill="1" applyBorder="1" applyAlignment="1">
      <alignment horizontal="center" vertical="center" textRotation="90"/>
    </xf>
    <xf numFmtId="0" fontId="3" fillId="0" borderId="10" xfId="2" applyFont="1" applyFill="1" applyBorder="1" applyAlignment="1">
      <alignment horizontal="center" vertical="center" textRotation="90"/>
    </xf>
    <xf numFmtId="0" fontId="3" fillId="0" borderId="19" xfId="2" applyFont="1" applyFill="1" applyBorder="1" applyAlignment="1">
      <alignment horizontal="center" vertical="center" textRotation="90" wrapText="1"/>
    </xf>
    <xf numFmtId="0" fontId="3" fillId="0" borderId="23" xfId="2" applyFont="1" applyFill="1" applyBorder="1" applyAlignment="1">
      <alignment horizontal="center" vertical="center" textRotation="90" wrapText="1"/>
    </xf>
    <xf numFmtId="0" fontId="3" fillId="0" borderId="22" xfId="2" applyFont="1" applyFill="1" applyBorder="1" applyAlignment="1">
      <alignment horizontal="center" vertical="center" textRotation="90" wrapText="1"/>
    </xf>
    <xf numFmtId="0" fontId="3" fillId="0" borderId="24" xfId="2" applyFont="1" applyFill="1" applyBorder="1" applyAlignment="1">
      <alignment horizontal="center" vertical="center" textRotation="90" wrapText="1"/>
    </xf>
    <xf numFmtId="2" fontId="20" fillId="4" borderId="20" xfId="2" applyNumberFormat="1" applyFont="1" applyFill="1" applyBorder="1" applyAlignment="1">
      <alignment horizontal="left" vertical="center"/>
    </xf>
    <xf numFmtId="2" fontId="20" fillId="4" borderId="0" xfId="2" applyNumberFormat="1" applyFont="1" applyFill="1" applyBorder="1" applyAlignment="1">
      <alignment horizontal="left" vertical="center"/>
    </xf>
    <xf numFmtId="2" fontId="20" fillId="4" borderId="23" xfId="2" applyNumberFormat="1" applyFont="1" applyFill="1" applyBorder="1" applyAlignment="1">
      <alignment horizontal="left" vertical="center"/>
    </xf>
    <xf numFmtId="2" fontId="20" fillId="4" borderId="21" xfId="2" applyNumberFormat="1" applyFont="1" applyFill="1" applyBorder="1" applyAlignment="1">
      <alignment horizontal="left" vertical="center"/>
    </xf>
    <xf numFmtId="2" fontId="20" fillId="4" borderId="26" xfId="2" applyNumberFormat="1" applyFont="1" applyFill="1" applyBorder="1" applyAlignment="1">
      <alignment horizontal="left" vertical="center"/>
    </xf>
    <xf numFmtId="2" fontId="20" fillId="4" borderId="27" xfId="2" applyNumberFormat="1" applyFont="1" applyFill="1" applyBorder="1" applyAlignment="1">
      <alignment horizontal="left" vertical="center"/>
    </xf>
    <xf numFmtId="0" fontId="18" fillId="0" borderId="9" xfId="4" applyFont="1" applyBorder="1" applyAlignment="1">
      <alignment horizontal="center" vertical="center"/>
    </xf>
    <xf numFmtId="0" fontId="18" fillId="0" borderId="8" xfId="4" applyFont="1" applyBorder="1" applyAlignment="1">
      <alignment horizontal="center" vertical="center"/>
    </xf>
    <xf numFmtId="0" fontId="18" fillId="0" borderId="10" xfId="4" applyFont="1" applyBorder="1" applyAlignment="1">
      <alignment horizontal="center" vertical="center"/>
    </xf>
    <xf numFmtId="0" fontId="3" fillId="0" borderId="12" xfId="4" applyFont="1" applyFill="1" applyBorder="1" applyAlignment="1">
      <alignment horizontal="center" vertical="center" textRotation="90"/>
    </xf>
    <xf numFmtId="0" fontId="3" fillId="0" borderId="4" xfId="4" applyFont="1" applyFill="1" applyBorder="1" applyAlignment="1">
      <alignment horizontal="center" vertical="center" textRotation="90"/>
    </xf>
    <xf numFmtId="0" fontId="3" fillId="0" borderId="10" xfId="4" applyFont="1" applyFill="1" applyBorder="1" applyAlignment="1">
      <alignment horizontal="center" vertical="center" textRotation="90"/>
    </xf>
    <xf numFmtId="0" fontId="3" fillId="0" borderId="19" xfId="4" applyFont="1" applyFill="1" applyBorder="1" applyAlignment="1">
      <alignment horizontal="center" vertical="center" textRotation="90" wrapText="1"/>
    </xf>
    <xf numFmtId="0" fontId="3" fillId="0" borderId="23" xfId="4" applyFont="1" applyFill="1" applyBorder="1" applyAlignment="1">
      <alignment horizontal="center" vertical="center" textRotation="90" wrapText="1"/>
    </xf>
    <xf numFmtId="0" fontId="3" fillId="0" borderId="22" xfId="4" applyFont="1" applyFill="1" applyBorder="1" applyAlignment="1">
      <alignment horizontal="center" vertical="center" textRotation="90" wrapText="1"/>
    </xf>
    <xf numFmtId="0" fontId="3" fillId="0" borderId="24" xfId="4" applyFont="1" applyFill="1" applyBorder="1" applyAlignment="1">
      <alignment horizontal="center" vertical="center" textRotation="90" wrapText="1"/>
    </xf>
    <xf numFmtId="2" fontId="19" fillId="4" borderId="21" xfId="4" applyNumberFormat="1" applyFont="1" applyFill="1" applyBorder="1" applyAlignment="1">
      <alignment horizontal="left" vertical="center"/>
    </xf>
    <xf numFmtId="2" fontId="19" fillId="4" borderId="26" xfId="4" applyNumberFormat="1" applyFont="1" applyFill="1" applyBorder="1" applyAlignment="1">
      <alignment horizontal="left" vertical="center"/>
    </xf>
    <xf numFmtId="2" fontId="19" fillId="4" borderId="27" xfId="4" applyNumberFormat="1" applyFont="1" applyFill="1" applyBorder="1" applyAlignment="1">
      <alignment horizontal="left" vertical="center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164" fontId="9" fillId="0" borderId="5" xfId="1" applyNumberFormat="1" applyFont="1" applyFill="1" applyBorder="1" applyAlignment="1">
      <alignment horizontal="center" vertical="center" wrapText="1"/>
    </xf>
    <xf numFmtId="164" fontId="9" fillId="0" borderId="6" xfId="1" applyNumberFormat="1" applyFont="1" applyFill="1" applyBorder="1" applyAlignment="1">
      <alignment horizontal="center" vertical="center" wrapText="1"/>
    </xf>
    <xf numFmtId="164" fontId="9" fillId="0" borderId="5" xfId="1" applyNumberFormat="1" applyFont="1" applyFill="1" applyBorder="1" applyAlignment="1">
      <alignment horizontal="center" vertical="center"/>
    </xf>
    <xf numFmtId="164" fontId="9" fillId="0" borderId="6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left"/>
    </xf>
    <xf numFmtId="0" fontId="9" fillId="0" borderId="5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255" wrapText="1"/>
    </xf>
    <xf numFmtId="0" fontId="4" fillId="0" borderId="1" xfId="1" applyFont="1" applyFill="1" applyBorder="1" applyAlignment="1">
      <alignment horizontal="center" vertical="center" textRotation="255"/>
    </xf>
    <xf numFmtId="0" fontId="5" fillId="0" borderId="0" xfId="1" applyFont="1" applyAlignment="1">
      <alignment horizontal="center" vertical="center"/>
    </xf>
    <xf numFmtId="0" fontId="11" fillId="0" borderId="0" xfId="1" applyFont="1" applyAlignment="1">
      <alignment horizontal="left"/>
    </xf>
  </cellXfs>
  <cellStyles count="5">
    <cellStyle name="Hipervínculo" xfId="3" builtinId="8"/>
    <cellStyle name="Normal" xfId="0" builtinId="0"/>
    <cellStyle name="Normal 2" xfId="1"/>
    <cellStyle name="Normal 2 2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Meta 
Código:          </a:t>
            </a:r>
            <a:r>
              <a:rPr lang="es-ES" baseline="0"/>
              <a:t> </a:t>
            </a:r>
            <a:r>
              <a:rPr lang="es-ES"/>
              <a:t>35257040
Levantó:         JB.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20060722
Ideam              Área Operativa N° 03</a:t>
            </a:r>
          </a:p>
        </c:rich>
      </c:tx>
      <c:layout>
        <c:manualLayout>
          <c:xMode val="edge"/>
          <c:yMode val="edge"/>
          <c:x val="0.63092418610038448"/>
          <c:y val="0.68472492409037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'3525704.Aceitico.220706'!$A$3:$A$46</c:f>
              <c:numCache>
                <c:formatCode>0.00</c:formatCode>
                <c:ptCount val="4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30</c:v>
                </c:pt>
                <c:pt idx="5">
                  <c:v>60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400</c:v>
                </c:pt>
                <c:pt idx="11">
                  <c:v>460</c:v>
                </c:pt>
                <c:pt idx="12">
                  <c:v>520</c:v>
                </c:pt>
                <c:pt idx="13">
                  <c:v>580</c:v>
                </c:pt>
                <c:pt idx="14">
                  <c:v>640</c:v>
                </c:pt>
                <c:pt idx="15">
                  <c:v>700</c:v>
                </c:pt>
                <c:pt idx="16">
                  <c:v>760</c:v>
                </c:pt>
                <c:pt idx="17">
                  <c:v>820</c:v>
                </c:pt>
                <c:pt idx="18">
                  <c:v>880</c:v>
                </c:pt>
                <c:pt idx="19">
                  <c:v>940</c:v>
                </c:pt>
                <c:pt idx="20">
                  <c:v>1000</c:v>
                </c:pt>
                <c:pt idx="21">
                  <c:v>1060</c:v>
                </c:pt>
                <c:pt idx="22">
                  <c:v>1119.5999999999999</c:v>
                </c:pt>
                <c:pt idx="23">
                  <c:v>1121</c:v>
                </c:pt>
                <c:pt idx="24">
                  <c:v>1121</c:v>
                </c:pt>
                <c:pt idx="25">
                  <c:v>1150</c:v>
                </c:pt>
              </c:numCache>
            </c:numRef>
          </c:xVal>
          <c:yVal>
            <c:numRef>
              <c:f>'3525704.Aceitico.220706'!$B$3:$B$46</c:f>
              <c:numCache>
                <c:formatCode>0.000</c:formatCode>
                <c:ptCount val="44"/>
                <c:pt idx="0">
                  <c:v>67</c:v>
                </c:pt>
                <c:pt idx="1">
                  <c:v>66.192999999999998</c:v>
                </c:pt>
                <c:pt idx="2">
                  <c:v>64.61</c:v>
                </c:pt>
                <c:pt idx="3">
                  <c:v>60.46</c:v>
                </c:pt>
                <c:pt idx="4">
                  <c:v>53.61</c:v>
                </c:pt>
                <c:pt idx="5">
                  <c:v>48.62</c:v>
                </c:pt>
                <c:pt idx="6">
                  <c:v>48.01</c:v>
                </c:pt>
                <c:pt idx="7">
                  <c:v>63.115000000000002</c:v>
                </c:pt>
                <c:pt idx="8">
                  <c:v>51.91</c:v>
                </c:pt>
                <c:pt idx="9">
                  <c:v>54.41</c:v>
                </c:pt>
                <c:pt idx="10">
                  <c:v>55.92</c:v>
                </c:pt>
                <c:pt idx="11">
                  <c:v>57.41</c:v>
                </c:pt>
                <c:pt idx="12">
                  <c:v>57.98</c:v>
                </c:pt>
                <c:pt idx="13">
                  <c:v>58.58</c:v>
                </c:pt>
                <c:pt idx="14">
                  <c:v>59.64</c:v>
                </c:pt>
                <c:pt idx="15">
                  <c:v>60.61</c:v>
                </c:pt>
                <c:pt idx="16">
                  <c:v>61.46</c:v>
                </c:pt>
                <c:pt idx="17">
                  <c:v>61.91</c:v>
                </c:pt>
                <c:pt idx="18">
                  <c:v>61.96</c:v>
                </c:pt>
                <c:pt idx="19">
                  <c:v>59.96</c:v>
                </c:pt>
                <c:pt idx="20">
                  <c:v>60.36</c:v>
                </c:pt>
                <c:pt idx="21">
                  <c:v>62.21</c:v>
                </c:pt>
                <c:pt idx="22">
                  <c:v>61.68</c:v>
                </c:pt>
                <c:pt idx="23">
                  <c:v>64.61</c:v>
                </c:pt>
                <c:pt idx="24">
                  <c:v>64.7</c:v>
                </c:pt>
                <c:pt idx="25">
                  <c:v>64.7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'3525704.Aceitico.220706'!$A$51:$A$52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'3525704.Aceitico.220706'!$B$51:$B$52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'3525704.Aceitico.220706'!$A$49:$A$50</c:f>
              <c:numCache>
                <c:formatCode>0.00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'3525704.Aceitico.220706'!$B$49:$B$50</c:f>
              <c:numCache>
                <c:formatCode>0.000</c:formatCode>
                <c:ptCount val="2"/>
                <c:pt idx="0">
                  <c:v>66.489999999999995</c:v>
                </c:pt>
                <c:pt idx="1">
                  <c:v>55.49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'3525704.Aceitico.220706'!$A$47:$A$48</c:f>
              <c:numCache>
                <c:formatCode>0.00</c:formatCode>
                <c:ptCount val="2"/>
                <c:pt idx="0">
                  <c:v>0</c:v>
                </c:pt>
                <c:pt idx="1">
                  <c:v>1120</c:v>
                </c:pt>
              </c:numCache>
            </c:numRef>
          </c:xVal>
          <c:yVal>
            <c:numRef>
              <c:f>'3525704.Aceitico.220706'!$B$47:$B$48</c:f>
              <c:numCache>
                <c:formatCode>0.000</c:formatCode>
                <c:ptCount val="2"/>
                <c:pt idx="0">
                  <c:v>64.61</c:v>
                </c:pt>
                <c:pt idx="1">
                  <c:v>64.61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'3525704.Aceitico.220706'!$A$53</c:f>
              <c:numCache>
                <c:formatCode>0.00</c:formatCode>
                <c:ptCount val="1"/>
                <c:pt idx="0">
                  <c:v>1120</c:v>
                </c:pt>
              </c:numCache>
            </c:numRef>
          </c:xVal>
          <c:yVal>
            <c:numRef>
              <c:f>'3525704.Aceitico.220706'!$B$53</c:f>
              <c:numCache>
                <c:formatCode>0.000</c:formatCode>
                <c:ptCount val="1"/>
                <c:pt idx="0">
                  <c:v>64.7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83600"/>
        <c:axId val="662683992"/>
      </c:scatterChart>
      <c:valAx>
        <c:axId val="662683600"/>
        <c:scaling>
          <c:orientation val="minMax"/>
          <c:max val="12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683992"/>
        <c:crossesAt val="49"/>
        <c:crossBetween val="midCat"/>
        <c:majorUnit val="100"/>
        <c:minorUnit val="8"/>
      </c:valAx>
      <c:valAx>
        <c:axId val="662683992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683600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Meta 
Código:          </a:t>
            </a:r>
            <a:r>
              <a:rPr lang="es-ES" baseline="0"/>
              <a:t> </a:t>
            </a:r>
            <a:r>
              <a:rPr lang="es-ES"/>
              <a:t>35257040
Levantó:         JP.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ecubillosl.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20120419
Ideam              Área Operativa N° 03</a:t>
            </a:r>
          </a:p>
        </c:rich>
      </c:tx>
      <c:layout>
        <c:manualLayout>
          <c:xMode val="edge"/>
          <c:yMode val="edge"/>
          <c:x val="0.70086590133768678"/>
          <c:y val="0.67823388058310075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'3525704.Aceitico.190412'!$A$3:$A$46</c:f>
              <c:numCache>
                <c:formatCode>0.00</c:formatCode>
                <c:ptCount val="44"/>
                <c:pt idx="0">
                  <c:v>0</c:v>
                </c:pt>
                <c:pt idx="1">
                  <c:v>2.4</c:v>
                </c:pt>
                <c:pt idx="2">
                  <c:v>7.55</c:v>
                </c:pt>
                <c:pt idx="3">
                  <c:v>7.55</c:v>
                </c:pt>
                <c:pt idx="4">
                  <c:v>11.25</c:v>
                </c:pt>
                <c:pt idx="5">
                  <c:v>46</c:v>
                </c:pt>
                <c:pt idx="6">
                  <c:v>96</c:v>
                </c:pt>
                <c:pt idx="7">
                  <c:v>146</c:v>
                </c:pt>
                <c:pt idx="8">
                  <c:v>186</c:v>
                </c:pt>
                <c:pt idx="9">
                  <c:v>226</c:v>
                </c:pt>
                <c:pt idx="10">
                  <c:v>266</c:v>
                </c:pt>
                <c:pt idx="11">
                  <c:v>306</c:v>
                </c:pt>
                <c:pt idx="12">
                  <c:v>346</c:v>
                </c:pt>
                <c:pt idx="13">
                  <c:v>386</c:v>
                </c:pt>
                <c:pt idx="14">
                  <c:v>426</c:v>
                </c:pt>
                <c:pt idx="15">
                  <c:v>466</c:v>
                </c:pt>
                <c:pt idx="16">
                  <c:v>506</c:v>
                </c:pt>
                <c:pt idx="17">
                  <c:v>546</c:v>
                </c:pt>
                <c:pt idx="18">
                  <c:v>572</c:v>
                </c:pt>
                <c:pt idx="19">
                  <c:v>597</c:v>
                </c:pt>
                <c:pt idx="20">
                  <c:v>622</c:v>
                </c:pt>
                <c:pt idx="21">
                  <c:v>647</c:v>
                </c:pt>
                <c:pt idx="22">
                  <c:v>672</c:v>
                </c:pt>
                <c:pt idx="23">
                  <c:v>697</c:v>
                </c:pt>
                <c:pt idx="24">
                  <c:v>722</c:v>
                </c:pt>
                <c:pt idx="25">
                  <c:v>747</c:v>
                </c:pt>
                <c:pt idx="26">
                  <c:v>772</c:v>
                </c:pt>
                <c:pt idx="27">
                  <c:v>797</c:v>
                </c:pt>
                <c:pt idx="28">
                  <c:v>1053.5</c:v>
                </c:pt>
                <c:pt idx="29">
                  <c:v>1055</c:v>
                </c:pt>
                <c:pt idx="30">
                  <c:v>1100</c:v>
                </c:pt>
                <c:pt idx="31">
                  <c:v>1150</c:v>
                </c:pt>
                <c:pt idx="32">
                  <c:v>1190</c:v>
                </c:pt>
                <c:pt idx="33">
                  <c:v>1195</c:v>
                </c:pt>
                <c:pt idx="34">
                  <c:v>1197</c:v>
                </c:pt>
                <c:pt idx="35">
                  <c:v>1198</c:v>
                </c:pt>
                <c:pt idx="36">
                  <c:v>1248</c:v>
                </c:pt>
              </c:numCache>
            </c:numRef>
          </c:xVal>
          <c:yVal>
            <c:numRef>
              <c:f>'3525704.Aceitico.190412'!$B$3:$B$46</c:f>
              <c:numCache>
                <c:formatCode>0.000</c:formatCode>
                <c:ptCount val="44"/>
                <c:pt idx="0">
                  <c:v>67</c:v>
                </c:pt>
                <c:pt idx="1">
                  <c:v>65.372</c:v>
                </c:pt>
                <c:pt idx="2">
                  <c:v>64.480999999999995</c:v>
                </c:pt>
                <c:pt idx="3">
                  <c:v>62.408000000000001</c:v>
                </c:pt>
                <c:pt idx="4">
                  <c:v>62.408000000000001</c:v>
                </c:pt>
                <c:pt idx="5">
                  <c:v>61.048000000000002</c:v>
                </c:pt>
                <c:pt idx="6">
                  <c:v>60.927999999999997</c:v>
                </c:pt>
                <c:pt idx="7">
                  <c:v>61.207999999999998</c:v>
                </c:pt>
                <c:pt idx="8">
                  <c:v>59.247999999999998</c:v>
                </c:pt>
                <c:pt idx="9">
                  <c:v>58.637999999999998</c:v>
                </c:pt>
                <c:pt idx="10">
                  <c:v>59.137999999999998</c:v>
                </c:pt>
                <c:pt idx="11">
                  <c:v>59.148000000000003</c:v>
                </c:pt>
                <c:pt idx="12">
                  <c:v>58.808</c:v>
                </c:pt>
                <c:pt idx="13">
                  <c:v>58.338000000000001</c:v>
                </c:pt>
                <c:pt idx="14">
                  <c:v>57.078000000000003</c:v>
                </c:pt>
                <c:pt idx="15">
                  <c:v>56.957999999999998</c:v>
                </c:pt>
                <c:pt idx="16">
                  <c:v>54.677999999999997</c:v>
                </c:pt>
                <c:pt idx="17">
                  <c:v>52.828000000000003</c:v>
                </c:pt>
                <c:pt idx="18">
                  <c:v>51.468000000000004</c:v>
                </c:pt>
                <c:pt idx="19">
                  <c:v>51.808</c:v>
                </c:pt>
                <c:pt idx="20">
                  <c:v>51.578000000000003</c:v>
                </c:pt>
                <c:pt idx="21">
                  <c:v>51.738</c:v>
                </c:pt>
                <c:pt idx="22">
                  <c:v>51.238</c:v>
                </c:pt>
                <c:pt idx="23">
                  <c:v>51.027999999999999</c:v>
                </c:pt>
                <c:pt idx="24">
                  <c:v>51.588000000000001</c:v>
                </c:pt>
                <c:pt idx="25">
                  <c:v>52.058</c:v>
                </c:pt>
                <c:pt idx="26">
                  <c:v>57.948</c:v>
                </c:pt>
                <c:pt idx="27">
                  <c:v>62.408000000000001</c:v>
                </c:pt>
                <c:pt idx="28">
                  <c:v>62.408000000000001</c:v>
                </c:pt>
                <c:pt idx="29">
                  <c:v>59.957999999999998</c:v>
                </c:pt>
                <c:pt idx="30">
                  <c:v>59.847999999999999</c:v>
                </c:pt>
                <c:pt idx="31">
                  <c:v>59.537999999999997</c:v>
                </c:pt>
                <c:pt idx="32">
                  <c:v>59.648000000000003</c:v>
                </c:pt>
                <c:pt idx="33">
                  <c:v>62.408000000000001</c:v>
                </c:pt>
                <c:pt idx="34">
                  <c:v>64.444000000000003</c:v>
                </c:pt>
                <c:pt idx="35">
                  <c:v>64.787000000000006</c:v>
                </c:pt>
                <c:pt idx="36">
                  <c:v>64.974000000000004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'3525704.Aceitico.190412'!$A$51:$A$52</c:f>
              <c:numCache>
                <c:formatCode>0.000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'3525704.Aceitico.190412'!$B$51:$B$52</c:f>
              <c:numCache>
                <c:formatCode>0.000</c:formatCode>
                <c:ptCount val="2"/>
                <c:pt idx="0">
                  <c:v>65.981999999999999</c:v>
                </c:pt>
                <c:pt idx="1">
                  <c:v>64.481999999999999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'3525704.Aceitico.190412'!$A$49:$A$50</c:f>
              <c:numCache>
                <c:formatCode>0.000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'3525704.Aceitico.190412'!$B$49:$B$50</c:f>
              <c:numCache>
                <c:formatCode>0.000</c:formatCode>
                <c:ptCount val="2"/>
                <c:pt idx="0">
                  <c:v>66.509</c:v>
                </c:pt>
                <c:pt idx="1">
                  <c:v>55.509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'3525704.Aceitico.190412'!$A$47:$A$48</c:f>
              <c:numCache>
                <c:formatCode>0.000</c:formatCode>
                <c:ptCount val="2"/>
                <c:pt idx="0">
                  <c:v>797</c:v>
                </c:pt>
                <c:pt idx="1">
                  <c:v>7.55</c:v>
                </c:pt>
              </c:numCache>
            </c:numRef>
          </c:xVal>
          <c:yVal>
            <c:numRef>
              <c:f>'3525704.Aceitico.190412'!$B$47:$B$48</c:f>
              <c:numCache>
                <c:formatCode>0.000</c:formatCode>
                <c:ptCount val="2"/>
                <c:pt idx="0">
                  <c:v>62.408000000000001</c:v>
                </c:pt>
                <c:pt idx="1">
                  <c:v>62.408000000000001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'3525704.Aceitico.190412'!$A$53</c:f>
              <c:numCache>
                <c:formatCode>0.000</c:formatCode>
                <c:ptCount val="1"/>
                <c:pt idx="0">
                  <c:v>1198</c:v>
                </c:pt>
              </c:numCache>
            </c:numRef>
          </c:xVal>
          <c:yVal>
            <c:numRef>
              <c:f>'3525704.Aceitico.190412'!$B$53</c:f>
              <c:numCache>
                <c:formatCode>0.000</c:formatCode>
                <c:ptCount val="1"/>
                <c:pt idx="0">
                  <c:v>64.787000000000006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7920"/>
        <c:axId val="413298312"/>
      </c:scatterChart>
      <c:valAx>
        <c:axId val="413297920"/>
        <c:scaling>
          <c:orientation val="minMax"/>
          <c:max val="12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8312"/>
        <c:crossesAt val="49"/>
        <c:crossBetween val="midCat"/>
        <c:majorUnit val="100"/>
        <c:minorUnit val="8"/>
      </c:valAx>
      <c:valAx>
        <c:axId val="413298312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7920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Meta 
Código:          </a:t>
            </a:r>
            <a:r>
              <a:rPr lang="es-ES" baseline="0"/>
              <a:t> </a:t>
            </a:r>
            <a:r>
              <a:rPr lang="es-ES"/>
              <a:t>35257040
Levantó:         JP.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ecubillosl.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20130626
Ideam              Área Operativa N° 03</a:t>
            </a:r>
          </a:p>
        </c:rich>
      </c:tx>
      <c:layout>
        <c:manualLayout>
          <c:xMode val="edge"/>
          <c:yMode val="edge"/>
          <c:x val="0.70086590133768678"/>
          <c:y val="0.67823388058310075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'3525704.Aceitico.260613'!$A$3:$A$46</c:f>
              <c:numCache>
                <c:formatCode>0.00</c:formatCode>
                <c:ptCount val="44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11.5</c:v>
                </c:pt>
                <c:pt idx="4">
                  <c:v>11.5</c:v>
                </c:pt>
                <c:pt idx="5">
                  <c:v>34</c:v>
                </c:pt>
                <c:pt idx="6">
                  <c:v>73</c:v>
                </c:pt>
                <c:pt idx="7">
                  <c:v>107</c:v>
                </c:pt>
                <c:pt idx="8">
                  <c:v>141</c:v>
                </c:pt>
                <c:pt idx="9">
                  <c:v>175</c:v>
                </c:pt>
                <c:pt idx="10">
                  <c:v>209</c:v>
                </c:pt>
                <c:pt idx="11">
                  <c:v>243</c:v>
                </c:pt>
                <c:pt idx="12">
                  <c:v>277</c:v>
                </c:pt>
                <c:pt idx="13">
                  <c:v>311</c:v>
                </c:pt>
                <c:pt idx="14">
                  <c:v>345</c:v>
                </c:pt>
                <c:pt idx="15">
                  <c:v>379</c:v>
                </c:pt>
                <c:pt idx="16">
                  <c:v>413</c:v>
                </c:pt>
                <c:pt idx="17">
                  <c:v>447</c:v>
                </c:pt>
                <c:pt idx="18">
                  <c:v>481</c:v>
                </c:pt>
                <c:pt idx="19">
                  <c:v>515</c:v>
                </c:pt>
                <c:pt idx="20">
                  <c:v>549</c:v>
                </c:pt>
                <c:pt idx="21">
                  <c:v>583</c:v>
                </c:pt>
                <c:pt idx="22">
                  <c:v>617</c:v>
                </c:pt>
                <c:pt idx="23">
                  <c:v>651</c:v>
                </c:pt>
                <c:pt idx="24">
                  <c:v>685</c:v>
                </c:pt>
                <c:pt idx="25">
                  <c:v>1179.8</c:v>
                </c:pt>
                <c:pt idx="26">
                  <c:v>1190</c:v>
                </c:pt>
                <c:pt idx="27">
                  <c:v>1210</c:v>
                </c:pt>
                <c:pt idx="28">
                  <c:v>1230</c:v>
                </c:pt>
                <c:pt idx="29">
                  <c:v>1242</c:v>
                </c:pt>
                <c:pt idx="30">
                  <c:v>1242</c:v>
                </c:pt>
                <c:pt idx="31">
                  <c:v>1242.9000000000001</c:v>
                </c:pt>
                <c:pt idx="32">
                  <c:v>1243.9000000000001</c:v>
                </c:pt>
                <c:pt idx="33">
                  <c:v>1293.9000000000001</c:v>
                </c:pt>
              </c:numCache>
            </c:numRef>
          </c:xVal>
          <c:yVal>
            <c:numRef>
              <c:f>'3525704.Aceitico.260613'!$B$3:$B$46</c:f>
              <c:numCache>
                <c:formatCode>0.000</c:formatCode>
                <c:ptCount val="44"/>
                <c:pt idx="0">
                  <c:v>67</c:v>
                </c:pt>
                <c:pt idx="1">
                  <c:v>66.519000000000005</c:v>
                </c:pt>
                <c:pt idx="2">
                  <c:v>64.506</c:v>
                </c:pt>
                <c:pt idx="3">
                  <c:v>63.365000000000002</c:v>
                </c:pt>
                <c:pt idx="4">
                  <c:v>63.365000000000002</c:v>
                </c:pt>
                <c:pt idx="5">
                  <c:v>50.715000000000003</c:v>
                </c:pt>
                <c:pt idx="6">
                  <c:v>50.564999999999998</c:v>
                </c:pt>
                <c:pt idx="7">
                  <c:v>49.965000000000003</c:v>
                </c:pt>
                <c:pt idx="8">
                  <c:v>50.784999999999997</c:v>
                </c:pt>
                <c:pt idx="9">
                  <c:v>49.865000000000002</c:v>
                </c:pt>
                <c:pt idx="10">
                  <c:v>50.865000000000002</c:v>
                </c:pt>
                <c:pt idx="11">
                  <c:v>51.365000000000002</c:v>
                </c:pt>
                <c:pt idx="12">
                  <c:v>54.454999999999998</c:v>
                </c:pt>
                <c:pt idx="13">
                  <c:v>54.314999999999998</c:v>
                </c:pt>
                <c:pt idx="14">
                  <c:v>56.015000000000001</c:v>
                </c:pt>
                <c:pt idx="15">
                  <c:v>56.325000000000003</c:v>
                </c:pt>
                <c:pt idx="16">
                  <c:v>58.145000000000003</c:v>
                </c:pt>
                <c:pt idx="17">
                  <c:v>57.365000000000002</c:v>
                </c:pt>
                <c:pt idx="18">
                  <c:v>57.865000000000002</c:v>
                </c:pt>
                <c:pt idx="19">
                  <c:v>57.314999999999998</c:v>
                </c:pt>
                <c:pt idx="20">
                  <c:v>56.615000000000002</c:v>
                </c:pt>
                <c:pt idx="21">
                  <c:v>57.215000000000003</c:v>
                </c:pt>
                <c:pt idx="22">
                  <c:v>60.164999999999999</c:v>
                </c:pt>
                <c:pt idx="23">
                  <c:v>60.744999999999997</c:v>
                </c:pt>
                <c:pt idx="24">
                  <c:v>63.365000000000002</c:v>
                </c:pt>
                <c:pt idx="25">
                  <c:v>63.365000000000002</c:v>
                </c:pt>
                <c:pt idx="26">
                  <c:v>62.064999999999998</c:v>
                </c:pt>
                <c:pt idx="27">
                  <c:v>59.314999999999998</c:v>
                </c:pt>
                <c:pt idx="28">
                  <c:v>59.335000000000001</c:v>
                </c:pt>
                <c:pt idx="29">
                  <c:v>63.365000000000002</c:v>
                </c:pt>
                <c:pt idx="30">
                  <c:v>63.365000000000002</c:v>
                </c:pt>
                <c:pt idx="31">
                  <c:v>63.988</c:v>
                </c:pt>
                <c:pt idx="32">
                  <c:v>64.361000000000004</c:v>
                </c:pt>
                <c:pt idx="33">
                  <c:v>64.685000000000002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'3525704.Aceitico.260613'!$A$51:$A$52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'3525704.Aceitico.260613'!$B$51:$B$52</c:f>
              <c:numCache>
                <c:formatCode>0.000</c:formatCode>
                <c:ptCount val="2"/>
                <c:pt idx="0">
                  <c:v>65.981999999999999</c:v>
                </c:pt>
                <c:pt idx="1">
                  <c:v>64.484999999999999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'3525704.Aceitico.260613'!$A$49:$A$50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'3525704.Aceitico.260613'!$B$49:$B$50</c:f>
              <c:numCache>
                <c:formatCode>0.000</c:formatCode>
                <c:ptCount val="2"/>
                <c:pt idx="0">
                  <c:v>66.519000000000005</c:v>
                </c:pt>
                <c:pt idx="1">
                  <c:v>55.518999999999998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'3525704.Aceitico.260613'!$A$47:$A$48</c:f>
              <c:numCache>
                <c:formatCode>0.00</c:formatCode>
                <c:ptCount val="2"/>
                <c:pt idx="0">
                  <c:v>1242</c:v>
                </c:pt>
                <c:pt idx="1">
                  <c:v>11.5</c:v>
                </c:pt>
              </c:numCache>
            </c:numRef>
          </c:xVal>
          <c:yVal>
            <c:numRef>
              <c:f>'3525704.Aceitico.260613'!$B$47:$B$48</c:f>
              <c:numCache>
                <c:formatCode>0.000</c:formatCode>
                <c:ptCount val="2"/>
                <c:pt idx="0">
                  <c:v>63.365000000000002</c:v>
                </c:pt>
                <c:pt idx="1">
                  <c:v>63.365000000000002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'3525704.Aceitico.260613'!$A$53</c:f>
              <c:numCache>
                <c:formatCode>0.00</c:formatCode>
                <c:ptCount val="1"/>
                <c:pt idx="0">
                  <c:v>1243.9000000000001</c:v>
                </c:pt>
              </c:numCache>
            </c:numRef>
          </c:xVal>
          <c:yVal>
            <c:numRef>
              <c:f>'3525704.Aceitico.260613'!$B$53</c:f>
              <c:numCache>
                <c:formatCode>0.000</c:formatCode>
                <c:ptCount val="1"/>
                <c:pt idx="0">
                  <c:v>64.361000000000004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9096"/>
        <c:axId val="413299488"/>
      </c:scatterChart>
      <c:valAx>
        <c:axId val="413299096"/>
        <c:scaling>
          <c:orientation val="minMax"/>
          <c:max val="135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9488"/>
        <c:crossesAt val="49"/>
        <c:crossBetween val="midCat"/>
        <c:majorUnit val="100"/>
        <c:minorUnit val="8"/>
      </c:valAx>
      <c:valAx>
        <c:axId val="413299488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9096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Meta 
Código:          </a:t>
            </a:r>
            <a:r>
              <a:rPr lang="es-ES" baseline="0"/>
              <a:t> </a:t>
            </a:r>
            <a:r>
              <a:rPr lang="es-ES"/>
              <a:t>35257040
Levantó:         RGon.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ecubillosl.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20130921
Ideam              Área Operativa N° 03</a:t>
            </a:r>
          </a:p>
        </c:rich>
      </c:tx>
      <c:layout>
        <c:manualLayout>
          <c:xMode val="edge"/>
          <c:yMode val="edge"/>
          <c:x val="0.63092418610038448"/>
          <c:y val="0.68472492409037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'3525704.Aceitico.210913'!$A$3:$A$46</c:f>
              <c:numCache>
                <c:formatCode>0.00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9.5</c:v>
                </c:pt>
                <c:pt idx="4">
                  <c:v>9.5</c:v>
                </c:pt>
                <c:pt idx="5">
                  <c:v>18.899999999999999</c:v>
                </c:pt>
                <c:pt idx="6">
                  <c:v>59.9</c:v>
                </c:pt>
                <c:pt idx="7">
                  <c:v>100.9</c:v>
                </c:pt>
                <c:pt idx="8">
                  <c:v>141.9</c:v>
                </c:pt>
                <c:pt idx="9">
                  <c:v>182.9</c:v>
                </c:pt>
                <c:pt idx="10">
                  <c:v>223.9</c:v>
                </c:pt>
                <c:pt idx="11">
                  <c:v>264.89999999999998</c:v>
                </c:pt>
                <c:pt idx="12">
                  <c:v>305.89999999999998</c:v>
                </c:pt>
                <c:pt idx="13">
                  <c:v>346.9</c:v>
                </c:pt>
                <c:pt idx="14">
                  <c:v>387.9</c:v>
                </c:pt>
                <c:pt idx="15">
                  <c:v>428.9</c:v>
                </c:pt>
                <c:pt idx="16">
                  <c:v>469.9</c:v>
                </c:pt>
                <c:pt idx="17">
                  <c:v>510.9</c:v>
                </c:pt>
                <c:pt idx="18">
                  <c:v>551.9</c:v>
                </c:pt>
                <c:pt idx="19">
                  <c:v>592.9</c:v>
                </c:pt>
                <c:pt idx="20">
                  <c:v>633.9</c:v>
                </c:pt>
                <c:pt idx="21">
                  <c:v>674.9</c:v>
                </c:pt>
                <c:pt idx="22">
                  <c:v>715.9</c:v>
                </c:pt>
                <c:pt idx="23">
                  <c:v>763.4</c:v>
                </c:pt>
                <c:pt idx="24">
                  <c:v>785.9</c:v>
                </c:pt>
                <c:pt idx="25">
                  <c:v>810.6</c:v>
                </c:pt>
                <c:pt idx="26">
                  <c:v>979.5</c:v>
                </c:pt>
                <c:pt idx="27">
                  <c:v>998.4</c:v>
                </c:pt>
                <c:pt idx="28">
                  <c:v>1016.4</c:v>
                </c:pt>
                <c:pt idx="29">
                  <c:v>1022.9</c:v>
                </c:pt>
                <c:pt idx="30">
                  <c:v>1047.9000000000001</c:v>
                </c:pt>
                <c:pt idx="31">
                  <c:v>1069.9000000000001</c:v>
                </c:pt>
                <c:pt idx="32">
                  <c:v>1091.5</c:v>
                </c:pt>
                <c:pt idx="33">
                  <c:v>1091.5</c:v>
                </c:pt>
                <c:pt idx="34">
                  <c:v>1092.7</c:v>
                </c:pt>
                <c:pt idx="35">
                  <c:v>1094.7</c:v>
                </c:pt>
                <c:pt idx="36">
                  <c:v>1094.7</c:v>
                </c:pt>
              </c:numCache>
            </c:numRef>
          </c:xVal>
          <c:yVal>
            <c:numRef>
              <c:f>'3525704.Aceitico.210913'!$B$3:$B$46</c:f>
              <c:numCache>
                <c:formatCode>0.000</c:formatCode>
                <c:ptCount val="44"/>
                <c:pt idx="0">
                  <c:v>67</c:v>
                </c:pt>
                <c:pt idx="1">
                  <c:v>65.549000000000007</c:v>
                </c:pt>
                <c:pt idx="2">
                  <c:v>64.387</c:v>
                </c:pt>
                <c:pt idx="3">
                  <c:v>62.420999999999999</c:v>
                </c:pt>
                <c:pt idx="4">
                  <c:v>60.771000000000001</c:v>
                </c:pt>
                <c:pt idx="5">
                  <c:v>49.241</c:v>
                </c:pt>
                <c:pt idx="6">
                  <c:v>47.780999999999999</c:v>
                </c:pt>
                <c:pt idx="7">
                  <c:v>51.301000000000002</c:v>
                </c:pt>
                <c:pt idx="8">
                  <c:v>49.771000000000001</c:v>
                </c:pt>
                <c:pt idx="9">
                  <c:v>49.570999999999998</c:v>
                </c:pt>
                <c:pt idx="10">
                  <c:v>53.460999999999999</c:v>
                </c:pt>
                <c:pt idx="11">
                  <c:v>53.521000000000001</c:v>
                </c:pt>
                <c:pt idx="12">
                  <c:v>56.360999999999997</c:v>
                </c:pt>
                <c:pt idx="13">
                  <c:v>57.110999999999997</c:v>
                </c:pt>
                <c:pt idx="14">
                  <c:v>57.680999999999997</c:v>
                </c:pt>
                <c:pt idx="15">
                  <c:v>58.570999999999998</c:v>
                </c:pt>
                <c:pt idx="16">
                  <c:v>58.871000000000002</c:v>
                </c:pt>
                <c:pt idx="17">
                  <c:v>59.381</c:v>
                </c:pt>
                <c:pt idx="18">
                  <c:v>59.030999999999999</c:v>
                </c:pt>
                <c:pt idx="19">
                  <c:v>57.570999999999998</c:v>
                </c:pt>
                <c:pt idx="20">
                  <c:v>56.121000000000002</c:v>
                </c:pt>
                <c:pt idx="21">
                  <c:v>59.720999999999997</c:v>
                </c:pt>
                <c:pt idx="22">
                  <c:v>62.420999999999999</c:v>
                </c:pt>
                <c:pt idx="23">
                  <c:v>62.420999999999999</c:v>
                </c:pt>
                <c:pt idx="24">
                  <c:v>61.420999999999999</c:v>
                </c:pt>
                <c:pt idx="25">
                  <c:v>62.220999999999997</c:v>
                </c:pt>
                <c:pt idx="26">
                  <c:v>62.121000000000002</c:v>
                </c:pt>
                <c:pt idx="27">
                  <c:v>61.151000000000003</c:v>
                </c:pt>
                <c:pt idx="28">
                  <c:v>62.420999999999999</c:v>
                </c:pt>
                <c:pt idx="29">
                  <c:v>62.420999999999999</c:v>
                </c:pt>
                <c:pt idx="30">
                  <c:v>59.820999999999998</c:v>
                </c:pt>
                <c:pt idx="31">
                  <c:v>59.091000000000001</c:v>
                </c:pt>
                <c:pt idx="32">
                  <c:v>62.121000000000002</c:v>
                </c:pt>
                <c:pt idx="33">
                  <c:v>62.420999999999999</c:v>
                </c:pt>
                <c:pt idx="34">
                  <c:v>63.179000000000002</c:v>
                </c:pt>
                <c:pt idx="35">
                  <c:v>64.715000000000003</c:v>
                </c:pt>
                <c:pt idx="36">
                  <c:v>65.834999999999994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'3525704.Aceitico.210913'!$A$51:$A$52</c:f>
              <c:numCache>
                <c:formatCode>0.000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'3525704.Aceitico.210913'!$B$51:$B$52</c:f>
              <c:numCache>
                <c:formatCode>0.000</c:formatCode>
                <c:ptCount val="2"/>
                <c:pt idx="0">
                  <c:v>65.981999999999999</c:v>
                </c:pt>
                <c:pt idx="1">
                  <c:v>64.483000000000004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'3525704.Aceitico.210913'!$A$49:$A$50</c:f>
              <c:numCache>
                <c:formatCode>0.000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'3525704.Aceitico.210913'!$B$49:$B$50</c:f>
              <c:numCache>
                <c:formatCode>0.000</c:formatCode>
                <c:ptCount val="2"/>
                <c:pt idx="0">
                  <c:v>66.510000000000005</c:v>
                </c:pt>
                <c:pt idx="1">
                  <c:v>55.51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'3525704.Aceitico.210913'!$A$47:$A$48</c:f>
              <c:numCache>
                <c:formatCode>0.000</c:formatCode>
                <c:ptCount val="2"/>
                <c:pt idx="0">
                  <c:v>1091.5</c:v>
                </c:pt>
                <c:pt idx="1">
                  <c:v>9.5</c:v>
                </c:pt>
              </c:numCache>
            </c:numRef>
          </c:xVal>
          <c:yVal>
            <c:numRef>
              <c:f>'3525704.Aceitico.210913'!$B$47:$B$48</c:f>
              <c:numCache>
                <c:formatCode>0.000</c:formatCode>
                <c:ptCount val="2"/>
                <c:pt idx="0">
                  <c:v>62.420999999999999</c:v>
                </c:pt>
                <c:pt idx="1">
                  <c:v>62.420999999999999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'3525704.Aceitico.210913'!$A$53</c:f>
              <c:numCache>
                <c:formatCode>0.000</c:formatCode>
                <c:ptCount val="1"/>
                <c:pt idx="0">
                  <c:v>1094.7</c:v>
                </c:pt>
              </c:numCache>
            </c:numRef>
          </c:xVal>
          <c:yVal>
            <c:numRef>
              <c:f>'3525704.Aceitico.210913'!$B$53</c:f>
              <c:numCache>
                <c:formatCode>0.000</c:formatCode>
                <c:ptCount val="1"/>
                <c:pt idx="0">
                  <c:v>65.834000000000003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0272"/>
        <c:axId val="413300664"/>
      </c:scatterChart>
      <c:valAx>
        <c:axId val="413300272"/>
        <c:scaling>
          <c:orientation val="minMax"/>
          <c:max val="12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0664"/>
        <c:crossesAt val="49"/>
        <c:crossBetween val="midCat"/>
        <c:majorUnit val="100"/>
        <c:minorUnit val="8"/>
      </c:valAx>
      <c:valAx>
        <c:axId val="413300664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0272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</a:t>
            </a:r>
            <a:r>
              <a:rPr lang="es-ES" sz="1300"/>
              <a:t>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
Estación: 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Corriente:        Meta 
Código:          </a:t>
            </a:r>
            <a:r>
              <a:rPr lang="es-ES" sz="1100" baseline="0"/>
              <a:t> </a:t>
            </a:r>
            <a:r>
              <a:rPr lang="es-ES" sz="1100"/>
              <a:t>35257040
Levantó:          Jespitia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Dibujó:            ecubillosl.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Fecha:             20140522
Ideam              Área Operativa N° 03</a:t>
            </a:r>
          </a:p>
        </c:rich>
      </c:tx>
      <c:layout>
        <c:manualLayout>
          <c:xMode val="edge"/>
          <c:yMode val="edge"/>
          <c:x val="0.71640850472375395"/>
          <c:y val="0.69640875517851053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'3525704.Aceitico.22052014'!$A$3:$A$46</c:f>
              <c:numCache>
                <c:formatCode>0.00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37</c:v>
                </c:pt>
                <c:pt idx="3">
                  <c:v>62</c:v>
                </c:pt>
                <c:pt idx="4">
                  <c:v>87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187</c:v>
                </c:pt>
                <c:pt idx="9">
                  <c:v>212</c:v>
                </c:pt>
                <c:pt idx="10">
                  <c:v>237</c:v>
                </c:pt>
                <c:pt idx="11">
                  <c:v>267</c:v>
                </c:pt>
                <c:pt idx="12">
                  <c:v>297</c:v>
                </c:pt>
                <c:pt idx="13">
                  <c:v>327</c:v>
                </c:pt>
                <c:pt idx="14">
                  <c:v>362</c:v>
                </c:pt>
                <c:pt idx="15">
                  <c:v>397</c:v>
                </c:pt>
                <c:pt idx="16">
                  <c:v>437</c:v>
                </c:pt>
                <c:pt idx="17">
                  <c:v>477</c:v>
                </c:pt>
                <c:pt idx="18">
                  <c:v>527</c:v>
                </c:pt>
                <c:pt idx="19">
                  <c:v>577</c:v>
                </c:pt>
                <c:pt idx="20">
                  <c:v>627</c:v>
                </c:pt>
                <c:pt idx="21">
                  <c:v>677</c:v>
                </c:pt>
                <c:pt idx="22">
                  <c:v>727</c:v>
                </c:pt>
                <c:pt idx="23">
                  <c:v>777</c:v>
                </c:pt>
                <c:pt idx="24">
                  <c:v>817</c:v>
                </c:pt>
                <c:pt idx="25">
                  <c:v>1137</c:v>
                </c:pt>
                <c:pt idx="26">
                  <c:v>1157</c:v>
                </c:pt>
                <c:pt idx="27">
                  <c:v>1187</c:v>
                </c:pt>
                <c:pt idx="28">
                  <c:v>1212</c:v>
                </c:pt>
                <c:pt idx="29">
                  <c:v>1231</c:v>
                </c:pt>
                <c:pt idx="30">
                  <c:v>1233</c:v>
                </c:pt>
                <c:pt idx="31">
                  <c:v>1233</c:v>
                </c:pt>
              </c:numCache>
            </c:numRef>
          </c:xVal>
          <c:yVal>
            <c:numRef>
              <c:f>'3525704.Aceitico.22052014'!$B$3:$B$46</c:f>
              <c:numCache>
                <c:formatCode>0.000</c:formatCode>
                <c:ptCount val="44"/>
                <c:pt idx="0">
                  <c:v>67</c:v>
                </c:pt>
                <c:pt idx="1">
                  <c:v>61.688000000000002</c:v>
                </c:pt>
                <c:pt idx="2">
                  <c:v>50.488</c:v>
                </c:pt>
                <c:pt idx="3">
                  <c:v>51.167999999999999</c:v>
                </c:pt>
                <c:pt idx="4">
                  <c:v>51.658000000000001</c:v>
                </c:pt>
                <c:pt idx="5">
                  <c:v>51.378</c:v>
                </c:pt>
                <c:pt idx="6">
                  <c:v>51.048000000000002</c:v>
                </c:pt>
                <c:pt idx="7">
                  <c:v>50.347999999999999</c:v>
                </c:pt>
                <c:pt idx="8">
                  <c:v>50.167999999999999</c:v>
                </c:pt>
                <c:pt idx="9">
                  <c:v>50.988</c:v>
                </c:pt>
                <c:pt idx="10">
                  <c:v>51.948</c:v>
                </c:pt>
                <c:pt idx="11">
                  <c:v>53.058</c:v>
                </c:pt>
                <c:pt idx="12">
                  <c:v>55.338000000000001</c:v>
                </c:pt>
                <c:pt idx="13">
                  <c:v>57.738</c:v>
                </c:pt>
                <c:pt idx="14">
                  <c:v>57.917999999999999</c:v>
                </c:pt>
                <c:pt idx="15">
                  <c:v>58.097999999999999</c:v>
                </c:pt>
                <c:pt idx="16">
                  <c:v>58.508000000000003</c:v>
                </c:pt>
                <c:pt idx="17">
                  <c:v>58.997999999999998</c:v>
                </c:pt>
                <c:pt idx="18">
                  <c:v>59.258000000000003</c:v>
                </c:pt>
                <c:pt idx="19">
                  <c:v>59.578000000000003</c:v>
                </c:pt>
                <c:pt idx="20">
                  <c:v>59.387999999999998</c:v>
                </c:pt>
                <c:pt idx="21">
                  <c:v>59.247999999999998</c:v>
                </c:pt>
                <c:pt idx="22">
                  <c:v>59.887999999999998</c:v>
                </c:pt>
                <c:pt idx="23">
                  <c:v>60.878</c:v>
                </c:pt>
                <c:pt idx="24">
                  <c:v>61.688000000000002</c:v>
                </c:pt>
                <c:pt idx="25">
                  <c:v>61.688000000000002</c:v>
                </c:pt>
                <c:pt idx="26">
                  <c:v>59.898000000000003</c:v>
                </c:pt>
                <c:pt idx="27">
                  <c:v>59.718000000000004</c:v>
                </c:pt>
                <c:pt idx="28">
                  <c:v>59.158000000000001</c:v>
                </c:pt>
                <c:pt idx="29">
                  <c:v>61.688000000000002</c:v>
                </c:pt>
                <c:pt idx="30">
                  <c:v>64.111000000000004</c:v>
                </c:pt>
                <c:pt idx="31">
                  <c:v>65.076999999999998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'3525704.Aceitico.22052014'!$A$51:$A$52</c:f>
              <c:numCache>
                <c:formatCode>0.000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'3525704.Aceitico.22052014'!$B$51:$B$52</c:f>
              <c:numCache>
                <c:formatCode>0.000</c:formatCode>
                <c:ptCount val="2"/>
                <c:pt idx="0">
                  <c:v>65.981999999999999</c:v>
                </c:pt>
                <c:pt idx="1">
                  <c:v>64.480999999999995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'3525704.Aceitico.22052014'!$A$49:$A$50</c:f>
              <c:numCache>
                <c:formatCode>0.000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'3525704.Aceitico.22052014'!$B$49:$B$50</c:f>
              <c:numCache>
                <c:formatCode>0.000</c:formatCode>
                <c:ptCount val="2"/>
                <c:pt idx="0">
                  <c:v>66.515000000000001</c:v>
                </c:pt>
                <c:pt idx="1">
                  <c:v>55.515000000000001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'3525704.Aceitico.22052014'!$A$47:$A$48</c:f>
              <c:numCache>
                <c:formatCode>0.000</c:formatCode>
                <c:ptCount val="2"/>
                <c:pt idx="0">
                  <c:v>1231</c:v>
                </c:pt>
                <c:pt idx="1">
                  <c:v>14</c:v>
                </c:pt>
              </c:numCache>
            </c:numRef>
          </c:xVal>
          <c:yVal>
            <c:numRef>
              <c:f>'3525704.Aceitico.22052014'!$B$47:$B$48</c:f>
              <c:numCache>
                <c:formatCode>0.000</c:formatCode>
                <c:ptCount val="2"/>
                <c:pt idx="0">
                  <c:v>61.688000000000002</c:v>
                </c:pt>
                <c:pt idx="1">
                  <c:v>61.688000000000002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'3525704.Aceitico.22052014'!$A$53</c:f>
              <c:numCache>
                <c:formatCode>0.000</c:formatCode>
                <c:ptCount val="1"/>
                <c:pt idx="0">
                  <c:v>1233</c:v>
                </c:pt>
              </c:numCache>
            </c:numRef>
          </c:xVal>
          <c:yVal>
            <c:numRef>
              <c:f>'3525704.Aceitico.22052014'!$B$53</c:f>
              <c:numCache>
                <c:formatCode>0.000</c:formatCode>
                <c:ptCount val="1"/>
                <c:pt idx="0">
                  <c:v>64.111000000000004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1448"/>
        <c:axId val="413301840"/>
      </c:scatterChart>
      <c:valAx>
        <c:axId val="413301448"/>
        <c:scaling>
          <c:orientation val="minMax"/>
          <c:max val="125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1840"/>
        <c:crossesAt val="49"/>
        <c:crossBetween val="midCat"/>
        <c:majorUnit val="100"/>
        <c:minorUnit val="8"/>
      </c:valAx>
      <c:valAx>
        <c:axId val="413301840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1448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</a:t>
            </a:r>
            <a:r>
              <a:rPr lang="es-ES" sz="1300"/>
              <a:t>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
Estación: 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Corriente:        Meta 
Código:          </a:t>
            </a:r>
            <a:r>
              <a:rPr lang="es-ES" sz="1100" baseline="0"/>
              <a:t> </a:t>
            </a:r>
            <a:r>
              <a:rPr lang="es-ES" sz="1100"/>
              <a:t>35257040
Levantó:          RGonzález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Dibujó:            Cbernal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Fecha:             20140913
Ideam              Área Operativa N° 03</a:t>
            </a:r>
          </a:p>
        </c:rich>
      </c:tx>
      <c:layout>
        <c:manualLayout>
          <c:xMode val="edge"/>
          <c:yMode val="edge"/>
          <c:x val="0.71640850472375395"/>
          <c:y val="0.69640875517851053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'3525704.Aceitico.13092014'!$A$3:$A$46</c:f>
              <c:numCache>
                <c:formatCode>0.00</c:formatCode>
                <c:ptCount val="44"/>
                <c:pt idx="0">
                  <c:v>0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45.5</c:v>
                </c:pt>
                <c:pt idx="5">
                  <c:v>85.5</c:v>
                </c:pt>
                <c:pt idx="6">
                  <c:v>125.5</c:v>
                </c:pt>
                <c:pt idx="7">
                  <c:v>165.5</c:v>
                </c:pt>
                <c:pt idx="8">
                  <c:v>205.5</c:v>
                </c:pt>
                <c:pt idx="9">
                  <c:v>245.5</c:v>
                </c:pt>
                <c:pt idx="10">
                  <c:v>285.5</c:v>
                </c:pt>
                <c:pt idx="11">
                  <c:v>325.5</c:v>
                </c:pt>
                <c:pt idx="12">
                  <c:v>365.5</c:v>
                </c:pt>
                <c:pt idx="13">
                  <c:v>405.5</c:v>
                </c:pt>
                <c:pt idx="14">
                  <c:v>445.5</c:v>
                </c:pt>
                <c:pt idx="15">
                  <c:v>485.5</c:v>
                </c:pt>
                <c:pt idx="16">
                  <c:v>525.5</c:v>
                </c:pt>
                <c:pt idx="17">
                  <c:v>575.5</c:v>
                </c:pt>
                <c:pt idx="18">
                  <c:v>625.5</c:v>
                </c:pt>
                <c:pt idx="19">
                  <c:v>675.5</c:v>
                </c:pt>
                <c:pt idx="20">
                  <c:v>725.5</c:v>
                </c:pt>
                <c:pt idx="21">
                  <c:v>775.5</c:v>
                </c:pt>
                <c:pt idx="22">
                  <c:v>825.5</c:v>
                </c:pt>
                <c:pt idx="23">
                  <c:v>875.5</c:v>
                </c:pt>
                <c:pt idx="24">
                  <c:v>926.4</c:v>
                </c:pt>
                <c:pt idx="25">
                  <c:v>1035.5999999999999</c:v>
                </c:pt>
                <c:pt idx="26">
                  <c:v>1048.5</c:v>
                </c:pt>
                <c:pt idx="27">
                  <c:v>1107.5</c:v>
                </c:pt>
                <c:pt idx="28">
                  <c:v>1122.9000000000001</c:v>
                </c:pt>
                <c:pt idx="29">
                  <c:v>1122.9000000000001</c:v>
                </c:pt>
                <c:pt idx="30">
                  <c:v>1124.4000000000001</c:v>
                </c:pt>
                <c:pt idx="31">
                  <c:v>1124.9000000000001</c:v>
                </c:pt>
                <c:pt idx="32">
                  <c:v>1127.9000000000001</c:v>
                </c:pt>
                <c:pt idx="33">
                  <c:v>1132.9000000000001</c:v>
                </c:pt>
              </c:numCache>
            </c:numRef>
          </c:xVal>
          <c:yVal>
            <c:numRef>
              <c:f>'3525704.Aceitico.13092014'!$B$3:$B$46</c:f>
              <c:numCache>
                <c:formatCode>0.000</c:formatCode>
                <c:ptCount val="44"/>
                <c:pt idx="0">
                  <c:v>67</c:v>
                </c:pt>
                <c:pt idx="1">
                  <c:v>64.894999999999996</c:v>
                </c:pt>
                <c:pt idx="2">
                  <c:v>62.859000000000002</c:v>
                </c:pt>
                <c:pt idx="3">
                  <c:v>60.039000000000001</c:v>
                </c:pt>
                <c:pt idx="4">
                  <c:v>51.119</c:v>
                </c:pt>
                <c:pt idx="5">
                  <c:v>52.558999999999997</c:v>
                </c:pt>
                <c:pt idx="6">
                  <c:v>51.869</c:v>
                </c:pt>
                <c:pt idx="7">
                  <c:v>50.948999999999998</c:v>
                </c:pt>
                <c:pt idx="8">
                  <c:v>50.948999999999998</c:v>
                </c:pt>
                <c:pt idx="9">
                  <c:v>50.679000000000002</c:v>
                </c:pt>
                <c:pt idx="10">
                  <c:v>52.238999999999997</c:v>
                </c:pt>
                <c:pt idx="11">
                  <c:v>54.128999999999998</c:v>
                </c:pt>
                <c:pt idx="12">
                  <c:v>54.469000000000001</c:v>
                </c:pt>
                <c:pt idx="13">
                  <c:v>55.168999999999997</c:v>
                </c:pt>
                <c:pt idx="14">
                  <c:v>55.478999999999999</c:v>
                </c:pt>
                <c:pt idx="15">
                  <c:v>56.439</c:v>
                </c:pt>
                <c:pt idx="16">
                  <c:v>57.509</c:v>
                </c:pt>
                <c:pt idx="17">
                  <c:v>58.899000000000001</c:v>
                </c:pt>
                <c:pt idx="18">
                  <c:v>60.058999999999997</c:v>
                </c:pt>
                <c:pt idx="19">
                  <c:v>59.259</c:v>
                </c:pt>
                <c:pt idx="20">
                  <c:v>61.658999999999999</c:v>
                </c:pt>
                <c:pt idx="21">
                  <c:v>61.609000000000002</c:v>
                </c:pt>
                <c:pt idx="22">
                  <c:v>61.588999999999999</c:v>
                </c:pt>
                <c:pt idx="23">
                  <c:v>61.529000000000003</c:v>
                </c:pt>
                <c:pt idx="24">
                  <c:v>62.859000000000002</c:v>
                </c:pt>
                <c:pt idx="25">
                  <c:v>62.859000000000002</c:v>
                </c:pt>
                <c:pt idx="26">
                  <c:v>60.768999999999998</c:v>
                </c:pt>
                <c:pt idx="27">
                  <c:v>59.069000000000003</c:v>
                </c:pt>
                <c:pt idx="28">
                  <c:v>61.759</c:v>
                </c:pt>
                <c:pt idx="29">
                  <c:v>62.859000000000002</c:v>
                </c:pt>
                <c:pt idx="30">
                  <c:v>63.412999999999997</c:v>
                </c:pt>
                <c:pt idx="31">
                  <c:v>64.447000000000003</c:v>
                </c:pt>
                <c:pt idx="32">
                  <c:v>64.903000000000006</c:v>
                </c:pt>
                <c:pt idx="33">
                  <c:v>64.831999999999994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'3525704.Aceitico.13092014'!$A$51:$A$52</c:f>
              <c:numCache>
                <c:formatCode>0.000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'3525704.Aceitico.13092014'!$B$51:$B$52</c:f>
              <c:numCache>
                <c:formatCode>0.000</c:formatCode>
                <c:ptCount val="2"/>
                <c:pt idx="0">
                  <c:v>65.472999999999999</c:v>
                </c:pt>
                <c:pt idx="1">
                  <c:v>64.472999999999999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'3525704.Aceitico.13092014'!$A$49:$A$50</c:f>
              <c:numCache>
                <c:formatCode>0.000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'3525704.Aceitico.13092014'!$B$49:$B$50</c:f>
              <c:numCache>
                <c:formatCode>0.000</c:formatCode>
                <c:ptCount val="2"/>
                <c:pt idx="0">
                  <c:v>66.510999999999996</c:v>
                </c:pt>
                <c:pt idx="1">
                  <c:v>55.511000000000003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'3525704.Aceitico.13092014'!$A$47:$A$48</c:f>
              <c:numCache>
                <c:formatCode>0.000</c:formatCode>
                <c:ptCount val="2"/>
                <c:pt idx="0">
                  <c:v>1122.9000000000001</c:v>
                </c:pt>
                <c:pt idx="1">
                  <c:v>8.5</c:v>
                </c:pt>
              </c:numCache>
            </c:numRef>
          </c:xVal>
          <c:yVal>
            <c:numRef>
              <c:f>'3525704.Aceitico.13092014'!$B$47:$B$48</c:f>
              <c:numCache>
                <c:formatCode>0.000</c:formatCode>
                <c:ptCount val="2"/>
                <c:pt idx="0">
                  <c:v>62.859000000000002</c:v>
                </c:pt>
                <c:pt idx="1">
                  <c:v>62.859000000000002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'3525704.Aceitico.13092014'!$A$53</c:f>
              <c:numCache>
                <c:formatCode>0.000</c:formatCode>
                <c:ptCount val="1"/>
                <c:pt idx="0">
                  <c:v>1127.9000000000001</c:v>
                </c:pt>
              </c:numCache>
            </c:numRef>
          </c:xVal>
          <c:yVal>
            <c:numRef>
              <c:f>'3525704.Aceitico.13092014'!$B$53</c:f>
              <c:numCache>
                <c:formatCode>0.000</c:formatCode>
                <c:ptCount val="1"/>
                <c:pt idx="0">
                  <c:v>64.903000000000006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2624"/>
        <c:axId val="413303016"/>
      </c:scatterChart>
      <c:valAx>
        <c:axId val="413302624"/>
        <c:scaling>
          <c:orientation val="minMax"/>
          <c:max val="125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3016"/>
        <c:crossesAt val="49"/>
        <c:crossBetween val="midCat"/>
        <c:majorUnit val="100"/>
        <c:minorUnit val="8"/>
      </c:valAx>
      <c:valAx>
        <c:axId val="413303016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2624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</a:t>
            </a:r>
            <a:r>
              <a:rPr lang="es-ES" sz="1300"/>
              <a:t>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
Estación: 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Corriente:        Meta 
Código:          </a:t>
            </a:r>
            <a:r>
              <a:rPr lang="es-ES" sz="1100" baseline="0"/>
              <a:t> </a:t>
            </a:r>
            <a:r>
              <a:rPr lang="es-ES" sz="1100"/>
              <a:t>35257040
Levantó:          JPedroza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Dibujó:            Cbernal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Fecha:             20150529
Ideam              Área Operativa N° 03</a:t>
            </a:r>
          </a:p>
        </c:rich>
      </c:tx>
      <c:layout>
        <c:manualLayout>
          <c:xMode val="edge"/>
          <c:yMode val="edge"/>
          <c:x val="0.71640850472375395"/>
          <c:y val="0.69640875517851053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'3525704.Aceitico.292015'!$A$3:$A$46</c:f>
              <c:numCache>
                <c:formatCode>0.00</c:formatCode>
                <c:ptCount val="44"/>
                <c:pt idx="0">
                  <c:v>0</c:v>
                </c:pt>
                <c:pt idx="1">
                  <c:v>4.5</c:v>
                </c:pt>
                <c:pt idx="2">
                  <c:v>6</c:v>
                </c:pt>
                <c:pt idx="3">
                  <c:v>36</c:v>
                </c:pt>
                <c:pt idx="4">
                  <c:v>66</c:v>
                </c:pt>
                <c:pt idx="5">
                  <c:v>96</c:v>
                </c:pt>
                <c:pt idx="6">
                  <c:v>126</c:v>
                </c:pt>
                <c:pt idx="7">
                  <c:v>156</c:v>
                </c:pt>
                <c:pt idx="8">
                  <c:v>186</c:v>
                </c:pt>
                <c:pt idx="9">
                  <c:v>216</c:v>
                </c:pt>
                <c:pt idx="10">
                  <c:v>246</c:v>
                </c:pt>
                <c:pt idx="11">
                  <c:v>276</c:v>
                </c:pt>
                <c:pt idx="12">
                  <c:v>306</c:v>
                </c:pt>
                <c:pt idx="13">
                  <c:v>336</c:v>
                </c:pt>
                <c:pt idx="14">
                  <c:v>366</c:v>
                </c:pt>
                <c:pt idx="15">
                  <c:v>396</c:v>
                </c:pt>
                <c:pt idx="16">
                  <c:v>426</c:v>
                </c:pt>
                <c:pt idx="17">
                  <c:v>456</c:v>
                </c:pt>
                <c:pt idx="18">
                  <c:v>486</c:v>
                </c:pt>
                <c:pt idx="19">
                  <c:v>516</c:v>
                </c:pt>
                <c:pt idx="20">
                  <c:v>546</c:v>
                </c:pt>
                <c:pt idx="21">
                  <c:v>576</c:v>
                </c:pt>
                <c:pt idx="22">
                  <c:v>606</c:v>
                </c:pt>
                <c:pt idx="23">
                  <c:v>636</c:v>
                </c:pt>
                <c:pt idx="24">
                  <c:v>666</c:v>
                </c:pt>
                <c:pt idx="25">
                  <c:v>683</c:v>
                </c:pt>
                <c:pt idx="26">
                  <c:v>693</c:v>
                </c:pt>
                <c:pt idx="27">
                  <c:v>703</c:v>
                </c:pt>
                <c:pt idx="28">
                  <c:v>708</c:v>
                </c:pt>
                <c:pt idx="29">
                  <c:v>713</c:v>
                </c:pt>
              </c:numCache>
            </c:numRef>
          </c:xVal>
          <c:yVal>
            <c:numRef>
              <c:f>'3525704.Aceitico.292015'!$B$3:$B$46</c:f>
              <c:numCache>
                <c:formatCode>0.000</c:formatCode>
                <c:ptCount val="44"/>
                <c:pt idx="0">
                  <c:v>67</c:v>
                </c:pt>
                <c:pt idx="1">
                  <c:v>65.978999999999999</c:v>
                </c:pt>
                <c:pt idx="2">
                  <c:v>60.896000000000001</c:v>
                </c:pt>
                <c:pt idx="3">
                  <c:v>51.146000000000001</c:v>
                </c:pt>
                <c:pt idx="4">
                  <c:v>50.676000000000002</c:v>
                </c:pt>
                <c:pt idx="5">
                  <c:v>51.975999999999999</c:v>
                </c:pt>
                <c:pt idx="6">
                  <c:v>53.396000000000001</c:v>
                </c:pt>
                <c:pt idx="7">
                  <c:v>55.106000000000002</c:v>
                </c:pt>
                <c:pt idx="8">
                  <c:v>56.356000000000002</c:v>
                </c:pt>
                <c:pt idx="9">
                  <c:v>56.866</c:v>
                </c:pt>
                <c:pt idx="10">
                  <c:v>57.095999999999997</c:v>
                </c:pt>
                <c:pt idx="11">
                  <c:v>57.655999999999999</c:v>
                </c:pt>
                <c:pt idx="12">
                  <c:v>57.466000000000001</c:v>
                </c:pt>
                <c:pt idx="13">
                  <c:v>57.396000000000001</c:v>
                </c:pt>
                <c:pt idx="14">
                  <c:v>56.866</c:v>
                </c:pt>
                <c:pt idx="15">
                  <c:v>56.055999999999997</c:v>
                </c:pt>
                <c:pt idx="16">
                  <c:v>54.996000000000002</c:v>
                </c:pt>
                <c:pt idx="17">
                  <c:v>54.176000000000002</c:v>
                </c:pt>
                <c:pt idx="18">
                  <c:v>54.076000000000001</c:v>
                </c:pt>
                <c:pt idx="19">
                  <c:v>53.966000000000001</c:v>
                </c:pt>
                <c:pt idx="20">
                  <c:v>54.095999999999997</c:v>
                </c:pt>
                <c:pt idx="21">
                  <c:v>54.506</c:v>
                </c:pt>
                <c:pt idx="22">
                  <c:v>55.636000000000003</c:v>
                </c:pt>
                <c:pt idx="23">
                  <c:v>56.055999999999997</c:v>
                </c:pt>
                <c:pt idx="24">
                  <c:v>57.595999999999997</c:v>
                </c:pt>
                <c:pt idx="25">
                  <c:v>60.896000000000001</c:v>
                </c:pt>
                <c:pt idx="26">
                  <c:v>62.850999999999999</c:v>
                </c:pt>
                <c:pt idx="27">
                  <c:v>64.480999999999995</c:v>
                </c:pt>
                <c:pt idx="28">
                  <c:v>65.015000000000001</c:v>
                </c:pt>
                <c:pt idx="29">
                  <c:v>65.44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'3525704.Aceitico.292015'!$A$51:$A$52</c:f>
              <c:numCache>
                <c:formatCode>0.000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'3525704.Aceitico.292015'!$B$51:$B$52</c:f>
              <c:numCache>
                <c:formatCode>0.000</c:formatCode>
                <c:ptCount val="2"/>
                <c:pt idx="0">
                  <c:v>65.478999999999999</c:v>
                </c:pt>
                <c:pt idx="1">
                  <c:v>64.478999999999999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'3525704.Aceitico.292015'!$A$49:$A$50</c:f>
              <c:numCache>
                <c:formatCode>0.000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'3525704.Aceitico.292015'!$B$49:$B$50</c:f>
              <c:numCache>
                <c:formatCode>0.000</c:formatCode>
                <c:ptCount val="2"/>
                <c:pt idx="0">
                  <c:v>66.515000000000001</c:v>
                </c:pt>
                <c:pt idx="1">
                  <c:v>55.515000000000001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'3525704.Aceitico.292015'!$A$47:$A$48</c:f>
              <c:numCache>
                <c:formatCode>0.000</c:formatCode>
                <c:ptCount val="2"/>
                <c:pt idx="0">
                  <c:v>683</c:v>
                </c:pt>
                <c:pt idx="1">
                  <c:v>6</c:v>
                </c:pt>
              </c:numCache>
            </c:numRef>
          </c:xVal>
          <c:yVal>
            <c:numRef>
              <c:f>'3525704.Aceitico.292015'!$B$47:$B$48</c:f>
              <c:numCache>
                <c:formatCode>0.000</c:formatCode>
                <c:ptCount val="2"/>
                <c:pt idx="0">
                  <c:v>60.896000000000001</c:v>
                </c:pt>
                <c:pt idx="1">
                  <c:v>60.896000000000001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'3525704.Aceitico.292015'!$A$53</c:f>
              <c:numCache>
                <c:formatCode>0.000</c:formatCode>
                <c:ptCount val="1"/>
                <c:pt idx="0">
                  <c:v>0</c:v>
                </c:pt>
              </c:numCache>
            </c:numRef>
          </c:xVal>
          <c:yVal>
            <c:numRef>
              <c:f>'3525704.Aceitico.292015'!$B$53</c:f>
              <c:numCache>
                <c:formatCode>0.000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3800"/>
        <c:axId val="413304192"/>
      </c:scatterChart>
      <c:valAx>
        <c:axId val="413303800"/>
        <c:scaling>
          <c:orientation val="minMax"/>
          <c:max val="125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4192"/>
        <c:crossesAt val="49"/>
        <c:crossBetween val="midCat"/>
        <c:majorUnit val="100"/>
        <c:minorUnit val="8"/>
      </c:valAx>
      <c:valAx>
        <c:axId val="413304192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3800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</a:t>
            </a:r>
            <a:r>
              <a:rPr lang="es-ES" sz="1300"/>
              <a:t>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
Estación: 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Corriente:        Meta 
Código:          </a:t>
            </a:r>
            <a:r>
              <a:rPr lang="es-ES" sz="1100" baseline="0"/>
              <a:t> </a:t>
            </a:r>
            <a:r>
              <a:rPr lang="es-ES" sz="1100"/>
              <a:t>35257040
Levantó:          RGonzalez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Dibujó:            Cbernal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Fecha:             20150911
Ideam              Área Operativa N° 03</a:t>
            </a:r>
          </a:p>
        </c:rich>
      </c:tx>
      <c:layout>
        <c:manualLayout>
          <c:xMode val="edge"/>
          <c:yMode val="edge"/>
          <c:x val="0.71640850472375395"/>
          <c:y val="0.69640875517851053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'3525704.Aceitico.110915'!$A$3:$A$46</c:f>
              <c:numCache>
                <c:formatCode>0.00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3.3</c:v>
                </c:pt>
                <c:pt idx="3">
                  <c:v>7.4</c:v>
                </c:pt>
                <c:pt idx="4">
                  <c:v>8.4</c:v>
                </c:pt>
                <c:pt idx="5">
                  <c:v>8.4</c:v>
                </c:pt>
                <c:pt idx="6">
                  <c:v>14.7</c:v>
                </c:pt>
                <c:pt idx="7">
                  <c:v>34.700000000000003</c:v>
                </c:pt>
                <c:pt idx="8">
                  <c:v>54.7</c:v>
                </c:pt>
                <c:pt idx="9">
                  <c:v>74.7</c:v>
                </c:pt>
                <c:pt idx="10">
                  <c:v>94.7</c:v>
                </c:pt>
                <c:pt idx="11">
                  <c:v>114.7</c:v>
                </c:pt>
                <c:pt idx="12">
                  <c:v>134.69999999999999</c:v>
                </c:pt>
                <c:pt idx="13">
                  <c:v>154.69999999999999</c:v>
                </c:pt>
                <c:pt idx="14">
                  <c:v>174.7</c:v>
                </c:pt>
                <c:pt idx="15">
                  <c:v>194.7</c:v>
                </c:pt>
                <c:pt idx="16">
                  <c:v>214.7</c:v>
                </c:pt>
                <c:pt idx="17">
                  <c:v>259.7</c:v>
                </c:pt>
                <c:pt idx="18">
                  <c:v>304.7</c:v>
                </c:pt>
                <c:pt idx="19">
                  <c:v>349.7</c:v>
                </c:pt>
                <c:pt idx="20">
                  <c:v>394.7</c:v>
                </c:pt>
                <c:pt idx="21">
                  <c:v>439.7</c:v>
                </c:pt>
                <c:pt idx="22">
                  <c:v>484.7</c:v>
                </c:pt>
                <c:pt idx="23">
                  <c:v>529.70000000000005</c:v>
                </c:pt>
                <c:pt idx="24">
                  <c:v>574.70000000000005</c:v>
                </c:pt>
                <c:pt idx="25">
                  <c:v>619.70000000000005</c:v>
                </c:pt>
                <c:pt idx="26">
                  <c:v>664.7</c:v>
                </c:pt>
                <c:pt idx="27">
                  <c:v>709.7</c:v>
                </c:pt>
                <c:pt idx="28">
                  <c:v>729.2</c:v>
                </c:pt>
                <c:pt idx="29">
                  <c:v>729.2</c:v>
                </c:pt>
                <c:pt idx="30">
                  <c:v>729.2</c:v>
                </c:pt>
                <c:pt idx="31">
                  <c:v>734.7</c:v>
                </c:pt>
                <c:pt idx="32">
                  <c:v>744.2</c:v>
                </c:pt>
              </c:numCache>
            </c:numRef>
          </c:xVal>
          <c:yVal>
            <c:numRef>
              <c:f>'3525704.Aceitico.110915'!$B$3:$B$46</c:f>
              <c:numCache>
                <c:formatCode>0.000</c:formatCode>
                <c:ptCount val="44"/>
                <c:pt idx="0">
                  <c:v>67</c:v>
                </c:pt>
                <c:pt idx="1">
                  <c:v>65.432000000000002</c:v>
                </c:pt>
                <c:pt idx="2">
                  <c:v>64.896000000000001</c:v>
                </c:pt>
                <c:pt idx="3">
                  <c:v>64.734999999999999</c:v>
                </c:pt>
                <c:pt idx="4">
                  <c:v>63.462000000000003</c:v>
                </c:pt>
                <c:pt idx="5">
                  <c:v>62.262</c:v>
                </c:pt>
                <c:pt idx="6">
                  <c:v>58.201999999999998</c:v>
                </c:pt>
                <c:pt idx="7">
                  <c:v>58.451999999999998</c:v>
                </c:pt>
                <c:pt idx="8">
                  <c:v>55.252000000000002</c:v>
                </c:pt>
                <c:pt idx="9">
                  <c:v>50.122</c:v>
                </c:pt>
                <c:pt idx="10">
                  <c:v>50.652000000000001</c:v>
                </c:pt>
                <c:pt idx="11">
                  <c:v>50.462000000000003</c:v>
                </c:pt>
                <c:pt idx="12">
                  <c:v>51.091999999999999</c:v>
                </c:pt>
                <c:pt idx="13">
                  <c:v>51.731999999999999</c:v>
                </c:pt>
                <c:pt idx="14">
                  <c:v>52.091999999999999</c:v>
                </c:pt>
                <c:pt idx="15">
                  <c:v>52.872</c:v>
                </c:pt>
                <c:pt idx="16">
                  <c:v>53.582000000000001</c:v>
                </c:pt>
                <c:pt idx="17">
                  <c:v>56.921999999999997</c:v>
                </c:pt>
                <c:pt idx="18">
                  <c:v>58.462000000000003</c:v>
                </c:pt>
                <c:pt idx="19">
                  <c:v>58.362000000000002</c:v>
                </c:pt>
                <c:pt idx="20">
                  <c:v>58.122</c:v>
                </c:pt>
                <c:pt idx="21">
                  <c:v>57.262</c:v>
                </c:pt>
                <c:pt idx="22">
                  <c:v>55.252000000000002</c:v>
                </c:pt>
                <c:pt idx="23">
                  <c:v>54.341999999999999</c:v>
                </c:pt>
                <c:pt idx="24">
                  <c:v>52.792000000000002</c:v>
                </c:pt>
                <c:pt idx="25">
                  <c:v>52.012</c:v>
                </c:pt>
                <c:pt idx="26">
                  <c:v>51.502000000000002</c:v>
                </c:pt>
                <c:pt idx="27">
                  <c:v>54.792000000000002</c:v>
                </c:pt>
                <c:pt idx="28">
                  <c:v>62.762</c:v>
                </c:pt>
                <c:pt idx="29">
                  <c:v>63.462000000000003</c:v>
                </c:pt>
                <c:pt idx="30">
                  <c:v>64.382000000000005</c:v>
                </c:pt>
                <c:pt idx="31">
                  <c:v>64.358000000000004</c:v>
                </c:pt>
                <c:pt idx="32">
                  <c:v>64.347999999999999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'3525704.Aceitico.110915'!$A$51:$A$52</c:f>
              <c:numCache>
                <c:formatCode>0.000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'3525704.Aceitico.110915'!$B$51:$B$52</c:f>
              <c:numCache>
                <c:formatCode>0.000</c:formatCode>
                <c:ptCount val="2"/>
                <c:pt idx="0">
                  <c:v>65.959000000000003</c:v>
                </c:pt>
                <c:pt idx="1">
                  <c:v>64.459000000000003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'3525704.Aceitico.110915'!$A$49:$A$50</c:f>
              <c:numCache>
                <c:formatCode>0.000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'3525704.Aceitico.110915'!$B$49:$B$50</c:f>
              <c:numCache>
                <c:formatCode>0.000</c:formatCode>
                <c:ptCount val="2"/>
                <c:pt idx="0">
                  <c:v>66.513999999999996</c:v>
                </c:pt>
                <c:pt idx="1">
                  <c:v>55.514000000000003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'3525704.Aceitico.110915'!$A$47:$A$48</c:f>
              <c:numCache>
                <c:formatCode>0.000</c:formatCode>
                <c:ptCount val="2"/>
                <c:pt idx="0">
                  <c:v>729.2</c:v>
                </c:pt>
                <c:pt idx="1">
                  <c:v>8.4</c:v>
                </c:pt>
              </c:numCache>
            </c:numRef>
          </c:xVal>
          <c:yVal>
            <c:numRef>
              <c:f>'3525704.Aceitico.110915'!$B$47:$B$48</c:f>
              <c:numCache>
                <c:formatCode>0.000</c:formatCode>
                <c:ptCount val="2"/>
                <c:pt idx="0">
                  <c:v>63.462000000000003</c:v>
                </c:pt>
                <c:pt idx="1">
                  <c:v>63.462000000000003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'3525704.Aceitico.110915'!$A$53</c:f>
              <c:numCache>
                <c:formatCode>0.000</c:formatCode>
                <c:ptCount val="1"/>
                <c:pt idx="0">
                  <c:v>0</c:v>
                </c:pt>
              </c:numCache>
            </c:numRef>
          </c:xVal>
          <c:yVal>
            <c:numRef>
              <c:f>'3525704.Aceitico.110915'!$B$53</c:f>
              <c:numCache>
                <c:formatCode>0.000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4976"/>
        <c:axId val="413305368"/>
      </c:scatterChart>
      <c:valAx>
        <c:axId val="413304976"/>
        <c:scaling>
          <c:orientation val="minMax"/>
          <c:max val="125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5368"/>
        <c:crossesAt val="49"/>
        <c:crossBetween val="midCat"/>
        <c:majorUnit val="100"/>
        <c:minorUnit val="8"/>
      </c:valAx>
      <c:valAx>
        <c:axId val="413305368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04976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'35257040_ACEITICO_META_20160706'!$A$36:$A$37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'35257040_ACEITICO_META_20160706'!$B$36:$B$37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'35257040_ACEITICO_META_20160706'!$A$38:$A$39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'35257040_ACEITICO_META_20160706'!$B$38:$B$39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'35257040_ACEITICO_META_20160706'!$A$3:$A$35</c:f>
              <c:numCache>
                <c:formatCode>0.00</c:formatCode>
                <c:ptCount val="33"/>
              </c:numCache>
            </c:numRef>
          </c:xVal>
          <c:yVal>
            <c:numRef>
              <c:f>'35257040_ACEITICO_META_20160706'!$B$3:$B$35</c:f>
              <c:numCache>
                <c:formatCode>#,##0.000</c:formatCode>
                <c:ptCount val="33"/>
              </c:numCache>
            </c:numRef>
          </c:yVal>
          <c:smooth val="0"/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'35257040_ACEITICO_META_20160706'!$A$48:$A$49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'35257040_ACEITICO_META_20160706'!$B$48:$B$49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'35257040_ACEITICO_META_20160706'!$A$38:$A$39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'35257040_ACEITICO_META_20160706'!$B$38:$B$39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'35257040_ACEITICO_META_20160706'!$A$40:$A$41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'35257040_ACEITICO_META_20160706'!$B$40:$B$41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'35257040_ACEITICO_META_20160706'!$A$42:$A$43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'35257040_ACEITICO_META_20160706'!$B$42:$B$43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'35257040_ACEITICO_META_20160706'!$A$44:$A$45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'35257040_ACEITICO_META_20160706'!$B$44:$B$45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6152"/>
        <c:axId val="659148840"/>
      </c:scatterChart>
      <c:valAx>
        <c:axId val="4133061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59148840"/>
        <c:crosses val="autoZero"/>
        <c:crossBetween val="midCat"/>
      </c:valAx>
      <c:valAx>
        <c:axId val="659148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13306152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'35257040_ACEITICO_META_20161012'!$A$36:$A$37</c:f>
              <c:numCache>
                <c:formatCode>0.00</c:formatCode>
                <c:ptCount val="2"/>
                <c:pt idx="0">
                  <c:v>5</c:v>
                </c:pt>
                <c:pt idx="1">
                  <c:v>780</c:v>
                </c:pt>
              </c:numCache>
            </c:numRef>
          </c:xVal>
          <c:yVal>
            <c:numRef>
              <c:f>'35257040_ACEITICO_META_20161012'!$B$36:$B$37</c:f>
              <c:numCache>
                <c:formatCode>#,##0.000</c:formatCode>
                <c:ptCount val="2"/>
                <c:pt idx="0">
                  <c:v>62.630999999999993</c:v>
                </c:pt>
                <c:pt idx="1">
                  <c:v>62.630999999999993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spPr>
            <a:ln>
              <a:noFill/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'35257040_ACEITICO_META_20161012'!$A$38:$A$39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'35257040_ACEITICO_META_20161012'!$B$38:$B$39</c:f>
              <c:numCache>
                <c:formatCode>#,##0.000</c:formatCode>
                <c:ptCount val="2"/>
                <c:pt idx="0">
                  <c:v>66.510999999999996</c:v>
                </c:pt>
                <c:pt idx="1">
                  <c:v>65.510999999999996</c:v>
                </c:pt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'35257040_ACEITICO_META_20161012'!$A$3:$A$35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65</c:v>
                </c:pt>
                <c:pt idx="6">
                  <c:v>95</c:v>
                </c:pt>
                <c:pt idx="7">
                  <c:v>115</c:v>
                </c:pt>
                <c:pt idx="8">
                  <c:v>135</c:v>
                </c:pt>
                <c:pt idx="9">
                  <c:v>155</c:v>
                </c:pt>
                <c:pt idx="10">
                  <c:v>175</c:v>
                </c:pt>
                <c:pt idx="11">
                  <c:v>205</c:v>
                </c:pt>
                <c:pt idx="12">
                  <c:v>235</c:v>
                </c:pt>
                <c:pt idx="13">
                  <c:v>275</c:v>
                </c:pt>
                <c:pt idx="14">
                  <c:v>315</c:v>
                </c:pt>
                <c:pt idx="15">
                  <c:v>365</c:v>
                </c:pt>
                <c:pt idx="16">
                  <c:v>415</c:v>
                </c:pt>
                <c:pt idx="17">
                  <c:v>475</c:v>
                </c:pt>
                <c:pt idx="18">
                  <c:v>535</c:v>
                </c:pt>
                <c:pt idx="19">
                  <c:v>605</c:v>
                </c:pt>
                <c:pt idx="20">
                  <c:v>675</c:v>
                </c:pt>
                <c:pt idx="21">
                  <c:v>745</c:v>
                </c:pt>
                <c:pt idx="22">
                  <c:v>780</c:v>
                </c:pt>
                <c:pt idx="23">
                  <c:v>815</c:v>
                </c:pt>
                <c:pt idx="24">
                  <c:v>845</c:v>
                </c:pt>
              </c:numCache>
            </c:numRef>
          </c:xVal>
          <c:yVal>
            <c:numRef>
              <c:f>'35257040_ACEITICO_META_20161012'!$B$3:$B$35</c:f>
              <c:numCache>
                <c:formatCode>#,##0.000</c:formatCode>
                <c:ptCount val="33"/>
                <c:pt idx="0">
                  <c:v>66.888999999999996</c:v>
                </c:pt>
                <c:pt idx="1">
                  <c:v>62.630999999999993</c:v>
                </c:pt>
                <c:pt idx="2">
                  <c:v>62.630999999999993</c:v>
                </c:pt>
                <c:pt idx="3">
                  <c:v>56.630999999999993</c:v>
                </c:pt>
                <c:pt idx="4">
                  <c:v>53.880999999999993</c:v>
                </c:pt>
                <c:pt idx="5">
                  <c:v>51.430999999999997</c:v>
                </c:pt>
                <c:pt idx="6">
                  <c:v>49.000999999999991</c:v>
                </c:pt>
                <c:pt idx="7">
                  <c:v>49.36099999999999</c:v>
                </c:pt>
                <c:pt idx="8">
                  <c:v>49.830999999999989</c:v>
                </c:pt>
                <c:pt idx="9">
                  <c:v>51.280999999999992</c:v>
                </c:pt>
                <c:pt idx="10">
                  <c:v>52.630999999999993</c:v>
                </c:pt>
                <c:pt idx="11">
                  <c:v>53.440999999999995</c:v>
                </c:pt>
                <c:pt idx="12">
                  <c:v>54.620999999999995</c:v>
                </c:pt>
                <c:pt idx="13">
                  <c:v>55.250999999999991</c:v>
                </c:pt>
                <c:pt idx="14">
                  <c:v>56.030999999999992</c:v>
                </c:pt>
                <c:pt idx="15">
                  <c:v>56.700999999999993</c:v>
                </c:pt>
                <c:pt idx="16">
                  <c:v>57.530999999999992</c:v>
                </c:pt>
                <c:pt idx="17">
                  <c:v>58.510999999999996</c:v>
                </c:pt>
                <c:pt idx="18">
                  <c:v>59.830999999999996</c:v>
                </c:pt>
                <c:pt idx="19">
                  <c:v>59.030999999999992</c:v>
                </c:pt>
                <c:pt idx="20">
                  <c:v>58.530999999999992</c:v>
                </c:pt>
                <c:pt idx="21">
                  <c:v>58.230999999999995</c:v>
                </c:pt>
                <c:pt idx="22">
                  <c:v>62.630999999999993</c:v>
                </c:pt>
                <c:pt idx="23">
                  <c:v>64.346999999999994</c:v>
                </c:pt>
                <c:pt idx="24">
                  <c:v>64.212999999999994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'35257040_ACEITICO_META_20161012'!$A$48:$A$49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'35257040_ACEITICO_META_20161012'!$B$48:$B$49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2"/>
          <c:order val="5"/>
          <c:tx>
            <c:v>Mira 11</c:v>
          </c:tx>
          <c:spPr>
            <a:ln w="19050" cap="sq" cmpd="dbl">
              <a:solidFill>
                <a:srgbClr val="FFC000"/>
              </a:solidFill>
              <a:bevel/>
            </a:ln>
          </c:spPr>
          <c:marker>
            <c:symbol val="dash"/>
            <c:size val="5"/>
            <c:spPr>
              <a:solidFill>
                <a:srgbClr val="FF0000"/>
              </a:solidFill>
              <a:ln w="9525" cap="rnd" cmpd="dbl">
                <a:solidFill>
                  <a:srgbClr val="FF0000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'35257040_ACEITICO_META_20161012'!$A$38:$A$39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'35257040_ACEITICO_META_20161012'!$B$38:$B$39</c:f>
              <c:numCache>
                <c:formatCode>#,##0.000</c:formatCode>
                <c:ptCount val="2"/>
                <c:pt idx="0">
                  <c:v>66.510999999999996</c:v>
                </c:pt>
                <c:pt idx="1">
                  <c:v>65.510999999999996</c:v>
                </c:pt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 w="19050"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'35257040_ACEITICO_META_20161012'!$A$40:$A$41</c:f>
              <c:numCache>
                <c:formatCode>0.00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'35257040_ACEITICO_META_20161012'!$B$40:$B$41</c:f>
              <c:numCache>
                <c:formatCode>#,##0.000</c:formatCode>
                <c:ptCount val="2"/>
                <c:pt idx="0">
                  <c:v>65.510999999999996</c:v>
                </c:pt>
                <c:pt idx="1">
                  <c:v>64.510999999999996</c:v>
                </c:pt>
              </c:numCache>
            </c:numRef>
          </c:yVal>
          <c:smooth val="1"/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'35257040_ACEITICO_META_20161012'!$A$42:$A$43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'35257040_ACEITICO_META_20161012'!$B$42:$B$43</c:f>
              <c:numCache>
                <c:formatCode>#,##0.000</c:formatCode>
                <c:ptCount val="2"/>
                <c:pt idx="0">
                  <c:v>64.510999999999996</c:v>
                </c:pt>
                <c:pt idx="1">
                  <c:v>63.510999999999996</c:v>
                </c:pt>
              </c:numCache>
            </c:numRef>
          </c:yVal>
          <c:smooth val="1"/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'35257040_ACEITICO_META_20161012'!$A$44:$A$45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'35257040_ACEITICO_META_20161012'!$B$44:$B$45</c:f>
              <c:numCache>
                <c:formatCode>#,##0.000</c:formatCode>
                <c:ptCount val="2"/>
                <c:pt idx="0">
                  <c:v>63.511000000000003</c:v>
                </c:pt>
                <c:pt idx="1">
                  <c:v>62.511000000000003</c:v>
                </c:pt>
              </c:numCache>
            </c:numRef>
          </c:yVal>
          <c:smooth val="1"/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49624"/>
        <c:axId val="659150016"/>
      </c:scatterChart>
      <c:valAx>
        <c:axId val="6591496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59150016"/>
        <c:crosses val="autoZero"/>
        <c:crossBetween val="midCat"/>
      </c:valAx>
      <c:valAx>
        <c:axId val="659150016"/>
        <c:scaling>
          <c:orientation val="minMax"/>
          <c:max val="80"/>
          <c:min val="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59149624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'35257040_ACEITICO_META_20170316'!$A$36:$A$37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'35257040_ACEITICO_META_20170316'!$B$36:$B$37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'35257040_ACEITICO_META_20170316'!$A$38:$A$39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'35257040_ACEITICO_META_20170316'!$B$38:$B$39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'35257040_ACEITICO_META_20170316'!$A$3:$A$35</c:f>
              <c:numCache>
                <c:formatCode>0.00</c:formatCode>
                <c:ptCount val="33"/>
              </c:numCache>
            </c:numRef>
          </c:xVal>
          <c:yVal>
            <c:numRef>
              <c:f>'35257040_ACEITICO_META_20170316'!$B$3:$B$35</c:f>
              <c:numCache>
                <c:formatCode>#,##0.000</c:formatCode>
                <c:ptCount val="33"/>
              </c:numCache>
            </c:numRef>
          </c:yVal>
          <c:smooth val="0"/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'35257040_ACEITICO_META_20170316'!$A$48:$A$49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'35257040_ACEITICO_META_20170316'!$B$48:$B$49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'35257040_ACEITICO_META_20170316'!$A$38:$A$39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'35257040_ACEITICO_META_20170316'!$B$38:$B$39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'35257040_ACEITICO_META_20170316'!$A$40:$A$41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'35257040_ACEITICO_META_20170316'!$B$40:$B$41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'35257040_ACEITICO_META_20170316'!$A$42:$A$43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'35257040_ACEITICO_META_20170316'!$B$42:$B$43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'35257040_ACEITICO_META_20170316'!$A$44:$A$45</c:f>
              <c:numCache>
                <c:formatCode>0.00</c:formatCode>
                <c:ptCount val="2"/>
              </c:numCache>
            </c:numRef>
          </c:xVal>
          <c:yVal>
            <c:numRef>
              <c:f>'35257040_ACEITICO_META_20170316'!$B$44:$B$45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50800"/>
        <c:axId val="659151192"/>
      </c:scatterChart>
      <c:valAx>
        <c:axId val="6591508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59151192"/>
        <c:crosses val="autoZero"/>
        <c:crossBetween val="midCat"/>
      </c:valAx>
      <c:valAx>
        <c:axId val="659151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59150800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Meta 
Código:          </a:t>
            </a:r>
            <a:r>
              <a:rPr lang="es-ES" baseline="0"/>
              <a:t> </a:t>
            </a:r>
            <a:r>
              <a:rPr lang="es-ES"/>
              <a:t>35257040
Levantó:         JEB.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20070530
Ideam              Área Operativa N° 03</a:t>
            </a:r>
          </a:p>
        </c:rich>
      </c:tx>
      <c:layout>
        <c:manualLayout>
          <c:xMode val="edge"/>
          <c:yMode val="edge"/>
          <c:x val="0.63092418610038448"/>
          <c:y val="0.68472492409037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'3525704.Aceitico.300507'!$A$3:$A$46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14.5</c:v>
                </c:pt>
                <c:pt idx="3">
                  <c:v>14.5</c:v>
                </c:pt>
                <c:pt idx="4">
                  <c:v>39</c:v>
                </c:pt>
                <c:pt idx="5">
                  <c:v>64</c:v>
                </c:pt>
                <c:pt idx="6">
                  <c:v>89</c:v>
                </c:pt>
                <c:pt idx="7">
                  <c:v>114</c:v>
                </c:pt>
                <c:pt idx="8">
                  <c:v>139</c:v>
                </c:pt>
                <c:pt idx="9">
                  <c:v>164</c:v>
                </c:pt>
                <c:pt idx="10">
                  <c:v>189</c:v>
                </c:pt>
                <c:pt idx="11">
                  <c:v>214</c:v>
                </c:pt>
                <c:pt idx="12">
                  <c:v>239</c:v>
                </c:pt>
                <c:pt idx="13">
                  <c:v>264</c:v>
                </c:pt>
                <c:pt idx="14">
                  <c:v>289</c:v>
                </c:pt>
                <c:pt idx="15">
                  <c:v>314</c:v>
                </c:pt>
                <c:pt idx="16">
                  <c:v>364</c:v>
                </c:pt>
                <c:pt idx="17">
                  <c:v>414</c:v>
                </c:pt>
                <c:pt idx="18">
                  <c:v>464</c:v>
                </c:pt>
                <c:pt idx="19">
                  <c:v>514</c:v>
                </c:pt>
                <c:pt idx="20">
                  <c:v>564</c:v>
                </c:pt>
                <c:pt idx="21">
                  <c:v>614</c:v>
                </c:pt>
                <c:pt idx="22">
                  <c:v>664</c:v>
                </c:pt>
                <c:pt idx="23">
                  <c:v>714</c:v>
                </c:pt>
                <c:pt idx="24">
                  <c:v>764</c:v>
                </c:pt>
                <c:pt idx="25">
                  <c:v>814</c:v>
                </c:pt>
                <c:pt idx="26">
                  <c:v>864</c:v>
                </c:pt>
                <c:pt idx="27">
                  <c:v>914</c:v>
                </c:pt>
                <c:pt idx="28">
                  <c:v>964</c:v>
                </c:pt>
                <c:pt idx="29">
                  <c:v>1014</c:v>
                </c:pt>
                <c:pt idx="30">
                  <c:v>1114</c:v>
                </c:pt>
                <c:pt idx="31">
                  <c:v>1214</c:v>
                </c:pt>
                <c:pt idx="32">
                  <c:v>1301</c:v>
                </c:pt>
                <c:pt idx="33">
                  <c:v>1301</c:v>
                </c:pt>
                <c:pt idx="34">
                  <c:v>1390</c:v>
                </c:pt>
              </c:numCache>
            </c:numRef>
          </c:xVal>
          <c:yVal>
            <c:numRef>
              <c:f>'3525704.Aceitico.300507'!$B$3:$B$46</c:f>
              <c:numCache>
                <c:formatCode>0.000</c:formatCode>
                <c:ptCount val="44"/>
                <c:pt idx="0">
                  <c:v>67</c:v>
                </c:pt>
                <c:pt idx="1">
                  <c:v>64.929000000000002</c:v>
                </c:pt>
                <c:pt idx="2">
                  <c:v>62.453000000000003</c:v>
                </c:pt>
                <c:pt idx="3">
                  <c:v>60.203000000000003</c:v>
                </c:pt>
                <c:pt idx="4">
                  <c:v>55.402999999999999</c:v>
                </c:pt>
                <c:pt idx="5">
                  <c:v>53.542999999999999</c:v>
                </c:pt>
                <c:pt idx="6">
                  <c:v>53.192999999999998</c:v>
                </c:pt>
                <c:pt idx="7">
                  <c:v>53.003</c:v>
                </c:pt>
                <c:pt idx="8">
                  <c:v>52.762999999999998</c:v>
                </c:pt>
                <c:pt idx="9">
                  <c:v>52.673000000000002</c:v>
                </c:pt>
                <c:pt idx="10">
                  <c:v>52.523000000000003</c:v>
                </c:pt>
                <c:pt idx="11">
                  <c:v>51.853000000000002</c:v>
                </c:pt>
                <c:pt idx="12">
                  <c:v>53.103000000000002</c:v>
                </c:pt>
                <c:pt idx="13">
                  <c:v>53.982999999999997</c:v>
                </c:pt>
                <c:pt idx="14">
                  <c:v>54.743000000000002</c:v>
                </c:pt>
                <c:pt idx="15">
                  <c:v>55.453000000000003</c:v>
                </c:pt>
                <c:pt idx="16">
                  <c:v>57.302999999999997</c:v>
                </c:pt>
                <c:pt idx="17">
                  <c:v>57.902999999999999</c:v>
                </c:pt>
                <c:pt idx="18">
                  <c:v>58.463000000000001</c:v>
                </c:pt>
                <c:pt idx="19">
                  <c:v>59.203000000000003</c:v>
                </c:pt>
                <c:pt idx="20">
                  <c:v>59.213000000000001</c:v>
                </c:pt>
                <c:pt idx="21">
                  <c:v>59.203000000000003</c:v>
                </c:pt>
                <c:pt idx="22">
                  <c:v>59.152999999999999</c:v>
                </c:pt>
                <c:pt idx="23">
                  <c:v>59.133000000000003</c:v>
                </c:pt>
                <c:pt idx="24">
                  <c:v>59.173000000000002</c:v>
                </c:pt>
                <c:pt idx="25">
                  <c:v>59.232999999999997</c:v>
                </c:pt>
                <c:pt idx="26">
                  <c:v>59.353000000000002</c:v>
                </c:pt>
                <c:pt idx="27">
                  <c:v>59.503</c:v>
                </c:pt>
                <c:pt idx="28">
                  <c:v>59.883000000000003</c:v>
                </c:pt>
                <c:pt idx="29">
                  <c:v>60.292999999999999</c:v>
                </c:pt>
                <c:pt idx="30">
                  <c:v>61.262999999999998</c:v>
                </c:pt>
                <c:pt idx="31">
                  <c:v>62.003</c:v>
                </c:pt>
                <c:pt idx="32">
                  <c:v>62.453000000000003</c:v>
                </c:pt>
                <c:pt idx="33">
                  <c:v>63.5</c:v>
                </c:pt>
                <c:pt idx="34">
                  <c:v>63.5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'3525704.Aceitico.300507'!$A$51:$A$52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'3525704.Aceitico.300507'!$B$51:$B$52</c:f>
              <c:numCache>
                <c:formatCode>0.000</c:formatCode>
                <c:ptCount val="2"/>
                <c:pt idx="0">
                  <c:v>65.667000000000002</c:v>
                </c:pt>
                <c:pt idx="1">
                  <c:v>64.167000000000002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'3525704.Aceitico.300507'!$A$49:$A$50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'3525704.Aceitico.300507'!$B$49:$B$50</c:f>
              <c:numCache>
                <c:formatCode>0.000</c:formatCode>
                <c:ptCount val="2"/>
                <c:pt idx="0">
                  <c:v>64.536000000000001</c:v>
                </c:pt>
                <c:pt idx="1">
                  <c:v>55.536000000000001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'3525704.Aceitico.300507'!$A$47:$A$48</c:f>
              <c:numCache>
                <c:formatCode>0.00</c:formatCode>
                <c:ptCount val="2"/>
                <c:pt idx="0">
                  <c:v>14.5</c:v>
                </c:pt>
                <c:pt idx="1">
                  <c:v>1301</c:v>
                </c:pt>
              </c:numCache>
            </c:numRef>
          </c:xVal>
          <c:yVal>
            <c:numRef>
              <c:f>'3525704.Aceitico.300507'!$B$47:$B$48</c:f>
              <c:numCache>
                <c:formatCode>0.000</c:formatCode>
                <c:ptCount val="2"/>
                <c:pt idx="0">
                  <c:v>62.453000000000003</c:v>
                </c:pt>
                <c:pt idx="1">
                  <c:v>62.453000000000003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'3525704.Aceitico.300507'!$A$53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'3525704.Aceitico.300507'!$B$53</c:f>
              <c:numCache>
                <c:formatCode>0.000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84776"/>
        <c:axId val="662685168"/>
      </c:scatterChart>
      <c:valAx>
        <c:axId val="662684776"/>
        <c:scaling>
          <c:orientation val="minMax"/>
          <c:max val="14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685168"/>
        <c:crossesAt val="49"/>
        <c:crossBetween val="midCat"/>
        <c:majorUnit val="100"/>
        <c:minorUnit val="8"/>
      </c:valAx>
      <c:valAx>
        <c:axId val="662685168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684776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'35257040_ACEITICO_META_20171019'!$A$44:$A$45</c:f>
              <c:numCache>
                <c:formatCode>0.00</c:formatCode>
                <c:ptCount val="2"/>
                <c:pt idx="0">
                  <c:v>11.5</c:v>
                </c:pt>
                <c:pt idx="1">
                  <c:v>1058.8</c:v>
                </c:pt>
              </c:numCache>
            </c:numRef>
          </c:xVal>
          <c:yVal>
            <c:numRef>
              <c:f>'35257040_ACEITICO_META_20171019'!$B$44:$B$45</c:f>
              <c:numCache>
                <c:formatCode>#,##0.000</c:formatCode>
                <c:ptCount val="2"/>
                <c:pt idx="0">
                  <c:v>62.607999999999997</c:v>
                </c:pt>
                <c:pt idx="1">
                  <c:v>62.308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spPr>
            <a:ln>
              <a:solidFill>
                <a:schemeClr val="tx1"/>
              </a:solidFill>
            </a:ln>
          </c:spPr>
          <c:marker>
            <c:symbol val="star"/>
            <c:size val="6"/>
            <c:spPr>
              <a:solidFill>
                <a:schemeClr val="tx1"/>
              </a:solidFill>
            </c:spPr>
          </c:marker>
          <c:dPt>
            <c:idx val="1"/>
            <c:bubble3D val="0"/>
          </c:dPt>
          <c:xVal>
            <c:numRef>
              <c:f>'35257040_ACEITICO_META_20171019'!$A$46:$A$47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'35257040_ACEITICO_META_20171019'!$B$46:$B$47</c:f>
              <c:numCache>
                <c:formatCode>#,##0.000</c:formatCode>
                <c:ptCount val="2"/>
                <c:pt idx="0">
                  <c:v>65.930000000000007</c:v>
                </c:pt>
                <c:pt idx="1">
                  <c:v>64.430000000000007</c:v>
                </c:pt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'35257040_ACEITICO_META_20171019'!$A$3:$A$43</c:f>
              <c:numCache>
                <c:formatCode>0.00</c:formatCode>
                <c:ptCount val="41"/>
                <c:pt idx="0">
                  <c:v>0</c:v>
                </c:pt>
                <c:pt idx="1">
                  <c:v>2.8</c:v>
                </c:pt>
                <c:pt idx="2">
                  <c:v>7.8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58</c:v>
                </c:pt>
                <c:pt idx="8">
                  <c:v>108</c:v>
                </c:pt>
                <c:pt idx="9">
                  <c:v>158</c:v>
                </c:pt>
                <c:pt idx="10">
                  <c:v>208</c:v>
                </c:pt>
                <c:pt idx="11">
                  <c:v>258</c:v>
                </c:pt>
                <c:pt idx="12">
                  <c:v>308</c:v>
                </c:pt>
                <c:pt idx="13">
                  <c:v>358</c:v>
                </c:pt>
                <c:pt idx="14">
                  <c:v>408</c:v>
                </c:pt>
                <c:pt idx="15">
                  <c:v>458</c:v>
                </c:pt>
                <c:pt idx="16">
                  <c:v>508</c:v>
                </c:pt>
                <c:pt idx="17">
                  <c:v>558</c:v>
                </c:pt>
                <c:pt idx="18">
                  <c:v>608</c:v>
                </c:pt>
                <c:pt idx="19">
                  <c:v>658</c:v>
                </c:pt>
                <c:pt idx="20">
                  <c:v>708</c:v>
                </c:pt>
                <c:pt idx="21">
                  <c:v>758</c:v>
                </c:pt>
                <c:pt idx="22">
                  <c:v>808</c:v>
                </c:pt>
                <c:pt idx="23">
                  <c:v>858</c:v>
                </c:pt>
                <c:pt idx="24">
                  <c:v>908</c:v>
                </c:pt>
                <c:pt idx="25">
                  <c:v>958</c:v>
                </c:pt>
                <c:pt idx="26">
                  <c:v>1008</c:v>
                </c:pt>
                <c:pt idx="27">
                  <c:v>1058.8</c:v>
                </c:pt>
                <c:pt idx="28">
                  <c:v>1058.8</c:v>
                </c:pt>
                <c:pt idx="29">
                  <c:v>1070.8</c:v>
                </c:pt>
              </c:numCache>
            </c:numRef>
          </c:xVal>
          <c:yVal>
            <c:numRef>
              <c:f>'35257040_ACEITICO_META_20171019'!$B$3:$B$43</c:f>
              <c:numCache>
                <c:formatCode>#,##0.000</c:formatCode>
                <c:ptCount val="41"/>
                <c:pt idx="0">
                  <c:v>69.463000000000008</c:v>
                </c:pt>
                <c:pt idx="1">
                  <c:v>67.897000000000006</c:v>
                </c:pt>
                <c:pt idx="2">
                  <c:v>67.048000000000002</c:v>
                </c:pt>
                <c:pt idx="3">
                  <c:v>65.947000000000003</c:v>
                </c:pt>
                <c:pt idx="4">
                  <c:v>62.607999999999997</c:v>
                </c:pt>
                <c:pt idx="5">
                  <c:v>62.607999999999997</c:v>
                </c:pt>
                <c:pt idx="6">
                  <c:v>60.547999999999995</c:v>
                </c:pt>
                <c:pt idx="7">
                  <c:v>49.967999999999996</c:v>
                </c:pt>
                <c:pt idx="8">
                  <c:v>50.927999999999997</c:v>
                </c:pt>
                <c:pt idx="9">
                  <c:v>51.197999999999993</c:v>
                </c:pt>
                <c:pt idx="10">
                  <c:v>54.437999999999995</c:v>
                </c:pt>
                <c:pt idx="11">
                  <c:v>55.018000000000001</c:v>
                </c:pt>
                <c:pt idx="12">
                  <c:v>56.367999999999995</c:v>
                </c:pt>
                <c:pt idx="13">
                  <c:v>57.437999999999995</c:v>
                </c:pt>
                <c:pt idx="14">
                  <c:v>58.227999999999994</c:v>
                </c:pt>
                <c:pt idx="15">
                  <c:v>58.537999999999997</c:v>
                </c:pt>
                <c:pt idx="16">
                  <c:v>58.857999999999997</c:v>
                </c:pt>
                <c:pt idx="17">
                  <c:v>58.927999999999997</c:v>
                </c:pt>
                <c:pt idx="18">
                  <c:v>59.457999999999998</c:v>
                </c:pt>
                <c:pt idx="19">
                  <c:v>59.327999999999996</c:v>
                </c:pt>
                <c:pt idx="20">
                  <c:v>59.587999999999994</c:v>
                </c:pt>
                <c:pt idx="21">
                  <c:v>59.407999999999994</c:v>
                </c:pt>
                <c:pt idx="22">
                  <c:v>58.527999999999999</c:v>
                </c:pt>
                <c:pt idx="23">
                  <c:v>57.887999999999998</c:v>
                </c:pt>
                <c:pt idx="24">
                  <c:v>58.878</c:v>
                </c:pt>
                <c:pt idx="25">
                  <c:v>58.687999999999995</c:v>
                </c:pt>
                <c:pt idx="26">
                  <c:v>58.787999999999997</c:v>
                </c:pt>
                <c:pt idx="27">
                  <c:v>62.308</c:v>
                </c:pt>
                <c:pt idx="28">
                  <c:v>64.606999999999999</c:v>
                </c:pt>
                <c:pt idx="29">
                  <c:v>64.570999999999998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'35257040_ACEITICO_META_20171019'!$A$56:$A$57</c:f>
              <c:numCache>
                <c:formatCode>0.00</c:formatCode>
                <c:ptCount val="2"/>
                <c:pt idx="0">
                  <c:v>12</c:v>
                </c:pt>
                <c:pt idx="1">
                  <c:v>1058.8</c:v>
                </c:pt>
              </c:numCache>
            </c:numRef>
          </c:xVal>
          <c:yVal>
            <c:numRef>
              <c:f>'35257040_ACEITICO_META_20171019'!$B$56:$B$57</c:f>
              <c:numCache>
                <c:formatCode>#,##0.000</c:formatCode>
                <c:ptCount val="2"/>
                <c:pt idx="0">
                  <c:v>64.606999999999999</c:v>
                </c:pt>
                <c:pt idx="1">
                  <c:v>64.606999999999999</c:v>
                </c:pt>
              </c:numCache>
            </c:numRef>
          </c:yVal>
          <c:smooth val="1"/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9525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'35257040_ACEITICO_META_20171019'!$A$46:$A$47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'35257040_ACEITICO_META_20171019'!$B$46:$B$47</c:f>
              <c:numCache>
                <c:formatCode>#,##0.000</c:formatCode>
                <c:ptCount val="2"/>
                <c:pt idx="0">
                  <c:v>65.930000000000007</c:v>
                </c:pt>
                <c:pt idx="1">
                  <c:v>64.430000000000007</c:v>
                </c:pt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 w="19050"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'35257040_ACEITICO_META_20171019'!$A$48:$A$49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'35257040_ACEITICO_META_20171019'!$B$48:$B$49</c:f>
              <c:numCache>
                <c:formatCode>#,##0.000</c:formatCode>
                <c:ptCount val="2"/>
                <c:pt idx="0">
                  <c:v>65.587999999999994</c:v>
                </c:pt>
                <c:pt idx="1">
                  <c:v>64.587999999999994</c:v>
                </c:pt>
              </c:numCache>
            </c:numRef>
          </c:yVal>
          <c:smooth val="1"/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'35257040_ACEITICO_META_20171019'!$A$50:$A$51</c:f>
              <c:numCache>
                <c:formatCode>0.00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'35257040_ACEITICO_META_20171019'!$B$50:$B$51</c:f>
              <c:numCache>
                <c:formatCode>#,##0.000</c:formatCode>
                <c:ptCount val="2"/>
                <c:pt idx="0">
                  <c:v>64.585999999999999</c:v>
                </c:pt>
                <c:pt idx="1">
                  <c:v>63.585999999999999</c:v>
                </c:pt>
              </c:numCache>
            </c:numRef>
          </c:yVal>
          <c:smooth val="1"/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'35257040_ACEITICO_META_20171019'!$A$52:$A$53</c:f>
              <c:numCache>
                <c:formatCode>0.00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'35257040_ACEITICO_META_20171019'!$B$52:$B$53</c:f>
              <c:numCache>
                <c:formatCode>#,##0.000</c:formatCode>
                <c:ptCount val="2"/>
                <c:pt idx="0">
                  <c:v>63.588000000000001</c:v>
                </c:pt>
                <c:pt idx="1">
                  <c:v>62.588000000000001</c:v>
                </c:pt>
              </c:numCache>
            </c:numRef>
          </c:yVal>
          <c:smooth val="1"/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'36037010_PARAISO_PEREGRINO_META'!#¡REF!</c:f>
            </c:numRef>
          </c:xVal>
          <c:yVal>
            <c:numRef>
              <c:f>'36037010_PARAISO_PEREGRINO_META'!#¡REF!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4"/>
          <c:order val="14"/>
          <c:tx>
            <c:v>20161012</c:v>
          </c:tx>
          <c:marker>
            <c:symbol val="none"/>
          </c:marker>
          <c:xVal>
            <c:numRef>
              <c:f>'35257040_ACEITICO_META_20161012'!$A$2:$A$27</c:f>
              <c:numCache>
                <c:formatCode>0.00</c:formatCode>
                <c:ptCount val="26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35</c:v>
                </c:pt>
                <c:pt idx="6">
                  <c:v>65</c:v>
                </c:pt>
                <c:pt idx="7">
                  <c:v>95</c:v>
                </c:pt>
                <c:pt idx="8">
                  <c:v>115</c:v>
                </c:pt>
                <c:pt idx="9">
                  <c:v>135</c:v>
                </c:pt>
                <c:pt idx="10">
                  <c:v>155</c:v>
                </c:pt>
                <c:pt idx="11">
                  <c:v>175</c:v>
                </c:pt>
                <c:pt idx="12">
                  <c:v>205</c:v>
                </c:pt>
                <c:pt idx="13">
                  <c:v>235</c:v>
                </c:pt>
                <c:pt idx="14">
                  <c:v>275</c:v>
                </c:pt>
                <c:pt idx="15">
                  <c:v>315</c:v>
                </c:pt>
                <c:pt idx="16">
                  <c:v>365</c:v>
                </c:pt>
                <c:pt idx="17">
                  <c:v>415</c:v>
                </c:pt>
                <c:pt idx="18">
                  <c:v>475</c:v>
                </c:pt>
                <c:pt idx="19">
                  <c:v>535</c:v>
                </c:pt>
                <c:pt idx="20">
                  <c:v>605</c:v>
                </c:pt>
                <c:pt idx="21">
                  <c:v>675</c:v>
                </c:pt>
                <c:pt idx="22">
                  <c:v>745</c:v>
                </c:pt>
                <c:pt idx="23">
                  <c:v>780</c:v>
                </c:pt>
                <c:pt idx="24">
                  <c:v>815</c:v>
                </c:pt>
                <c:pt idx="25">
                  <c:v>845</c:v>
                </c:pt>
              </c:numCache>
            </c:numRef>
          </c:xVal>
          <c:yVal>
            <c:numRef>
              <c:f>'35257040_ACEITICO_META_20161012'!$B$2:$B$27</c:f>
              <c:numCache>
                <c:formatCode>#.##0000</c:formatCode>
                <c:ptCount val="26"/>
                <c:pt idx="0">
                  <c:v>67</c:v>
                </c:pt>
                <c:pt idx="1">
                  <c:v>66.888999999999996</c:v>
                </c:pt>
                <c:pt idx="2">
                  <c:v>62.630999999999993</c:v>
                </c:pt>
                <c:pt idx="3">
                  <c:v>62.630999999999993</c:v>
                </c:pt>
                <c:pt idx="4">
                  <c:v>56.630999999999993</c:v>
                </c:pt>
                <c:pt idx="5">
                  <c:v>53.880999999999993</c:v>
                </c:pt>
                <c:pt idx="6">
                  <c:v>51.430999999999997</c:v>
                </c:pt>
                <c:pt idx="7">
                  <c:v>49.000999999999991</c:v>
                </c:pt>
                <c:pt idx="8">
                  <c:v>49.36099999999999</c:v>
                </c:pt>
                <c:pt idx="9">
                  <c:v>49.830999999999989</c:v>
                </c:pt>
                <c:pt idx="10">
                  <c:v>51.280999999999992</c:v>
                </c:pt>
                <c:pt idx="11">
                  <c:v>52.630999999999993</c:v>
                </c:pt>
                <c:pt idx="12">
                  <c:v>53.440999999999995</c:v>
                </c:pt>
                <c:pt idx="13">
                  <c:v>54.620999999999995</c:v>
                </c:pt>
                <c:pt idx="14">
                  <c:v>55.250999999999991</c:v>
                </c:pt>
                <c:pt idx="15">
                  <c:v>56.030999999999992</c:v>
                </c:pt>
                <c:pt idx="16">
                  <c:v>56.700999999999993</c:v>
                </c:pt>
                <c:pt idx="17">
                  <c:v>57.530999999999992</c:v>
                </c:pt>
                <c:pt idx="18">
                  <c:v>58.510999999999996</c:v>
                </c:pt>
                <c:pt idx="19">
                  <c:v>59.830999999999996</c:v>
                </c:pt>
                <c:pt idx="20">
                  <c:v>59.030999999999992</c:v>
                </c:pt>
                <c:pt idx="21">
                  <c:v>58.530999999999992</c:v>
                </c:pt>
                <c:pt idx="22">
                  <c:v>58.230999999999995</c:v>
                </c:pt>
                <c:pt idx="23">
                  <c:v>62.630999999999993</c:v>
                </c:pt>
                <c:pt idx="24">
                  <c:v>64.346999999999994</c:v>
                </c:pt>
                <c:pt idx="25">
                  <c:v>64.212999999999994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51976"/>
        <c:axId val="659152368"/>
      </c:scatterChart>
      <c:valAx>
        <c:axId val="6591519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59152368"/>
        <c:crosses val="autoZero"/>
        <c:crossBetween val="midCat"/>
      </c:valAx>
      <c:valAx>
        <c:axId val="659152368"/>
        <c:scaling>
          <c:orientation val="minMax"/>
          <c:max val="80"/>
          <c:min val="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59151976"/>
        <c:crossesAt val="-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Meta 
Código:          </a:t>
            </a:r>
            <a:r>
              <a:rPr lang="es-ES" baseline="0"/>
              <a:t> </a:t>
            </a:r>
            <a:r>
              <a:rPr lang="es-ES"/>
              <a:t>35257040
Levantó:         RRG.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20070830
Ideam              Área Operativa N° 03</a:t>
            </a:r>
          </a:p>
        </c:rich>
      </c:tx>
      <c:layout>
        <c:manualLayout>
          <c:xMode val="edge"/>
          <c:yMode val="edge"/>
          <c:x val="7.4721022070409454E-2"/>
          <c:y val="0.7016015764914846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'3525704.Aceitico.300807'!$A$3:$A$46</c:f>
              <c:numCache>
                <c:formatCode>0.00</c:formatCode>
                <c:ptCount val="44"/>
                <c:pt idx="0">
                  <c:v>0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64.099999999999994</c:v>
                </c:pt>
                <c:pt idx="5">
                  <c:v>114.1</c:v>
                </c:pt>
                <c:pt idx="6">
                  <c:v>164.1</c:v>
                </c:pt>
                <c:pt idx="7">
                  <c:v>214.1</c:v>
                </c:pt>
                <c:pt idx="8">
                  <c:v>264.10000000000002</c:v>
                </c:pt>
                <c:pt idx="9">
                  <c:v>314.10000000000002</c:v>
                </c:pt>
                <c:pt idx="10">
                  <c:v>384.1</c:v>
                </c:pt>
                <c:pt idx="11">
                  <c:v>454.1</c:v>
                </c:pt>
                <c:pt idx="12">
                  <c:v>524.1</c:v>
                </c:pt>
                <c:pt idx="13">
                  <c:v>594.1</c:v>
                </c:pt>
                <c:pt idx="14">
                  <c:v>638.1</c:v>
                </c:pt>
                <c:pt idx="15">
                  <c:v>682.1</c:v>
                </c:pt>
                <c:pt idx="16">
                  <c:v>726.1</c:v>
                </c:pt>
                <c:pt idx="17">
                  <c:v>770.1</c:v>
                </c:pt>
                <c:pt idx="18">
                  <c:v>814.1</c:v>
                </c:pt>
                <c:pt idx="19">
                  <c:v>858.1</c:v>
                </c:pt>
                <c:pt idx="20">
                  <c:v>902.1</c:v>
                </c:pt>
                <c:pt idx="21">
                  <c:v>946.1</c:v>
                </c:pt>
                <c:pt idx="22">
                  <c:v>990.1</c:v>
                </c:pt>
                <c:pt idx="23">
                  <c:v>1034.0999999999999</c:v>
                </c:pt>
                <c:pt idx="24">
                  <c:v>1078.0999999999999</c:v>
                </c:pt>
                <c:pt idx="25">
                  <c:v>1122.0999999999999</c:v>
                </c:pt>
                <c:pt idx="26">
                  <c:v>1166.0999999999999</c:v>
                </c:pt>
                <c:pt idx="27">
                  <c:v>1210.0999999999999</c:v>
                </c:pt>
                <c:pt idx="28">
                  <c:v>1247.5</c:v>
                </c:pt>
                <c:pt idx="29">
                  <c:v>1247.5</c:v>
                </c:pt>
                <c:pt idx="30">
                  <c:v>1247.5</c:v>
                </c:pt>
                <c:pt idx="31">
                  <c:v>1253</c:v>
                </c:pt>
                <c:pt idx="32">
                  <c:v>1255</c:v>
                </c:pt>
              </c:numCache>
            </c:numRef>
          </c:xVal>
          <c:yVal>
            <c:numRef>
              <c:f>'3525704.Aceitico.300807'!$B$3:$B$46</c:f>
              <c:numCache>
                <c:formatCode>0.000</c:formatCode>
                <c:ptCount val="44"/>
                <c:pt idx="0">
                  <c:v>67.001000000000005</c:v>
                </c:pt>
                <c:pt idx="1">
                  <c:v>63.238999999999997</c:v>
                </c:pt>
                <c:pt idx="2">
                  <c:v>64.141999999999996</c:v>
                </c:pt>
                <c:pt idx="3">
                  <c:v>62.639000000000003</c:v>
                </c:pt>
                <c:pt idx="4">
                  <c:v>57.619</c:v>
                </c:pt>
                <c:pt idx="5">
                  <c:v>58.198999999999998</c:v>
                </c:pt>
                <c:pt idx="6">
                  <c:v>58.139000000000003</c:v>
                </c:pt>
                <c:pt idx="7">
                  <c:v>59.189</c:v>
                </c:pt>
                <c:pt idx="8">
                  <c:v>59.918999999999997</c:v>
                </c:pt>
                <c:pt idx="9">
                  <c:v>61.048999999999999</c:v>
                </c:pt>
                <c:pt idx="10">
                  <c:v>61.668999999999997</c:v>
                </c:pt>
                <c:pt idx="11">
                  <c:v>60.719000000000001</c:v>
                </c:pt>
                <c:pt idx="12">
                  <c:v>62.488999999999997</c:v>
                </c:pt>
                <c:pt idx="13">
                  <c:v>62.418999999999997</c:v>
                </c:pt>
                <c:pt idx="14">
                  <c:v>59.719000000000001</c:v>
                </c:pt>
                <c:pt idx="15">
                  <c:v>57.488999999999997</c:v>
                </c:pt>
                <c:pt idx="16">
                  <c:v>55.859000000000002</c:v>
                </c:pt>
                <c:pt idx="17">
                  <c:v>54.709000000000003</c:v>
                </c:pt>
                <c:pt idx="18">
                  <c:v>53.018999999999998</c:v>
                </c:pt>
                <c:pt idx="19">
                  <c:v>53.109000000000002</c:v>
                </c:pt>
                <c:pt idx="20">
                  <c:v>53.439</c:v>
                </c:pt>
                <c:pt idx="21">
                  <c:v>53.509</c:v>
                </c:pt>
                <c:pt idx="22">
                  <c:v>54.639000000000003</c:v>
                </c:pt>
                <c:pt idx="23">
                  <c:v>55.279000000000003</c:v>
                </c:pt>
                <c:pt idx="24">
                  <c:v>56.139000000000003</c:v>
                </c:pt>
                <c:pt idx="25">
                  <c:v>56.808999999999997</c:v>
                </c:pt>
                <c:pt idx="26">
                  <c:v>57.259</c:v>
                </c:pt>
                <c:pt idx="27">
                  <c:v>56.539000000000001</c:v>
                </c:pt>
                <c:pt idx="28">
                  <c:v>61.238999999999997</c:v>
                </c:pt>
                <c:pt idx="29">
                  <c:v>63.238999999999997</c:v>
                </c:pt>
                <c:pt idx="30">
                  <c:v>62.692999999999998</c:v>
                </c:pt>
                <c:pt idx="31">
                  <c:v>63.677</c:v>
                </c:pt>
                <c:pt idx="32">
                  <c:v>63.677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'3525704.Aceitico.300807'!$A$51:$A$52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'3525704.Aceitico.300807'!$B$51:$B$52</c:f>
              <c:numCache>
                <c:formatCode>0.000</c:formatCode>
                <c:ptCount val="2"/>
                <c:pt idx="0">
                  <c:v>65.641999999999996</c:v>
                </c:pt>
                <c:pt idx="1">
                  <c:v>64.141999999999996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'3525704.Aceitico.300807'!$A$49:$A$50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'3525704.Aceitico.300807'!$B$49:$B$50</c:f>
              <c:numCache>
                <c:formatCode>0.000</c:formatCode>
                <c:ptCount val="2"/>
                <c:pt idx="0">
                  <c:v>65.528999999999996</c:v>
                </c:pt>
                <c:pt idx="1">
                  <c:v>55.529000000000003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'3525704.Aceitico.300807'!$A$47:$A$48</c:f>
              <c:numCache>
                <c:formatCode>0.00</c:formatCode>
                <c:ptCount val="2"/>
                <c:pt idx="0">
                  <c:v>1247.5</c:v>
                </c:pt>
                <c:pt idx="1">
                  <c:v>14</c:v>
                </c:pt>
              </c:numCache>
            </c:numRef>
          </c:xVal>
          <c:yVal>
            <c:numRef>
              <c:f>'3525704.Aceitico.300807'!$B$47:$B$48</c:f>
              <c:numCache>
                <c:formatCode>0.000</c:formatCode>
                <c:ptCount val="2"/>
                <c:pt idx="0">
                  <c:v>63.238999999999997</c:v>
                </c:pt>
                <c:pt idx="1">
                  <c:v>63.238999999999997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'3525704.Aceitico.300807'!$A$53</c:f>
              <c:numCache>
                <c:formatCode>0.00</c:formatCode>
                <c:ptCount val="1"/>
                <c:pt idx="0">
                  <c:v>1253</c:v>
                </c:pt>
              </c:numCache>
            </c:numRef>
          </c:xVal>
          <c:yVal>
            <c:numRef>
              <c:f>'3525704.Aceitico.300807'!$B$53</c:f>
              <c:numCache>
                <c:formatCode>0.000</c:formatCode>
                <c:ptCount val="1"/>
                <c:pt idx="0">
                  <c:v>63.677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85952"/>
        <c:axId val="662686344"/>
      </c:scatterChart>
      <c:valAx>
        <c:axId val="662685952"/>
        <c:scaling>
          <c:orientation val="minMax"/>
          <c:max val="14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686344"/>
        <c:crossesAt val="49"/>
        <c:crossBetween val="midCat"/>
        <c:majorUnit val="100"/>
        <c:minorUnit val="8"/>
      </c:valAx>
      <c:valAx>
        <c:axId val="662686344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2685952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Meta 
Código:          </a:t>
            </a:r>
            <a:r>
              <a:rPr lang="es-ES" baseline="0"/>
              <a:t> </a:t>
            </a:r>
            <a:r>
              <a:rPr lang="es-ES"/>
              <a:t>35257040
Levantó:         RRG.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20080505
Ideam              Área Operativa N° 03</a:t>
            </a:r>
          </a:p>
        </c:rich>
      </c:tx>
      <c:layout>
        <c:manualLayout>
          <c:xMode val="edge"/>
          <c:yMode val="edge"/>
          <c:x val="0.6176019546266126"/>
          <c:y val="7.5866608278093148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'3525704.Aceitico.050508'!$A$3:$A$46</c:f>
              <c:numCache>
                <c:formatCode>0.00</c:formatCode>
                <c:ptCount val="44"/>
                <c:pt idx="0">
                  <c:v>0</c:v>
                </c:pt>
                <c:pt idx="1">
                  <c:v>2.5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  <c:pt idx="5">
                  <c:v>14.5</c:v>
                </c:pt>
                <c:pt idx="6">
                  <c:v>17.5</c:v>
                </c:pt>
                <c:pt idx="7">
                  <c:v>20.5</c:v>
                </c:pt>
                <c:pt idx="8">
                  <c:v>23.5</c:v>
                </c:pt>
                <c:pt idx="9">
                  <c:v>24.8</c:v>
                </c:pt>
                <c:pt idx="10">
                  <c:v>44.95</c:v>
                </c:pt>
                <c:pt idx="11">
                  <c:v>59.95</c:v>
                </c:pt>
                <c:pt idx="12">
                  <c:v>74.95</c:v>
                </c:pt>
                <c:pt idx="13">
                  <c:v>89.95</c:v>
                </c:pt>
                <c:pt idx="14">
                  <c:v>104.95</c:v>
                </c:pt>
                <c:pt idx="15">
                  <c:v>119.95</c:v>
                </c:pt>
                <c:pt idx="16">
                  <c:v>134.94999999999999</c:v>
                </c:pt>
                <c:pt idx="17">
                  <c:v>149.94999999999999</c:v>
                </c:pt>
                <c:pt idx="18">
                  <c:v>164.95</c:v>
                </c:pt>
                <c:pt idx="19">
                  <c:v>179.95</c:v>
                </c:pt>
                <c:pt idx="20">
                  <c:v>194.95</c:v>
                </c:pt>
                <c:pt idx="21">
                  <c:v>209.95</c:v>
                </c:pt>
                <c:pt idx="22">
                  <c:v>224.95</c:v>
                </c:pt>
                <c:pt idx="23">
                  <c:v>239.95</c:v>
                </c:pt>
                <c:pt idx="24">
                  <c:v>254.95</c:v>
                </c:pt>
                <c:pt idx="25">
                  <c:v>269.95</c:v>
                </c:pt>
                <c:pt idx="26">
                  <c:v>284.95</c:v>
                </c:pt>
                <c:pt idx="27">
                  <c:v>299.95</c:v>
                </c:pt>
                <c:pt idx="28">
                  <c:v>314.95</c:v>
                </c:pt>
                <c:pt idx="29">
                  <c:v>329.95</c:v>
                </c:pt>
                <c:pt idx="30">
                  <c:v>357.27</c:v>
                </c:pt>
                <c:pt idx="31">
                  <c:v>388</c:v>
                </c:pt>
              </c:numCache>
            </c:numRef>
          </c:xVal>
          <c:yVal>
            <c:numRef>
              <c:f>'3525704.Aceitico.050508'!$B$3:$B$46</c:f>
              <c:numCache>
                <c:formatCode>0.000</c:formatCode>
                <c:ptCount val="44"/>
                <c:pt idx="0">
                  <c:v>67</c:v>
                </c:pt>
                <c:pt idx="1">
                  <c:v>65.245000000000005</c:v>
                </c:pt>
                <c:pt idx="2">
                  <c:v>64.263000000000005</c:v>
                </c:pt>
                <c:pt idx="3">
                  <c:v>64.631</c:v>
                </c:pt>
                <c:pt idx="4">
                  <c:v>64.116</c:v>
                </c:pt>
                <c:pt idx="5">
                  <c:v>62.521999999999998</c:v>
                </c:pt>
                <c:pt idx="6">
                  <c:v>61.076999999999998</c:v>
                </c:pt>
                <c:pt idx="7">
                  <c:v>59.912999999999997</c:v>
                </c:pt>
                <c:pt idx="8">
                  <c:v>59.898000000000003</c:v>
                </c:pt>
                <c:pt idx="9">
                  <c:v>59.505000000000003</c:v>
                </c:pt>
                <c:pt idx="10">
                  <c:v>50.145000000000003</c:v>
                </c:pt>
                <c:pt idx="11">
                  <c:v>49.604999999999997</c:v>
                </c:pt>
                <c:pt idx="12">
                  <c:v>49.774999999999999</c:v>
                </c:pt>
                <c:pt idx="13">
                  <c:v>49.774999999999999</c:v>
                </c:pt>
                <c:pt idx="14">
                  <c:v>50.155000000000001</c:v>
                </c:pt>
                <c:pt idx="15">
                  <c:v>50.645000000000003</c:v>
                </c:pt>
                <c:pt idx="16">
                  <c:v>50.704999999999998</c:v>
                </c:pt>
                <c:pt idx="17">
                  <c:v>50.604999999999997</c:v>
                </c:pt>
                <c:pt idx="18">
                  <c:v>50.395000000000003</c:v>
                </c:pt>
                <c:pt idx="19">
                  <c:v>50.075000000000003</c:v>
                </c:pt>
                <c:pt idx="20">
                  <c:v>49.884999999999998</c:v>
                </c:pt>
                <c:pt idx="21">
                  <c:v>50.405000000000001</c:v>
                </c:pt>
                <c:pt idx="22">
                  <c:v>50.774999999999999</c:v>
                </c:pt>
                <c:pt idx="23">
                  <c:v>51.075000000000003</c:v>
                </c:pt>
                <c:pt idx="24">
                  <c:v>51.305</c:v>
                </c:pt>
                <c:pt idx="25">
                  <c:v>51.335000000000001</c:v>
                </c:pt>
                <c:pt idx="26">
                  <c:v>51.655000000000001</c:v>
                </c:pt>
                <c:pt idx="27">
                  <c:v>51.615000000000002</c:v>
                </c:pt>
                <c:pt idx="28">
                  <c:v>51.924999999999997</c:v>
                </c:pt>
                <c:pt idx="29">
                  <c:v>52.965000000000003</c:v>
                </c:pt>
                <c:pt idx="30">
                  <c:v>59.505000000000003</c:v>
                </c:pt>
                <c:pt idx="31">
                  <c:v>59.505000000000003</c:v>
                </c:pt>
                <c:pt idx="32">
                  <c:v>61.673999999999999</c:v>
                </c:pt>
                <c:pt idx="33">
                  <c:v>66.998999999999995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'3525704.Aceitico.050508'!$A$51:$A$52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'3525704.Aceitico.050508'!$B$51:$B$52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'3525704.Aceitico.050508'!$A$49:$A$50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'3525704.Aceitico.050508'!$B$49:$B$50</c:f>
              <c:numCache>
                <c:formatCode>0.000</c:formatCode>
                <c:ptCount val="2"/>
                <c:pt idx="0">
                  <c:v>65.518000000000001</c:v>
                </c:pt>
                <c:pt idx="1">
                  <c:v>55.518000000000001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'3525704.Aceitico.050508'!$A$47:$A$48</c:f>
              <c:numCache>
                <c:formatCode>0.00</c:formatCode>
                <c:ptCount val="2"/>
                <c:pt idx="0">
                  <c:v>24.8</c:v>
                </c:pt>
                <c:pt idx="1">
                  <c:v>357.27</c:v>
                </c:pt>
              </c:numCache>
            </c:numRef>
          </c:xVal>
          <c:yVal>
            <c:numRef>
              <c:f>'3525704.Aceitico.050508'!$B$47:$B$48</c:f>
              <c:numCache>
                <c:formatCode>0.000</c:formatCode>
                <c:ptCount val="2"/>
                <c:pt idx="0">
                  <c:v>59.505000000000003</c:v>
                </c:pt>
                <c:pt idx="1">
                  <c:v>59.505000000000003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'3525704.Aceitico.050508'!$A$53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'3525704.Aceitico.050508'!$B$53</c:f>
              <c:numCache>
                <c:formatCode>0.000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0864"/>
        <c:axId val="413291256"/>
      </c:scatterChart>
      <c:valAx>
        <c:axId val="413290864"/>
        <c:scaling>
          <c:orientation val="minMax"/>
          <c:max val="5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1256"/>
        <c:crossesAt val="49"/>
        <c:crossBetween val="midCat"/>
        <c:majorUnit val="50"/>
        <c:minorUnit val="8"/>
      </c:valAx>
      <c:valAx>
        <c:axId val="413291256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0864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Meta 
Código:          </a:t>
            </a:r>
            <a:r>
              <a:rPr lang="es-ES" baseline="0"/>
              <a:t> </a:t>
            </a:r>
            <a:r>
              <a:rPr lang="es-ES"/>
              <a:t>35257040
Levantó:         JEB.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20080714
Ideam              Área Operativa N° 03</a:t>
            </a:r>
          </a:p>
        </c:rich>
      </c:tx>
      <c:layout>
        <c:manualLayout>
          <c:xMode val="edge"/>
          <c:yMode val="edge"/>
          <c:x val="0.58762693381062581"/>
          <c:y val="0.70289978181972823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'3525704.Aceitico.140708'!$A$3:$A$46</c:f>
              <c:numCache>
                <c:formatCode>0.00</c:formatCode>
                <c:ptCount val="44"/>
                <c:pt idx="2">
                  <c:v>0</c:v>
                </c:pt>
                <c:pt idx="3">
                  <c:v>20</c:v>
                </c:pt>
                <c:pt idx="4">
                  <c:v>55</c:v>
                </c:pt>
                <c:pt idx="5">
                  <c:v>110</c:v>
                </c:pt>
                <c:pt idx="6">
                  <c:v>165</c:v>
                </c:pt>
                <c:pt idx="7">
                  <c:v>220</c:v>
                </c:pt>
                <c:pt idx="8">
                  <c:v>275</c:v>
                </c:pt>
                <c:pt idx="9">
                  <c:v>330</c:v>
                </c:pt>
                <c:pt idx="10">
                  <c:v>385</c:v>
                </c:pt>
                <c:pt idx="11">
                  <c:v>440</c:v>
                </c:pt>
                <c:pt idx="12">
                  <c:v>495</c:v>
                </c:pt>
                <c:pt idx="13">
                  <c:v>550</c:v>
                </c:pt>
                <c:pt idx="14">
                  <c:v>605</c:v>
                </c:pt>
                <c:pt idx="15">
                  <c:v>660</c:v>
                </c:pt>
                <c:pt idx="16">
                  <c:v>715</c:v>
                </c:pt>
                <c:pt idx="17">
                  <c:v>770</c:v>
                </c:pt>
                <c:pt idx="18">
                  <c:v>825</c:v>
                </c:pt>
                <c:pt idx="19">
                  <c:v>880</c:v>
                </c:pt>
                <c:pt idx="20">
                  <c:v>935</c:v>
                </c:pt>
                <c:pt idx="21">
                  <c:v>990</c:v>
                </c:pt>
                <c:pt idx="22">
                  <c:v>1045</c:v>
                </c:pt>
                <c:pt idx="23">
                  <c:v>1100</c:v>
                </c:pt>
                <c:pt idx="24">
                  <c:v>1126</c:v>
                </c:pt>
                <c:pt idx="25">
                  <c:v>1126</c:v>
                </c:pt>
                <c:pt idx="26">
                  <c:v>1126</c:v>
                </c:pt>
                <c:pt idx="27">
                  <c:v>1126</c:v>
                </c:pt>
                <c:pt idx="28">
                  <c:v>1150</c:v>
                </c:pt>
                <c:pt idx="29">
                  <c:v>1180</c:v>
                </c:pt>
              </c:numCache>
            </c:numRef>
          </c:xVal>
          <c:yVal>
            <c:numRef>
              <c:f>'3525704.Aceitico.140708'!$B$3:$B$46</c:f>
              <c:numCache>
                <c:formatCode>0.000</c:formatCode>
                <c:ptCount val="44"/>
                <c:pt idx="0">
                  <c:v>67</c:v>
                </c:pt>
                <c:pt idx="1">
                  <c:v>66.527000000000001</c:v>
                </c:pt>
                <c:pt idx="2">
                  <c:v>65.272000000000006</c:v>
                </c:pt>
                <c:pt idx="3">
                  <c:v>65.272000000000006</c:v>
                </c:pt>
                <c:pt idx="4">
                  <c:v>50.521999999999998</c:v>
                </c:pt>
                <c:pt idx="5">
                  <c:v>50.682000000000002</c:v>
                </c:pt>
                <c:pt idx="6">
                  <c:v>50.771999999999998</c:v>
                </c:pt>
                <c:pt idx="7">
                  <c:v>51.612000000000002</c:v>
                </c:pt>
                <c:pt idx="8">
                  <c:v>52.472000000000001</c:v>
                </c:pt>
                <c:pt idx="9">
                  <c:v>54.671999999999997</c:v>
                </c:pt>
                <c:pt idx="10">
                  <c:v>56.872</c:v>
                </c:pt>
                <c:pt idx="11">
                  <c:v>58.171999999999997</c:v>
                </c:pt>
                <c:pt idx="12">
                  <c:v>59.442</c:v>
                </c:pt>
                <c:pt idx="13">
                  <c:v>60.462000000000003</c:v>
                </c:pt>
                <c:pt idx="14">
                  <c:v>61.442</c:v>
                </c:pt>
                <c:pt idx="15">
                  <c:v>61.572000000000003</c:v>
                </c:pt>
                <c:pt idx="16">
                  <c:v>61.652000000000001</c:v>
                </c:pt>
                <c:pt idx="17">
                  <c:v>60.962000000000003</c:v>
                </c:pt>
                <c:pt idx="18">
                  <c:v>60.072000000000003</c:v>
                </c:pt>
                <c:pt idx="19">
                  <c:v>60.561999999999998</c:v>
                </c:pt>
                <c:pt idx="20">
                  <c:v>60.972000000000001</c:v>
                </c:pt>
                <c:pt idx="21">
                  <c:v>63.311999999999998</c:v>
                </c:pt>
                <c:pt idx="22">
                  <c:v>61.612000000000002</c:v>
                </c:pt>
                <c:pt idx="23">
                  <c:v>61.561999999999998</c:v>
                </c:pt>
                <c:pt idx="24">
                  <c:v>61.372</c:v>
                </c:pt>
                <c:pt idx="25">
                  <c:v>64.372</c:v>
                </c:pt>
                <c:pt idx="26">
                  <c:v>65.272000000000006</c:v>
                </c:pt>
                <c:pt idx="27">
                  <c:v>66.527000000000001</c:v>
                </c:pt>
                <c:pt idx="28">
                  <c:v>66.527000000000001</c:v>
                </c:pt>
                <c:pt idx="29">
                  <c:v>67.888999999999996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'3525704.Aceitico.140708'!$A$51:$A$52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'3525704.Aceitico.140708'!$B$51:$B$52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'3525704.Aceitico.140708'!$A$49:$A$50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'3525704.Aceitico.140708'!$B$49:$B$50</c:f>
              <c:numCache>
                <c:formatCode>0.000</c:formatCode>
                <c:ptCount val="2"/>
                <c:pt idx="0">
                  <c:v>66.527000000000001</c:v>
                </c:pt>
                <c:pt idx="1">
                  <c:v>55.527000000000001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'3525704.Aceitico.140708'!$A$47:$A$48</c:f>
              <c:numCache>
                <c:formatCode>0.00</c:formatCode>
                <c:ptCount val="2"/>
                <c:pt idx="0">
                  <c:v>20</c:v>
                </c:pt>
                <c:pt idx="1">
                  <c:v>1126</c:v>
                </c:pt>
              </c:numCache>
            </c:numRef>
          </c:xVal>
          <c:yVal>
            <c:numRef>
              <c:f>'3525704.Aceitico.140708'!$B$47:$B$48</c:f>
              <c:numCache>
                <c:formatCode>0.000</c:formatCode>
                <c:ptCount val="2"/>
                <c:pt idx="0">
                  <c:v>65.272000000000006</c:v>
                </c:pt>
                <c:pt idx="1">
                  <c:v>65.272000000000006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'3525704.Aceitico.140708'!$A$53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'3525704.Aceitico.140708'!$B$53</c:f>
              <c:numCache>
                <c:formatCode>0.000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2040"/>
        <c:axId val="413292432"/>
      </c:scatterChart>
      <c:valAx>
        <c:axId val="413292040"/>
        <c:scaling>
          <c:orientation val="minMax"/>
          <c:max val="14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2432"/>
        <c:crossesAt val="49"/>
        <c:crossBetween val="midCat"/>
        <c:majorUnit val="100"/>
        <c:minorUnit val="8"/>
      </c:valAx>
      <c:valAx>
        <c:axId val="413292432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2040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Meta 
Código:          </a:t>
            </a:r>
            <a:r>
              <a:rPr lang="es-ES" baseline="0"/>
              <a:t> </a:t>
            </a:r>
            <a:r>
              <a:rPr lang="es-ES"/>
              <a:t>35257040
Levantó:         JER.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20090502
Ideam              Área Operativa N° 03</a:t>
            </a:r>
          </a:p>
        </c:rich>
      </c:tx>
      <c:layout>
        <c:manualLayout>
          <c:xMode val="edge"/>
          <c:yMode val="edge"/>
          <c:x val="0.58762693381062581"/>
          <c:y val="0.70289978181972823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'3525704.Aceitico.020509'!$A$3:$A$46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13.5</c:v>
                </c:pt>
                <c:pt idx="4">
                  <c:v>19.5</c:v>
                </c:pt>
                <c:pt idx="5">
                  <c:v>32</c:v>
                </c:pt>
                <c:pt idx="6">
                  <c:v>52</c:v>
                </c:pt>
                <c:pt idx="7">
                  <c:v>72</c:v>
                </c:pt>
                <c:pt idx="8">
                  <c:v>89</c:v>
                </c:pt>
                <c:pt idx="9">
                  <c:v>96</c:v>
                </c:pt>
                <c:pt idx="10">
                  <c:v>112</c:v>
                </c:pt>
                <c:pt idx="11">
                  <c:v>127</c:v>
                </c:pt>
                <c:pt idx="12">
                  <c:v>142</c:v>
                </c:pt>
                <c:pt idx="13">
                  <c:v>157</c:v>
                </c:pt>
                <c:pt idx="14">
                  <c:v>172</c:v>
                </c:pt>
                <c:pt idx="15">
                  <c:v>187</c:v>
                </c:pt>
                <c:pt idx="16">
                  <c:v>202</c:v>
                </c:pt>
                <c:pt idx="17">
                  <c:v>217</c:v>
                </c:pt>
                <c:pt idx="18">
                  <c:v>232</c:v>
                </c:pt>
                <c:pt idx="19">
                  <c:v>247</c:v>
                </c:pt>
                <c:pt idx="20">
                  <c:v>277</c:v>
                </c:pt>
                <c:pt idx="21">
                  <c:v>307</c:v>
                </c:pt>
                <c:pt idx="22">
                  <c:v>357</c:v>
                </c:pt>
                <c:pt idx="23">
                  <c:v>387</c:v>
                </c:pt>
                <c:pt idx="24">
                  <c:v>442</c:v>
                </c:pt>
                <c:pt idx="25">
                  <c:v>574</c:v>
                </c:pt>
                <c:pt idx="26">
                  <c:v>585</c:v>
                </c:pt>
                <c:pt idx="27">
                  <c:v>614</c:v>
                </c:pt>
                <c:pt idx="28">
                  <c:v>752</c:v>
                </c:pt>
                <c:pt idx="29">
                  <c:v>763</c:v>
                </c:pt>
                <c:pt idx="30">
                  <c:v>768</c:v>
                </c:pt>
                <c:pt idx="31">
                  <c:v>798</c:v>
                </c:pt>
                <c:pt idx="32">
                  <c:v>888</c:v>
                </c:pt>
              </c:numCache>
            </c:numRef>
          </c:xVal>
          <c:yVal>
            <c:numRef>
              <c:f>'3525704.Aceitico.020509'!$B$3:$B$46</c:f>
              <c:numCache>
                <c:formatCode>0.000</c:formatCode>
                <c:ptCount val="44"/>
                <c:pt idx="0">
                  <c:v>67</c:v>
                </c:pt>
                <c:pt idx="1">
                  <c:v>66.510000000000005</c:v>
                </c:pt>
                <c:pt idx="2">
                  <c:v>64.132000000000005</c:v>
                </c:pt>
                <c:pt idx="3">
                  <c:v>63.469000000000001</c:v>
                </c:pt>
                <c:pt idx="4">
                  <c:v>59.908000000000001</c:v>
                </c:pt>
                <c:pt idx="5">
                  <c:v>54.878</c:v>
                </c:pt>
                <c:pt idx="6">
                  <c:v>51.607999999999997</c:v>
                </c:pt>
                <c:pt idx="7">
                  <c:v>49.558</c:v>
                </c:pt>
                <c:pt idx="8">
                  <c:v>50.228000000000002</c:v>
                </c:pt>
                <c:pt idx="9">
                  <c:v>51.338000000000001</c:v>
                </c:pt>
                <c:pt idx="10">
                  <c:v>51.448</c:v>
                </c:pt>
                <c:pt idx="11">
                  <c:v>51.828000000000003</c:v>
                </c:pt>
                <c:pt idx="12">
                  <c:v>50.658000000000001</c:v>
                </c:pt>
                <c:pt idx="13">
                  <c:v>50.268000000000001</c:v>
                </c:pt>
                <c:pt idx="14">
                  <c:v>49.878</c:v>
                </c:pt>
                <c:pt idx="15">
                  <c:v>49.628</c:v>
                </c:pt>
                <c:pt idx="16">
                  <c:v>49.847999999999999</c:v>
                </c:pt>
                <c:pt idx="17">
                  <c:v>50.107999999999997</c:v>
                </c:pt>
                <c:pt idx="18">
                  <c:v>51.067999999999998</c:v>
                </c:pt>
                <c:pt idx="19">
                  <c:v>52.188000000000002</c:v>
                </c:pt>
                <c:pt idx="20">
                  <c:v>55.228000000000002</c:v>
                </c:pt>
                <c:pt idx="21">
                  <c:v>58.368000000000002</c:v>
                </c:pt>
                <c:pt idx="22">
                  <c:v>58.887999999999998</c:v>
                </c:pt>
                <c:pt idx="23">
                  <c:v>59.908000000000001</c:v>
                </c:pt>
                <c:pt idx="24">
                  <c:v>61.984999999999999</c:v>
                </c:pt>
                <c:pt idx="25">
                  <c:v>61.29</c:v>
                </c:pt>
                <c:pt idx="26">
                  <c:v>60.277000000000001</c:v>
                </c:pt>
                <c:pt idx="27">
                  <c:v>60.582000000000001</c:v>
                </c:pt>
                <c:pt idx="28">
                  <c:v>62.192</c:v>
                </c:pt>
                <c:pt idx="29">
                  <c:v>61.731999999999999</c:v>
                </c:pt>
                <c:pt idx="30">
                  <c:v>65.076999999999998</c:v>
                </c:pt>
                <c:pt idx="31">
                  <c:v>63.95</c:v>
                </c:pt>
                <c:pt idx="32">
                  <c:v>63.302999999999997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'3525704.Aceitico.020509'!$A$51:$A$52</c:f>
              <c:numCache>
                <c:formatCode>0.00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'3525704.Aceitico.020509'!$B$51:$B$52</c:f>
              <c:numCache>
                <c:formatCode>0.000</c:formatCode>
                <c:ptCount val="2"/>
                <c:pt idx="0">
                  <c:v>65.632000000000005</c:v>
                </c:pt>
                <c:pt idx="1">
                  <c:v>64.132000000000005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'3525704.Aceitico.020509'!$A$49:$A$50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'3525704.Aceitico.020509'!$B$49:$B$50</c:f>
              <c:numCache>
                <c:formatCode>0.000</c:formatCode>
                <c:ptCount val="2"/>
                <c:pt idx="0">
                  <c:v>66.510000000000005</c:v>
                </c:pt>
                <c:pt idx="1">
                  <c:v>55.51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'3525704.Aceitico.020509'!$A$47:$A$48</c:f>
              <c:numCache>
                <c:formatCode>0.00</c:formatCode>
                <c:ptCount val="2"/>
                <c:pt idx="0">
                  <c:v>22</c:v>
                </c:pt>
                <c:pt idx="1">
                  <c:v>390</c:v>
                </c:pt>
              </c:numCache>
            </c:numRef>
          </c:xVal>
          <c:yVal>
            <c:numRef>
              <c:f>'3525704.Aceitico.020509'!$B$47:$B$48</c:f>
              <c:numCache>
                <c:formatCode>0.000</c:formatCode>
                <c:ptCount val="2"/>
                <c:pt idx="0">
                  <c:v>59.908000000000001</c:v>
                </c:pt>
                <c:pt idx="1">
                  <c:v>59.908000000000001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'3525704.Aceitico.020509'!$A$53</c:f>
              <c:numCache>
                <c:formatCode>0.00</c:formatCode>
                <c:ptCount val="1"/>
                <c:pt idx="0">
                  <c:v>768</c:v>
                </c:pt>
              </c:numCache>
            </c:numRef>
          </c:xVal>
          <c:yVal>
            <c:numRef>
              <c:f>'3525704.Aceitico.020509'!$B$53</c:f>
              <c:numCache>
                <c:formatCode>0.000</c:formatCode>
                <c:ptCount val="1"/>
                <c:pt idx="0">
                  <c:v>65.076999999999998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3216"/>
        <c:axId val="413293608"/>
      </c:scatterChart>
      <c:valAx>
        <c:axId val="413293216"/>
        <c:scaling>
          <c:orientation val="minMax"/>
          <c:max val="14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3608"/>
        <c:crossesAt val="49"/>
        <c:crossBetween val="midCat"/>
        <c:majorUnit val="100"/>
        <c:minorUnit val="8"/>
      </c:valAx>
      <c:valAx>
        <c:axId val="413293608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3216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 Meta 
Código:          </a:t>
            </a:r>
            <a:r>
              <a:rPr lang="es-ES" baseline="0"/>
              <a:t>  </a:t>
            </a:r>
            <a:r>
              <a:rPr lang="es-ES"/>
              <a:t>35257040
Levantó:          RRG.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 20090724
Ideam               Área Operativa N° 03</a:t>
            </a:r>
          </a:p>
        </c:rich>
      </c:tx>
      <c:layout>
        <c:manualLayout>
          <c:xMode val="edge"/>
          <c:yMode val="edge"/>
          <c:x val="0.66200939287251881"/>
          <c:y val="0.6821284965678314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'3525704.Aceitico.240709'!$A$3:$A$46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4.4000000000000004</c:v>
                </c:pt>
                <c:pt idx="4">
                  <c:v>44.4</c:v>
                </c:pt>
                <c:pt idx="5">
                  <c:v>81.400000000000006</c:v>
                </c:pt>
                <c:pt idx="6">
                  <c:v>118</c:v>
                </c:pt>
                <c:pt idx="7">
                  <c:v>155.4</c:v>
                </c:pt>
                <c:pt idx="8">
                  <c:v>192.4</c:v>
                </c:pt>
                <c:pt idx="9">
                  <c:v>229.4</c:v>
                </c:pt>
                <c:pt idx="10">
                  <c:v>266.39999999999998</c:v>
                </c:pt>
                <c:pt idx="11">
                  <c:v>303.39999999999998</c:v>
                </c:pt>
                <c:pt idx="12">
                  <c:v>340.4</c:v>
                </c:pt>
                <c:pt idx="13">
                  <c:v>377.4</c:v>
                </c:pt>
                <c:pt idx="14">
                  <c:v>414.4</c:v>
                </c:pt>
                <c:pt idx="15">
                  <c:v>451.4</c:v>
                </c:pt>
                <c:pt idx="16">
                  <c:v>488.4</c:v>
                </c:pt>
                <c:pt idx="17">
                  <c:v>525.4</c:v>
                </c:pt>
                <c:pt idx="18">
                  <c:v>575.4</c:v>
                </c:pt>
                <c:pt idx="19">
                  <c:v>625.4</c:v>
                </c:pt>
                <c:pt idx="20">
                  <c:v>675.4</c:v>
                </c:pt>
                <c:pt idx="21">
                  <c:v>725.4</c:v>
                </c:pt>
                <c:pt idx="22">
                  <c:v>811.4</c:v>
                </c:pt>
                <c:pt idx="23">
                  <c:v>842.4</c:v>
                </c:pt>
                <c:pt idx="24">
                  <c:v>867.9</c:v>
                </c:pt>
                <c:pt idx="25">
                  <c:v>874.4</c:v>
                </c:pt>
                <c:pt idx="26">
                  <c:v>917.4</c:v>
                </c:pt>
                <c:pt idx="27">
                  <c:v>953.4</c:v>
                </c:pt>
                <c:pt idx="28">
                  <c:v>1003.4</c:v>
                </c:pt>
                <c:pt idx="29">
                  <c:v>1042.8</c:v>
                </c:pt>
                <c:pt idx="30">
                  <c:v>1042.8</c:v>
                </c:pt>
                <c:pt idx="31">
                  <c:v>1042.8</c:v>
                </c:pt>
                <c:pt idx="32">
                  <c:v>1047.8</c:v>
                </c:pt>
                <c:pt idx="33">
                  <c:v>1060</c:v>
                </c:pt>
              </c:numCache>
            </c:numRef>
          </c:xVal>
          <c:yVal>
            <c:numRef>
              <c:f>'3525704.Aceitico.240709'!$B$3:$B$46</c:f>
              <c:numCache>
                <c:formatCode>0.000</c:formatCode>
                <c:ptCount val="44"/>
                <c:pt idx="0">
                  <c:v>67</c:v>
                </c:pt>
                <c:pt idx="1">
                  <c:v>65.510000000000005</c:v>
                </c:pt>
                <c:pt idx="2">
                  <c:v>65.356999999999999</c:v>
                </c:pt>
                <c:pt idx="3">
                  <c:v>64.605999999999995</c:v>
                </c:pt>
                <c:pt idx="4">
                  <c:v>50.506</c:v>
                </c:pt>
                <c:pt idx="5">
                  <c:v>52.405999999999999</c:v>
                </c:pt>
                <c:pt idx="6">
                  <c:v>50.805999999999997</c:v>
                </c:pt>
                <c:pt idx="7">
                  <c:v>50.276000000000003</c:v>
                </c:pt>
                <c:pt idx="8">
                  <c:v>49.746000000000002</c:v>
                </c:pt>
                <c:pt idx="9">
                  <c:v>52.305999999999997</c:v>
                </c:pt>
                <c:pt idx="10">
                  <c:v>52.055999999999997</c:v>
                </c:pt>
                <c:pt idx="11">
                  <c:v>52.265999999999998</c:v>
                </c:pt>
                <c:pt idx="12">
                  <c:v>53.956000000000003</c:v>
                </c:pt>
                <c:pt idx="13">
                  <c:v>55.606000000000002</c:v>
                </c:pt>
                <c:pt idx="14">
                  <c:v>56.085999999999999</c:v>
                </c:pt>
                <c:pt idx="15">
                  <c:v>56.386000000000003</c:v>
                </c:pt>
                <c:pt idx="16">
                  <c:v>56.816000000000003</c:v>
                </c:pt>
                <c:pt idx="17">
                  <c:v>57.945999999999998</c:v>
                </c:pt>
                <c:pt idx="18">
                  <c:v>61.305999999999997</c:v>
                </c:pt>
                <c:pt idx="19">
                  <c:v>62.106000000000002</c:v>
                </c:pt>
                <c:pt idx="20">
                  <c:v>62.305999999999997</c:v>
                </c:pt>
                <c:pt idx="21">
                  <c:v>61.956000000000003</c:v>
                </c:pt>
                <c:pt idx="22">
                  <c:v>58.706000000000003</c:v>
                </c:pt>
                <c:pt idx="23">
                  <c:v>63.506</c:v>
                </c:pt>
                <c:pt idx="24">
                  <c:v>64.006</c:v>
                </c:pt>
                <c:pt idx="25">
                  <c:v>60.276000000000003</c:v>
                </c:pt>
                <c:pt idx="26">
                  <c:v>61.576000000000001</c:v>
                </c:pt>
                <c:pt idx="27">
                  <c:v>56.725999999999999</c:v>
                </c:pt>
                <c:pt idx="28">
                  <c:v>57.146000000000001</c:v>
                </c:pt>
                <c:pt idx="29">
                  <c:v>62.606000000000002</c:v>
                </c:pt>
                <c:pt idx="30">
                  <c:v>64.605999999999995</c:v>
                </c:pt>
                <c:pt idx="31">
                  <c:v>65.317999999999998</c:v>
                </c:pt>
                <c:pt idx="32">
                  <c:v>65.274000000000001</c:v>
                </c:pt>
                <c:pt idx="33">
                  <c:v>65.3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'3525704.Aceitico.240709'!$A$51:$A$52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'3525704.Aceitico.240709'!$B$51:$B$52</c:f>
              <c:numCache>
                <c:formatCode>0.000</c:formatCode>
                <c:ptCount val="2"/>
                <c:pt idx="0">
                  <c:v>66.006</c:v>
                </c:pt>
                <c:pt idx="1">
                  <c:v>64.506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'3525704.Aceitico.240709'!$A$49:$A$50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'3525704.Aceitico.240709'!$B$49:$B$50</c:f>
              <c:numCache>
                <c:formatCode>0.000</c:formatCode>
                <c:ptCount val="2"/>
                <c:pt idx="0">
                  <c:v>65.510000000000005</c:v>
                </c:pt>
                <c:pt idx="1">
                  <c:v>54.51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'3525704.Aceitico.240709'!$A$47:$A$48</c:f>
              <c:numCache>
                <c:formatCode>0.00</c:formatCode>
                <c:ptCount val="2"/>
                <c:pt idx="0">
                  <c:v>5</c:v>
                </c:pt>
                <c:pt idx="1">
                  <c:v>1045</c:v>
                </c:pt>
              </c:numCache>
            </c:numRef>
          </c:xVal>
          <c:yVal>
            <c:numRef>
              <c:f>'3525704.Aceitico.240709'!$B$47:$B$48</c:f>
              <c:numCache>
                <c:formatCode>0.000</c:formatCode>
                <c:ptCount val="2"/>
                <c:pt idx="0">
                  <c:v>64.605999999999995</c:v>
                </c:pt>
                <c:pt idx="1">
                  <c:v>64.605999999999995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'3525704.Aceitico.240709'!$A$53</c:f>
              <c:numCache>
                <c:formatCode>0.00</c:formatCode>
                <c:ptCount val="1"/>
                <c:pt idx="0">
                  <c:v>1047.8</c:v>
                </c:pt>
              </c:numCache>
            </c:numRef>
          </c:xVal>
          <c:yVal>
            <c:numRef>
              <c:f>'3525704.Aceitico.240709'!$B$53</c:f>
              <c:numCache>
                <c:formatCode>0.000</c:formatCode>
                <c:ptCount val="1"/>
                <c:pt idx="0">
                  <c:v>65.274000000000001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4392"/>
        <c:axId val="413294784"/>
      </c:scatterChart>
      <c:valAx>
        <c:axId val="413294392"/>
        <c:scaling>
          <c:orientation val="minMax"/>
          <c:max val="14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4784"/>
        <c:crossesAt val="49"/>
        <c:crossBetween val="midCat"/>
        <c:majorUnit val="100"/>
        <c:minorUnit val="8"/>
      </c:valAx>
      <c:valAx>
        <c:axId val="413294784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4392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 Convenciones</a:t>
            </a:r>
            <a:endParaRPr lang="es-ES" sz="1800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 Aceitico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Corriente:        Meta 
Código:          </a:t>
            </a:r>
            <a:r>
              <a:rPr lang="es-ES" baseline="0"/>
              <a:t>  </a:t>
            </a:r>
            <a:r>
              <a:rPr lang="es-ES"/>
              <a:t>35257040
Levantó:          JP.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Fecha:              20100307
Ideam               Área Operativa N° 03</a:t>
            </a:r>
          </a:p>
        </c:rich>
      </c:tx>
      <c:layout>
        <c:manualLayout>
          <c:xMode val="edge"/>
          <c:yMode val="edge"/>
          <c:x val="0.67866218221473362"/>
          <c:y val="9.663789352999004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622296173044926E-2"/>
          <c:y val="1.9675948165269828E-2"/>
          <c:w val="0.9608985024958403"/>
          <c:h val="0.94097328578613937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'3525704.Aceitico.070310'!$A$3:$A$46</c:f>
              <c:numCache>
                <c:formatCode>0.00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13.5</c:v>
                </c:pt>
                <c:pt idx="4">
                  <c:v>14.5</c:v>
                </c:pt>
                <c:pt idx="5">
                  <c:v>16.7</c:v>
                </c:pt>
                <c:pt idx="6">
                  <c:v>23.2</c:v>
                </c:pt>
                <c:pt idx="7">
                  <c:v>25.2</c:v>
                </c:pt>
                <c:pt idx="8">
                  <c:v>28.1</c:v>
                </c:pt>
                <c:pt idx="9">
                  <c:v>44.1</c:v>
                </c:pt>
                <c:pt idx="10">
                  <c:v>64.099999999999994</c:v>
                </c:pt>
                <c:pt idx="11">
                  <c:v>84.1</c:v>
                </c:pt>
                <c:pt idx="12">
                  <c:v>104.1</c:v>
                </c:pt>
                <c:pt idx="13">
                  <c:v>124.1</c:v>
                </c:pt>
                <c:pt idx="14">
                  <c:v>144.1</c:v>
                </c:pt>
                <c:pt idx="15">
                  <c:v>164.1</c:v>
                </c:pt>
                <c:pt idx="16">
                  <c:v>184.1</c:v>
                </c:pt>
                <c:pt idx="17">
                  <c:v>204.1</c:v>
                </c:pt>
                <c:pt idx="18">
                  <c:v>224.1</c:v>
                </c:pt>
                <c:pt idx="19">
                  <c:v>244.1</c:v>
                </c:pt>
                <c:pt idx="20">
                  <c:v>264.10000000000002</c:v>
                </c:pt>
                <c:pt idx="21">
                  <c:v>284.10000000000002</c:v>
                </c:pt>
                <c:pt idx="22">
                  <c:v>304.10000000000002</c:v>
                </c:pt>
                <c:pt idx="23">
                  <c:v>324.10000000000002</c:v>
                </c:pt>
                <c:pt idx="24">
                  <c:v>344.1</c:v>
                </c:pt>
                <c:pt idx="25">
                  <c:v>364.1</c:v>
                </c:pt>
                <c:pt idx="26">
                  <c:v>388.1</c:v>
                </c:pt>
                <c:pt idx="27">
                  <c:v>412.1</c:v>
                </c:pt>
                <c:pt idx="28">
                  <c:v>436.1</c:v>
                </c:pt>
                <c:pt idx="29">
                  <c:v>461.66</c:v>
                </c:pt>
                <c:pt idx="30">
                  <c:v>461.66</c:v>
                </c:pt>
                <c:pt idx="31">
                  <c:v>461.66</c:v>
                </c:pt>
                <c:pt idx="32">
                  <c:v>561.66</c:v>
                </c:pt>
              </c:numCache>
            </c:numRef>
          </c:xVal>
          <c:yVal>
            <c:numRef>
              <c:f>'3525704.Aceitico.070310'!$B$3:$B$46</c:f>
              <c:numCache>
                <c:formatCode>0.000</c:formatCode>
                <c:ptCount val="44"/>
                <c:pt idx="0">
                  <c:v>69.3</c:v>
                </c:pt>
                <c:pt idx="1">
                  <c:v>67</c:v>
                </c:pt>
                <c:pt idx="2">
                  <c:v>65.472999999999999</c:v>
                </c:pt>
                <c:pt idx="3">
                  <c:v>64.947000000000003</c:v>
                </c:pt>
                <c:pt idx="4">
                  <c:v>63.447000000000003</c:v>
                </c:pt>
                <c:pt idx="5">
                  <c:v>62.253</c:v>
                </c:pt>
                <c:pt idx="6">
                  <c:v>61.332000000000001</c:v>
                </c:pt>
                <c:pt idx="7">
                  <c:v>60.100999999999999</c:v>
                </c:pt>
                <c:pt idx="8">
                  <c:v>57.96</c:v>
                </c:pt>
                <c:pt idx="9">
                  <c:v>57.96</c:v>
                </c:pt>
                <c:pt idx="10">
                  <c:v>52.95</c:v>
                </c:pt>
                <c:pt idx="11">
                  <c:v>52.7</c:v>
                </c:pt>
                <c:pt idx="12">
                  <c:v>52.81</c:v>
                </c:pt>
                <c:pt idx="13">
                  <c:v>52.76</c:v>
                </c:pt>
                <c:pt idx="14">
                  <c:v>52.66</c:v>
                </c:pt>
                <c:pt idx="15">
                  <c:v>52.08</c:v>
                </c:pt>
                <c:pt idx="16">
                  <c:v>52.33</c:v>
                </c:pt>
                <c:pt idx="17">
                  <c:v>52.86</c:v>
                </c:pt>
                <c:pt idx="18">
                  <c:v>52.28</c:v>
                </c:pt>
                <c:pt idx="19">
                  <c:v>52.09</c:v>
                </c:pt>
                <c:pt idx="20">
                  <c:v>51.23</c:v>
                </c:pt>
                <c:pt idx="21">
                  <c:v>51.55</c:v>
                </c:pt>
                <c:pt idx="22">
                  <c:v>51.79</c:v>
                </c:pt>
                <c:pt idx="23">
                  <c:v>51.91</c:v>
                </c:pt>
                <c:pt idx="24">
                  <c:v>53.76</c:v>
                </c:pt>
                <c:pt idx="25">
                  <c:v>54.16</c:v>
                </c:pt>
                <c:pt idx="26">
                  <c:v>55.62</c:v>
                </c:pt>
                <c:pt idx="27">
                  <c:v>56.13</c:v>
                </c:pt>
                <c:pt idx="28">
                  <c:v>56.76</c:v>
                </c:pt>
                <c:pt idx="29">
                  <c:v>57.36</c:v>
                </c:pt>
                <c:pt idx="30">
                  <c:v>57.96</c:v>
                </c:pt>
                <c:pt idx="31">
                  <c:v>57.962000000000003</c:v>
                </c:pt>
                <c:pt idx="32">
                  <c:v>57.712000000000003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'3525704.Aceitico.070310'!$A$51:$A$52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'3525704.Aceitico.070310'!$B$51:$B$52</c:f>
              <c:numCache>
                <c:formatCode>0.000</c:formatCode>
                <c:ptCount val="2"/>
                <c:pt idx="0">
                  <c:v>66.006</c:v>
                </c:pt>
                <c:pt idx="1">
                  <c:v>64.522999999999996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'3525704.Aceitico.070310'!$A$49:$A$50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'3525704.Aceitico.070310'!$B$49:$B$50</c:f>
              <c:numCache>
                <c:formatCode>0.000</c:formatCode>
                <c:ptCount val="2"/>
                <c:pt idx="0">
                  <c:v>65.510000000000005</c:v>
                </c:pt>
                <c:pt idx="1">
                  <c:v>55.512</c:v>
                </c:pt>
              </c:numCache>
            </c:numRef>
          </c:yVal>
          <c:smooth val="0"/>
        </c:ser>
        <c:ser>
          <c:idx val="1"/>
          <c:order val="3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'3525704.Aceitico.070310'!$A$47:$A$48</c:f>
              <c:numCache>
                <c:formatCode>0.00</c:formatCode>
                <c:ptCount val="2"/>
                <c:pt idx="0">
                  <c:v>461.6</c:v>
                </c:pt>
                <c:pt idx="1">
                  <c:v>28.1</c:v>
                </c:pt>
              </c:numCache>
            </c:numRef>
          </c:xVal>
          <c:yVal>
            <c:numRef>
              <c:f>'3525704.Aceitico.070310'!$B$47:$B$48</c:f>
              <c:numCache>
                <c:formatCode>0.000</c:formatCode>
                <c:ptCount val="2"/>
                <c:pt idx="0">
                  <c:v>57.96</c:v>
                </c:pt>
                <c:pt idx="1">
                  <c:v>57.96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'3525704.Aceitico.070310'!$A$53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'3525704.Aceitico.070310'!$B$53</c:f>
              <c:numCache>
                <c:formatCode>0.000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5568"/>
        <c:axId val="413295960"/>
      </c:scatterChart>
      <c:valAx>
        <c:axId val="413295568"/>
        <c:scaling>
          <c:orientation val="minMax"/>
          <c:max val="600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6938435940099834"/>
              <c:y val="0.92013992890526541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5960"/>
        <c:crossesAt val="49"/>
        <c:crossBetween val="midCat"/>
        <c:majorUnit val="50"/>
        <c:minorUnit val="8"/>
      </c:valAx>
      <c:valAx>
        <c:axId val="413295960"/>
        <c:scaling>
          <c:orientation val="minMax"/>
          <c:max val="72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075097086636E-2"/>
              <c:y val="4.868985527157229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5568"/>
        <c:crosses val="autoZero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baseline="0">
                <a:effectLst/>
              </a:rPr>
              <a:t>               </a:t>
            </a:r>
            <a:r>
              <a:rPr lang="es-ES" sz="1400" b="1" i="0" baseline="0">
                <a:effectLst/>
              </a:rPr>
              <a:t>Convenciones</a:t>
            </a:r>
            <a:endParaRPr lang="es-CO" sz="1400">
              <a:effectLst/>
            </a:endParaRP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baseline="0">
                <a:effectLst/>
              </a:rPr>
              <a:t/>
            </a:r>
            <a:br>
              <a:rPr lang="es-ES" sz="1200" b="1" i="0" baseline="0">
                <a:effectLst/>
              </a:rPr>
            </a:br>
            <a:r>
              <a:rPr lang="es-ES" sz="1200" b="1" i="0" baseline="0">
                <a:effectLst/>
              </a:rPr>
              <a:t>Estación:        Aceitico</a:t>
            </a:r>
            <a:endParaRPr lang="es-CO" sz="1200">
              <a:effectLst/>
            </a:endParaRP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baseline="0">
                <a:effectLst/>
              </a:rPr>
              <a:t>Corriente:       Meta </a:t>
            </a:r>
            <a:br>
              <a:rPr lang="es-ES" sz="1200" b="1" i="0" baseline="0">
                <a:effectLst/>
              </a:rPr>
            </a:br>
            <a:r>
              <a:rPr lang="es-ES" sz="1200" b="1" i="0" baseline="0">
                <a:effectLst/>
              </a:rPr>
              <a:t>Código:           35257040</a:t>
            </a:r>
            <a:br>
              <a:rPr lang="es-ES" sz="1200" b="1" i="0" baseline="0">
                <a:effectLst/>
              </a:rPr>
            </a:br>
            <a:r>
              <a:rPr lang="es-ES" sz="1200" b="1" i="0" baseline="0">
                <a:effectLst/>
              </a:rPr>
              <a:t>Levantó:         JVP</a:t>
            </a:r>
            <a:endParaRPr lang="es-CO" sz="1200">
              <a:effectLst/>
            </a:endParaRP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baseline="0">
                <a:effectLst/>
              </a:rPr>
              <a:t>Dibujó:              </a:t>
            </a:r>
            <a:endParaRPr lang="es-CO" sz="1200">
              <a:effectLst/>
            </a:endParaRP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baseline="0">
                <a:effectLst/>
              </a:rPr>
              <a:t>Fecha:             20110212</a:t>
            </a:r>
            <a:br>
              <a:rPr lang="es-ES" sz="1200" b="1" i="0" baseline="0">
                <a:effectLst/>
              </a:rPr>
            </a:br>
            <a:r>
              <a:rPr lang="es-ES" sz="1200" b="1" i="0" baseline="0">
                <a:effectLst/>
              </a:rPr>
              <a:t>Ideam              Area Operativa N° 03</a:t>
            </a:r>
            <a:endParaRPr lang="es-CO" sz="1200">
              <a:effectLst/>
            </a:endParaRPr>
          </a:p>
        </c:rich>
      </c:tx>
      <c:layout>
        <c:manualLayout>
          <c:xMode val="edge"/>
          <c:yMode val="edge"/>
          <c:x val="0.62218524681087073"/>
          <c:y val="0.6295349826504738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109816971713808E-2"/>
          <c:y val="1.4814826722308001E-2"/>
          <c:w val="0.94925124792013316"/>
          <c:h val="0.97530942588527669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'88.3525704.Top.120211'!$A$3:$A$56</c:f>
              <c:numCache>
                <c:formatCode>0.00</c:formatCode>
                <c:ptCount val="54"/>
                <c:pt idx="0">
                  <c:v>0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10.6</c:v>
                </c:pt>
                <c:pt idx="9">
                  <c:v>10.6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15.7</c:v>
                </c:pt>
                <c:pt idx="14">
                  <c:v>18</c:v>
                </c:pt>
                <c:pt idx="15">
                  <c:v>18</c:v>
                </c:pt>
                <c:pt idx="16">
                  <c:v>24.5</c:v>
                </c:pt>
                <c:pt idx="17">
                  <c:v>24.5</c:v>
                </c:pt>
                <c:pt idx="18">
                  <c:v>27.4</c:v>
                </c:pt>
                <c:pt idx="19">
                  <c:v>27.4</c:v>
                </c:pt>
                <c:pt idx="20">
                  <c:v>27.4</c:v>
                </c:pt>
                <c:pt idx="21">
                  <c:v>27.65</c:v>
                </c:pt>
                <c:pt idx="22">
                  <c:v>27.65</c:v>
                </c:pt>
                <c:pt idx="23">
                  <c:v>44</c:v>
                </c:pt>
                <c:pt idx="24">
                  <c:v>54</c:v>
                </c:pt>
                <c:pt idx="25">
                  <c:v>64</c:v>
                </c:pt>
                <c:pt idx="26">
                  <c:v>74</c:v>
                </c:pt>
                <c:pt idx="27">
                  <c:v>84</c:v>
                </c:pt>
                <c:pt idx="28">
                  <c:v>94</c:v>
                </c:pt>
                <c:pt idx="29">
                  <c:v>104</c:v>
                </c:pt>
                <c:pt idx="30">
                  <c:v>114</c:v>
                </c:pt>
                <c:pt idx="31">
                  <c:v>124</c:v>
                </c:pt>
                <c:pt idx="32">
                  <c:v>134</c:v>
                </c:pt>
                <c:pt idx="33">
                  <c:v>144</c:v>
                </c:pt>
                <c:pt idx="34">
                  <c:v>154</c:v>
                </c:pt>
                <c:pt idx="35">
                  <c:v>164</c:v>
                </c:pt>
                <c:pt idx="36">
                  <c:v>174</c:v>
                </c:pt>
                <c:pt idx="37">
                  <c:v>184</c:v>
                </c:pt>
                <c:pt idx="38">
                  <c:v>194</c:v>
                </c:pt>
                <c:pt idx="39">
                  <c:v>204</c:v>
                </c:pt>
                <c:pt idx="40">
                  <c:v>214</c:v>
                </c:pt>
                <c:pt idx="41">
                  <c:v>224</c:v>
                </c:pt>
                <c:pt idx="42">
                  <c:v>233.65</c:v>
                </c:pt>
                <c:pt idx="43">
                  <c:v>383.65</c:v>
                </c:pt>
                <c:pt idx="44">
                  <c:v>563.65</c:v>
                </c:pt>
                <c:pt idx="45">
                  <c:v>643.75</c:v>
                </c:pt>
                <c:pt idx="46">
                  <c:v>649.45000000000005</c:v>
                </c:pt>
                <c:pt idx="47">
                  <c:v>749.45</c:v>
                </c:pt>
                <c:pt idx="48">
                  <c:v>860.75</c:v>
                </c:pt>
                <c:pt idx="49">
                  <c:v>868.75</c:v>
                </c:pt>
                <c:pt idx="50">
                  <c:v>872.15</c:v>
                </c:pt>
                <c:pt idx="51">
                  <c:v>922.15</c:v>
                </c:pt>
                <c:pt idx="52">
                  <c:v>990</c:v>
                </c:pt>
              </c:numCache>
            </c:numRef>
          </c:xVal>
          <c:yVal>
            <c:numRef>
              <c:f>'88.3525704.Top.120211'!$B$3:$B$56</c:f>
              <c:numCache>
                <c:formatCode>0.000</c:formatCode>
                <c:ptCount val="54"/>
                <c:pt idx="0">
                  <c:v>67</c:v>
                </c:pt>
                <c:pt idx="1">
                  <c:v>66.510999999999996</c:v>
                </c:pt>
                <c:pt idx="2">
                  <c:v>65.326999999999998</c:v>
                </c:pt>
                <c:pt idx="3">
                  <c:v>64.494</c:v>
                </c:pt>
                <c:pt idx="4">
                  <c:v>66.012</c:v>
                </c:pt>
                <c:pt idx="5">
                  <c:v>65.510999999999996</c:v>
                </c:pt>
                <c:pt idx="6">
                  <c:v>64.796000000000006</c:v>
                </c:pt>
                <c:pt idx="7">
                  <c:v>64.277000000000001</c:v>
                </c:pt>
                <c:pt idx="8">
                  <c:v>63.469000000000001</c:v>
                </c:pt>
                <c:pt idx="9">
                  <c:v>64.509</c:v>
                </c:pt>
                <c:pt idx="10">
                  <c:v>62.893000000000001</c:v>
                </c:pt>
                <c:pt idx="11">
                  <c:v>63.509</c:v>
                </c:pt>
                <c:pt idx="12">
                  <c:v>62.509</c:v>
                </c:pt>
                <c:pt idx="13">
                  <c:v>61.448</c:v>
                </c:pt>
                <c:pt idx="14">
                  <c:v>61.509</c:v>
                </c:pt>
                <c:pt idx="15">
                  <c:v>60.353000000000002</c:v>
                </c:pt>
                <c:pt idx="16">
                  <c:v>60.509</c:v>
                </c:pt>
                <c:pt idx="17">
                  <c:v>59.197000000000003</c:v>
                </c:pt>
                <c:pt idx="18">
                  <c:v>59.128999999999998</c:v>
                </c:pt>
                <c:pt idx="19">
                  <c:v>59.506999999999998</c:v>
                </c:pt>
                <c:pt idx="20">
                  <c:v>58.506999999999998</c:v>
                </c:pt>
                <c:pt idx="21">
                  <c:v>58.216000000000001</c:v>
                </c:pt>
                <c:pt idx="22">
                  <c:v>58.216000000000001</c:v>
                </c:pt>
                <c:pt idx="23">
                  <c:v>55.776000000000003</c:v>
                </c:pt>
                <c:pt idx="24">
                  <c:v>52.956000000000003</c:v>
                </c:pt>
                <c:pt idx="25">
                  <c:v>50.515999999999998</c:v>
                </c:pt>
                <c:pt idx="26">
                  <c:v>49.036000000000001</c:v>
                </c:pt>
                <c:pt idx="27">
                  <c:v>47.716000000000001</c:v>
                </c:pt>
                <c:pt idx="28">
                  <c:v>47.816000000000003</c:v>
                </c:pt>
                <c:pt idx="29">
                  <c:v>47.915999999999997</c:v>
                </c:pt>
                <c:pt idx="30">
                  <c:v>47.966000000000001</c:v>
                </c:pt>
                <c:pt idx="31">
                  <c:v>47.945999999999998</c:v>
                </c:pt>
                <c:pt idx="32">
                  <c:v>48.015999999999998</c:v>
                </c:pt>
                <c:pt idx="33">
                  <c:v>49.006</c:v>
                </c:pt>
                <c:pt idx="34">
                  <c:v>49.506</c:v>
                </c:pt>
                <c:pt idx="35">
                  <c:v>49.576000000000001</c:v>
                </c:pt>
                <c:pt idx="36">
                  <c:v>51.996000000000002</c:v>
                </c:pt>
                <c:pt idx="37">
                  <c:v>52.066000000000003</c:v>
                </c:pt>
                <c:pt idx="38">
                  <c:v>52.875999999999998</c:v>
                </c:pt>
                <c:pt idx="39">
                  <c:v>54.045999999999999</c:v>
                </c:pt>
                <c:pt idx="40">
                  <c:v>53.716000000000001</c:v>
                </c:pt>
                <c:pt idx="41">
                  <c:v>55.686</c:v>
                </c:pt>
                <c:pt idx="42">
                  <c:v>58.216000000000001</c:v>
                </c:pt>
                <c:pt idx="43">
                  <c:v>60.883000000000003</c:v>
                </c:pt>
                <c:pt idx="44">
                  <c:v>61.356999999999999</c:v>
                </c:pt>
                <c:pt idx="45">
                  <c:v>61.506</c:v>
                </c:pt>
                <c:pt idx="46">
                  <c:v>60.555</c:v>
                </c:pt>
                <c:pt idx="47">
                  <c:v>59.728999999999999</c:v>
                </c:pt>
                <c:pt idx="48">
                  <c:v>60.334000000000003</c:v>
                </c:pt>
                <c:pt idx="49">
                  <c:v>63.451999999999998</c:v>
                </c:pt>
                <c:pt idx="50">
                  <c:v>64.902000000000001</c:v>
                </c:pt>
                <c:pt idx="51">
                  <c:v>64.823999999999998</c:v>
                </c:pt>
                <c:pt idx="52">
                  <c:v>64.823999999999998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'88.3525704.Top.120211'!$A$61:$A$62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'88.3525704.Top.120211'!$B$61:$B$62</c:f>
              <c:numCache>
                <c:formatCode>0.000</c:formatCode>
                <c:ptCount val="2"/>
                <c:pt idx="0">
                  <c:v>66.012</c:v>
                </c:pt>
                <c:pt idx="1">
                  <c:v>64.512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'88.3525704.Top.120211'!$A$59:$A$60</c:f>
              <c:numCache>
                <c:formatCode>0.00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'88.3525704.Top.120211'!$B$59:$B$60</c:f>
              <c:numCache>
                <c:formatCode>0.000</c:formatCode>
                <c:ptCount val="2"/>
                <c:pt idx="0">
                  <c:v>66.510999999999996</c:v>
                </c:pt>
                <c:pt idx="1">
                  <c:v>55.511000000000003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'88.3525704.Top.120211'!$A$57:$A$58</c:f>
              <c:numCache>
                <c:formatCode>0.00</c:formatCode>
                <c:ptCount val="2"/>
                <c:pt idx="0">
                  <c:v>233.65</c:v>
                </c:pt>
                <c:pt idx="1">
                  <c:v>27.65</c:v>
                </c:pt>
              </c:numCache>
            </c:numRef>
          </c:xVal>
          <c:yVal>
            <c:numRef>
              <c:f>'88.3525704.Top.120211'!$B$57:$B$58</c:f>
              <c:numCache>
                <c:formatCode>0.000</c:formatCode>
                <c:ptCount val="2"/>
                <c:pt idx="0">
                  <c:v>58.216000000000001</c:v>
                </c:pt>
                <c:pt idx="1">
                  <c:v>58.216000000000001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'88.3525704.Top.120211'!$A$63:$A$64</c:f>
              <c:numCache>
                <c:formatCode>0.00</c:formatCode>
                <c:ptCount val="2"/>
                <c:pt idx="0">
                  <c:v>872.15</c:v>
                </c:pt>
                <c:pt idx="1">
                  <c:v>0</c:v>
                </c:pt>
              </c:numCache>
            </c:numRef>
          </c:xVal>
          <c:yVal>
            <c:numRef>
              <c:f>'88.3525704.Top.120211'!$B$63:$B$64</c:f>
              <c:numCache>
                <c:formatCode>0.00</c:formatCode>
                <c:ptCount val="2"/>
                <c:pt idx="0" formatCode="0.000">
                  <c:v>64.902000000000001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6744"/>
        <c:axId val="413297136"/>
      </c:scatterChart>
      <c:valAx>
        <c:axId val="413296744"/>
        <c:scaling>
          <c:orientation val="minMax"/>
          <c:max val="1000"/>
          <c:min val="0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184692179700498"/>
              <c:y val="0.9602896870412385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crossAx val="413297136"/>
        <c:crossesAt val="89"/>
        <c:crossBetween val="midCat"/>
        <c:majorUnit val="100"/>
        <c:minorUnit val="10"/>
      </c:valAx>
      <c:valAx>
        <c:axId val="413297136"/>
        <c:scaling>
          <c:orientation val="minMax"/>
          <c:max val="67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0.10066555740432612"/>
              <c:y val="3.4461580808754833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.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296744"/>
        <c:crossesAt val="0"/>
        <c:crossBetween val="midCat"/>
        <c:majorUnit val="1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 &amp;A&amp;CInformacion confidencial de hidrologia - IDEAM - &amp;F&amp;D &amp;P</c:oddFooter>
    </c:headerFooter>
    <c:pageMargins b="0.39370078740157483" l="0.19685039370078741" r="0.19685039370078741" t="0.19685039370078741" header="0" footer="0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475632</xdr:colOff>
      <xdr:row>15</xdr:row>
      <xdr:rowOff>51147</xdr:rowOff>
    </xdr:from>
    <xdr:to>
      <xdr:col>6</xdr:col>
      <xdr:colOff>111360</xdr:colOff>
      <xdr:row>16</xdr:row>
      <xdr:rowOff>119063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390282" y="2803872"/>
          <a:ext cx="1159728" cy="2393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5081</xdr:colOff>
      <xdr:row>15</xdr:row>
      <xdr:rowOff>95440</xdr:rowOff>
    </xdr:from>
    <xdr:to>
      <xdr:col>11</xdr:col>
      <xdr:colOff>606521</xdr:colOff>
      <xdr:row>16</xdr:row>
      <xdr:rowOff>142175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7491731" y="2848165"/>
          <a:ext cx="1363440" cy="2181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9.12 m</a:t>
          </a:r>
        </a:p>
      </xdr:txBody>
    </xdr:sp>
    <xdr:clientData/>
  </xdr:twoCellAnchor>
  <xdr:twoCellAnchor>
    <xdr:from>
      <xdr:col>15</xdr:col>
      <xdr:colOff>99452</xdr:colOff>
      <xdr:row>14</xdr:row>
      <xdr:rowOff>36418</xdr:rowOff>
    </xdr:from>
    <xdr:to>
      <xdr:col>18</xdr:col>
      <xdr:colOff>446836</xdr:colOff>
      <xdr:row>16</xdr:row>
      <xdr:rowOff>46224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1396102" y="2617693"/>
          <a:ext cx="2633384" cy="35270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     64,100 m : (9.210 m)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0.32806</cdr:x>
      <cdr:y>0.7545</cdr:y>
    </cdr:from>
    <cdr:to>
      <cdr:x>0.50875</cdr:x>
      <cdr:y>0.85187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52810" y="7381069"/>
          <a:ext cx="2067008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643721</xdr:colOff>
      <xdr:row>20</xdr:row>
      <xdr:rowOff>140795</xdr:rowOff>
    </xdr:from>
    <xdr:to>
      <xdr:col>6</xdr:col>
      <xdr:colOff>279449</xdr:colOff>
      <xdr:row>22</xdr:row>
      <xdr:rowOff>40623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558371" y="3750770"/>
          <a:ext cx="1159728" cy="2427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5</xdr:col>
      <xdr:colOff>307639</xdr:colOff>
      <xdr:row>26</xdr:row>
      <xdr:rowOff>140263</xdr:rowOff>
    </xdr:from>
    <xdr:to>
      <xdr:col>7</xdr:col>
      <xdr:colOff>147079</xdr:colOff>
      <xdr:row>28</xdr:row>
      <xdr:rowOff>18909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3984289" y="4778938"/>
          <a:ext cx="1363440" cy="2215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4.40 m</a:t>
          </a:r>
        </a:p>
      </xdr:txBody>
    </xdr:sp>
    <xdr:clientData/>
  </xdr:twoCellAnchor>
  <xdr:twoCellAnchor>
    <xdr:from>
      <xdr:col>5</xdr:col>
      <xdr:colOff>67833</xdr:colOff>
      <xdr:row>16</xdr:row>
      <xdr:rowOff>90958</xdr:rowOff>
    </xdr:from>
    <xdr:to>
      <xdr:col>6</xdr:col>
      <xdr:colOff>67236</xdr:colOff>
      <xdr:row>17</xdr:row>
      <xdr:rowOff>123265</xdr:rowOff>
    </xdr:to>
    <xdr:sp macro="" textlink="">
      <xdr:nvSpPr>
        <xdr:cNvPr id="5" name="Text Box 8"/>
        <xdr:cNvSpPr txBox="1">
          <a:spLocks noChangeArrowheads="1"/>
        </xdr:cNvSpPr>
      </xdr:nvSpPr>
      <xdr:spPr bwMode="auto">
        <a:xfrm>
          <a:off x="3744483" y="3015133"/>
          <a:ext cx="761403" cy="2037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12</xdr:col>
      <xdr:colOff>482452</xdr:colOff>
      <xdr:row>15</xdr:row>
      <xdr:rowOff>46134</xdr:rowOff>
    </xdr:from>
    <xdr:to>
      <xdr:col>15</xdr:col>
      <xdr:colOff>705971</xdr:colOff>
      <xdr:row>17</xdr:row>
      <xdr:rowOff>145678</xdr:rowOff>
    </xdr:to>
    <xdr:sp macro="" textlink="">
      <xdr:nvSpPr>
        <xdr:cNvPr id="6" name="Text Box 8"/>
        <xdr:cNvSpPr txBox="1">
          <a:spLocks noChangeArrowheads="1"/>
        </xdr:cNvSpPr>
      </xdr:nvSpPr>
      <xdr:spPr bwMode="auto">
        <a:xfrm>
          <a:off x="9493102" y="2798859"/>
          <a:ext cx="2509519" cy="44244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Desbordamineto Margen Izquierda 65.077 m : (9.55 m)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0.61116</cdr:x>
      <cdr:y>0.5403</cdr:y>
    </cdr:from>
    <cdr:to>
      <cdr:x>0.79185</cdr:x>
      <cdr:y>0.63767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991351" y="5285574"/>
          <a:ext cx="2067007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643721</xdr:colOff>
      <xdr:row>15</xdr:row>
      <xdr:rowOff>152001</xdr:rowOff>
    </xdr:from>
    <xdr:to>
      <xdr:col>6</xdr:col>
      <xdr:colOff>279449</xdr:colOff>
      <xdr:row>17</xdr:row>
      <xdr:rowOff>51829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558371" y="2904726"/>
          <a:ext cx="1159728" cy="2427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61110</xdr:colOff>
      <xdr:row>16</xdr:row>
      <xdr:rowOff>5792</xdr:rowOff>
    </xdr:from>
    <xdr:to>
      <xdr:col>10</xdr:col>
      <xdr:colOff>662550</xdr:colOff>
      <xdr:row>17</xdr:row>
      <xdr:rowOff>52527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6785760" y="2929967"/>
          <a:ext cx="1363440" cy="2181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9.09 m</a:t>
          </a:r>
        </a:p>
      </xdr:txBody>
    </xdr:sp>
    <xdr:clientData/>
  </xdr:twoCellAnchor>
  <xdr:twoCellAnchor>
    <xdr:from>
      <xdr:col>4</xdr:col>
      <xdr:colOff>381598</xdr:colOff>
      <xdr:row>13</xdr:row>
      <xdr:rowOff>68546</xdr:rowOff>
    </xdr:from>
    <xdr:to>
      <xdr:col>5</xdr:col>
      <xdr:colOff>381001</xdr:colOff>
      <xdr:row>14</xdr:row>
      <xdr:rowOff>100853</xdr:rowOff>
    </xdr:to>
    <xdr:sp macro="" textlink="">
      <xdr:nvSpPr>
        <xdr:cNvPr id="5" name="Text Box 8"/>
        <xdr:cNvSpPr txBox="1">
          <a:spLocks noChangeArrowheads="1"/>
        </xdr:cNvSpPr>
      </xdr:nvSpPr>
      <xdr:spPr bwMode="auto">
        <a:xfrm>
          <a:off x="3296248" y="2478371"/>
          <a:ext cx="761403" cy="2037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325570</xdr:colOff>
      <xdr:row>13</xdr:row>
      <xdr:rowOff>1311</xdr:rowOff>
    </xdr:from>
    <xdr:to>
      <xdr:col>17</xdr:col>
      <xdr:colOff>549089</xdr:colOff>
      <xdr:row>15</xdr:row>
      <xdr:rowOff>100854</xdr:rowOff>
    </xdr:to>
    <xdr:sp macro="" textlink="">
      <xdr:nvSpPr>
        <xdr:cNvPr id="6" name="Text Box 8"/>
        <xdr:cNvSpPr txBox="1">
          <a:spLocks noChangeArrowheads="1"/>
        </xdr:cNvSpPr>
      </xdr:nvSpPr>
      <xdr:spPr bwMode="auto">
        <a:xfrm>
          <a:off x="10860220" y="2411136"/>
          <a:ext cx="2509519" cy="4424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Desbordamineto Margen Izquierda 65.274 m : (10.764 m)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0.43582</cdr:x>
      <cdr:y>0.70754</cdr:y>
    </cdr:from>
    <cdr:to>
      <cdr:x>0.61651</cdr:x>
      <cdr:y>0.80491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985528" y="6921671"/>
          <a:ext cx="2067008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621309</xdr:colOff>
      <xdr:row>25</xdr:row>
      <xdr:rowOff>62354</xdr:rowOff>
    </xdr:from>
    <xdr:to>
      <xdr:col>7</xdr:col>
      <xdr:colOff>257037</xdr:colOff>
      <xdr:row>26</xdr:row>
      <xdr:rowOff>130270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4297959" y="4529579"/>
          <a:ext cx="1159728" cy="2393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374875</xdr:colOff>
      <xdr:row>30</xdr:row>
      <xdr:rowOff>84233</xdr:rowOff>
    </xdr:from>
    <xdr:to>
      <xdr:col>11</xdr:col>
      <xdr:colOff>214315</xdr:colOff>
      <xdr:row>31</xdr:row>
      <xdr:rowOff>130968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7099525" y="5408708"/>
          <a:ext cx="1363440" cy="2181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2.45 m</a:t>
          </a:r>
        </a:p>
      </xdr:txBody>
    </xdr:sp>
    <xdr:clientData/>
  </xdr:twoCellAnchor>
  <xdr:twoCellAnchor>
    <xdr:from>
      <xdr:col>5</xdr:col>
      <xdr:colOff>168686</xdr:colOff>
      <xdr:row>13</xdr:row>
      <xdr:rowOff>68546</xdr:rowOff>
    </xdr:from>
    <xdr:to>
      <xdr:col>6</xdr:col>
      <xdr:colOff>168089</xdr:colOff>
      <xdr:row>14</xdr:row>
      <xdr:rowOff>100853</xdr:rowOff>
    </xdr:to>
    <xdr:sp macro="" textlink="">
      <xdr:nvSpPr>
        <xdr:cNvPr id="5" name="Text Box 8"/>
        <xdr:cNvSpPr txBox="1">
          <a:spLocks noChangeArrowheads="1"/>
        </xdr:cNvSpPr>
      </xdr:nvSpPr>
      <xdr:spPr bwMode="auto">
        <a:xfrm>
          <a:off x="3845336" y="2478371"/>
          <a:ext cx="761403" cy="2037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0.37705</cdr:x>
      <cdr:y>0.11762</cdr:y>
    </cdr:from>
    <cdr:to>
      <cdr:x>0.55774</cdr:x>
      <cdr:y>0.21499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13221" y="1150647"/>
          <a:ext cx="2067008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0.72345</cdr:x>
      <cdr:y>0.63062</cdr:y>
    </cdr:from>
    <cdr:to>
      <cdr:x>0.96658</cdr:x>
      <cdr:y>0.69002</cdr:y>
    </cdr:to>
    <cdr:sp macro="" textlink="">
      <cdr:nvSpPr>
        <cdr:cNvPr id="5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75918" y="6169212"/>
          <a:ext cx="2781300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POR LLUVIAS EN EL MOMENTO NO SE TERMINA PERFIL ORILLA IZQUIERDA</a:t>
          </a:r>
        </a:p>
        <a:p xmlns:a="http://schemas.openxmlformats.org/drawingml/2006/main"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8,0 mm DE LLUVIA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68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50800</xdr:colOff>
      <xdr:row>18</xdr:row>
      <xdr:rowOff>123825</xdr:rowOff>
    </xdr:from>
    <xdr:to>
      <xdr:col>6</xdr:col>
      <xdr:colOff>571500</xdr:colOff>
      <xdr:row>20</xdr:row>
      <xdr:rowOff>12700</xdr:rowOff>
    </xdr:to>
    <xdr:sp macro="" textlink="">
      <xdr:nvSpPr>
        <xdr:cNvPr id="3" name="Text Box 24"/>
        <xdr:cNvSpPr txBox="1">
          <a:spLocks noChangeArrowheads="1"/>
        </xdr:cNvSpPr>
      </xdr:nvSpPr>
      <xdr:spPr bwMode="auto">
        <a:xfrm>
          <a:off x="4184650" y="3476625"/>
          <a:ext cx="1282700" cy="23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/>
        </a:p>
      </xdr:txBody>
    </xdr:sp>
    <xdr:clientData/>
  </xdr:twoCellAnchor>
  <xdr:twoCellAnchor>
    <xdr:from>
      <xdr:col>13</xdr:col>
      <xdr:colOff>749300</xdr:colOff>
      <xdr:row>3</xdr:row>
      <xdr:rowOff>152400</xdr:rowOff>
    </xdr:from>
    <xdr:to>
      <xdr:col>17</xdr:col>
      <xdr:colOff>673100</xdr:colOff>
      <xdr:row>5</xdr:row>
      <xdr:rowOff>139700</xdr:rowOff>
    </xdr:to>
    <xdr:sp macro="" textlink="">
      <xdr:nvSpPr>
        <xdr:cNvPr id="4" name="Text Box 25"/>
        <xdr:cNvSpPr txBox="1">
          <a:spLocks noChangeArrowheads="1"/>
        </xdr:cNvSpPr>
      </xdr:nvSpPr>
      <xdr:spPr bwMode="auto">
        <a:xfrm>
          <a:off x="10979150" y="933450"/>
          <a:ext cx="2971800" cy="33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Desbordamiento Margen Izquierda </a:t>
          </a:r>
        </a:p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5.011 m : ( 8.16  m)</a:t>
          </a:r>
          <a:endParaRPr lang="es-CO"/>
        </a:p>
      </xdr:txBody>
    </xdr:sp>
    <xdr:clientData/>
  </xdr:twoCellAnchor>
  <xdr:twoCellAnchor>
    <xdr:from>
      <xdr:col>16</xdr:col>
      <xdr:colOff>371475</xdr:colOff>
      <xdr:row>6</xdr:row>
      <xdr:rowOff>38100</xdr:rowOff>
    </xdr:from>
    <xdr:to>
      <xdr:col>16</xdr:col>
      <xdr:colOff>647700</xdr:colOff>
      <xdr:row>8</xdr:row>
      <xdr:rowOff>0</xdr:rowOff>
    </xdr:to>
    <xdr:sp macro="" textlink="">
      <xdr:nvSpPr>
        <xdr:cNvPr id="5" name="Line 26"/>
        <xdr:cNvSpPr>
          <a:spLocks noChangeShapeType="1"/>
        </xdr:cNvSpPr>
      </xdr:nvSpPr>
      <xdr:spPr bwMode="auto">
        <a:xfrm>
          <a:off x="12887325" y="1333500"/>
          <a:ext cx="276225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495300</xdr:colOff>
      <xdr:row>17</xdr:row>
      <xdr:rowOff>53975</xdr:rowOff>
    </xdr:from>
    <xdr:to>
      <xdr:col>16</xdr:col>
      <xdr:colOff>546100</xdr:colOff>
      <xdr:row>18</xdr:row>
      <xdr:rowOff>76200</xdr:rowOff>
    </xdr:to>
    <xdr:sp macro="" textlink="">
      <xdr:nvSpPr>
        <xdr:cNvPr id="6" name="Text Box 44"/>
        <xdr:cNvSpPr txBox="1">
          <a:spLocks noChangeArrowheads="1"/>
        </xdr:cNvSpPr>
      </xdr:nvSpPr>
      <xdr:spPr bwMode="auto">
        <a:xfrm>
          <a:off x="10725150" y="3235325"/>
          <a:ext cx="2336800" cy="193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Playa Margen Izquierda</a:t>
          </a:r>
          <a:endParaRPr lang="es-CO"/>
        </a:p>
      </xdr:txBody>
    </xdr:sp>
    <xdr:clientData/>
  </xdr:twoCellAnchor>
  <xdr:twoCellAnchor>
    <xdr:from>
      <xdr:col>13</xdr:col>
      <xdr:colOff>676275</xdr:colOff>
      <xdr:row>19</xdr:row>
      <xdr:rowOff>114300</xdr:rowOff>
    </xdr:from>
    <xdr:to>
      <xdr:col>16</xdr:col>
      <xdr:colOff>485775</xdr:colOff>
      <xdr:row>22</xdr:row>
      <xdr:rowOff>47625</xdr:rowOff>
    </xdr:to>
    <xdr:sp macro="" textlink="">
      <xdr:nvSpPr>
        <xdr:cNvPr id="7" name="Oval 48"/>
        <xdr:cNvSpPr>
          <a:spLocks noChangeArrowheads="1"/>
        </xdr:cNvSpPr>
      </xdr:nvSpPr>
      <xdr:spPr bwMode="auto">
        <a:xfrm>
          <a:off x="10906125" y="3638550"/>
          <a:ext cx="2095500" cy="447675"/>
        </a:xfrm>
        <a:prstGeom prst="ellipse">
          <a:avLst/>
        </a:prstGeom>
        <a:solidFill>
          <a:schemeClr val="tx2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5</xdr:col>
      <xdr:colOff>85725</xdr:colOff>
      <xdr:row>6</xdr:row>
      <xdr:rowOff>85725</xdr:rowOff>
    </xdr:from>
    <xdr:to>
      <xdr:col>6</xdr:col>
      <xdr:colOff>139700</xdr:colOff>
      <xdr:row>7</xdr:row>
      <xdr:rowOff>127001</xdr:rowOff>
    </xdr:to>
    <xdr:sp macro="" textlink="">
      <xdr:nvSpPr>
        <xdr:cNvPr id="8" name="Text Box 49"/>
        <xdr:cNvSpPr txBox="1">
          <a:spLocks noChangeArrowheads="1"/>
        </xdr:cNvSpPr>
      </xdr:nvSpPr>
      <xdr:spPr bwMode="auto">
        <a:xfrm>
          <a:off x="4219575" y="1381125"/>
          <a:ext cx="815975" cy="2127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  <a:endParaRPr lang="es-CO"/>
        </a:p>
      </xdr:txBody>
    </xdr:sp>
    <xdr:clientData/>
  </xdr:twoCellAnchor>
  <xdr:twoCellAnchor>
    <xdr:from>
      <xdr:col>5</xdr:col>
      <xdr:colOff>419100</xdr:colOff>
      <xdr:row>28</xdr:row>
      <xdr:rowOff>98425</xdr:rowOff>
    </xdr:from>
    <xdr:to>
      <xdr:col>7</xdr:col>
      <xdr:colOff>203200</xdr:colOff>
      <xdr:row>29</xdr:row>
      <xdr:rowOff>139700</xdr:rowOff>
    </xdr:to>
    <xdr:sp macro="" textlink="">
      <xdr:nvSpPr>
        <xdr:cNvPr id="9" name="Text Box 24"/>
        <xdr:cNvSpPr txBox="1">
          <a:spLocks noChangeArrowheads="1"/>
        </xdr:cNvSpPr>
      </xdr:nvSpPr>
      <xdr:spPr bwMode="auto">
        <a:xfrm>
          <a:off x="4552950" y="5165725"/>
          <a:ext cx="1308100" cy="212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2,71 m </a:t>
          </a:r>
          <a:endParaRPr lang="es-CO"/>
        </a:p>
      </xdr:txBody>
    </xdr:sp>
    <xdr:clientData/>
  </xdr:twoCellAnchor>
  <xdr:twoCellAnchor>
    <xdr:from>
      <xdr:col>13</xdr:col>
      <xdr:colOff>596900</xdr:colOff>
      <xdr:row>65</xdr:row>
      <xdr:rowOff>25400</xdr:rowOff>
    </xdr:from>
    <xdr:to>
      <xdr:col>17</xdr:col>
      <xdr:colOff>38100</xdr:colOff>
      <xdr:row>66</xdr:row>
      <xdr:rowOff>101600</xdr:rowOff>
    </xdr:to>
    <xdr:sp macro="" textlink="">
      <xdr:nvSpPr>
        <xdr:cNvPr id="10" name="Text Box 24"/>
        <xdr:cNvSpPr txBox="1">
          <a:spLocks noChangeArrowheads="1"/>
        </xdr:cNvSpPr>
      </xdr:nvSpPr>
      <xdr:spPr bwMode="auto">
        <a:xfrm>
          <a:off x="10826750" y="11436350"/>
          <a:ext cx="24892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Nota: Dibujo sin Cartera de Nivelación</a:t>
          </a:r>
          <a:endParaRPr lang="es-CO"/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0.42215</cdr:x>
      <cdr:y>0.74274</cdr:y>
    </cdr:from>
    <cdr:to>
      <cdr:x>0.42215</cdr:x>
      <cdr:y>0.74274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0441" y="86058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  <a:endParaRPr lang="es-CO"/>
        </a:p>
      </cdr:txBody>
    </cdr:sp>
  </cdr:relSizeAnchor>
  <cdr:relSizeAnchor xmlns:cdr="http://schemas.openxmlformats.org/drawingml/2006/chartDrawing">
    <cdr:from>
      <cdr:x>0.4524</cdr:x>
      <cdr:y>0.74274</cdr:y>
    </cdr:from>
    <cdr:to>
      <cdr:x>0.4524</cdr:x>
      <cdr:y>0.74274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87023" y="86058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0.37271</cdr:x>
      <cdr:y>0.65678</cdr:y>
    </cdr:from>
    <cdr:to>
      <cdr:x>0.55325</cdr:x>
      <cdr:y>0.73623</cdr:y>
    </cdr:to>
    <cdr:pic>
      <cdr:nvPicPr>
        <cdr:cNvPr id="5" name="1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267200" y="7874000"/>
          <a:ext cx="2067007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520455</xdr:colOff>
      <xdr:row>36</xdr:row>
      <xdr:rowOff>129588</xdr:rowOff>
    </xdr:from>
    <xdr:to>
      <xdr:col>6</xdr:col>
      <xdr:colOff>156183</xdr:colOff>
      <xdr:row>38</xdr:row>
      <xdr:rowOff>29416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435105" y="6482763"/>
          <a:ext cx="1159728" cy="2427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217993</xdr:colOff>
      <xdr:row>21</xdr:row>
      <xdr:rowOff>28204</xdr:rowOff>
    </xdr:from>
    <xdr:to>
      <xdr:col>12</xdr:col>
      <xdr:colOff>57433</xdr:colOff>
      <xdr:row>22</xdr:row>
      <xdr:rowOff>74939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7704643" y="3809629"/>
          <a:ext cx="1363440" cy="2181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6,90 m</a:t>
          </a:r>
        </a:p>
      </xdr:txBody>
    </xdr:sp>
    <xdr:clientData/>
  </xdr:twoCellAnchor>
  <xdr:twoCellAnchor>
    <xdr:from>
      <xdr:col>4</xdr:col>
      <xdr:colOff>666430</xdr:colOff>
      <xdr:row>15</xdr:row>
      <xdr:rowOff>115560</xdr:rowOff>
    </xdr:from>
    <xdr:to>
      <xdr:col>5</xdr:col>
      <xdr:colOff>736787</xdr:colOff>
      <xdr:row>16</xdr:row>
      <xdr:rowOff>126766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581080" y="2868285"/>
          <a:ext cx="83235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15</xdr:col>
      <xdr:colOff>9805</xdr:colOff>
      <xdr:row>14</xdr:row>
      <xdr:rowOff>137271</xdr:rowOff>
    </xdr:from>
    <xdr:to>
      <xdr:col>18</xdr:col>
      <xdr:colOff>357189</xdr:colOff>
      <xdr:row>16</xdr:row>
      <xdr:rowOff>147077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1306455" y="2718546"/>
          <a:ext cx="2633384" cy="35270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     64,787 m : (9.278 m)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0.4123</cdr:x>
      <cdr:y>0.73159</cdr:y>
    </cdr:from>
    <cdr:to>
      <cdr:x>0.59299</cdr:x>
      <cdr:y>0.82896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16522" y="7156943"/>
          <a:ext cx="2067008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0.36724</cdr:x>
      <cdr:y>0.08325</cdr:y>
    </cdr:from>
    <cdr:to>
      <cdr:x>0.54793</cdr:x>
      <cdr:y>0.18062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201083" y="808815"/>
          <a:ext cx="2067008" cy="945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475632</xdr:colOff>
      <xdr:row>19</xdr:row>
      <xdr:rowOff>17529</xdr:rowOff>
    </xdr:from>
    <xdr:to>
      <xdr:col>6</xdr:col>
      <xdr:colOff>111360</xdr:colOff>
      <xdr:row>20</xdr:row>
      <xdr:rowOff>85445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390282" y="3456054"/>
          <a:ext cx="1159728" cy="2393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161964</xdr:colOff>
      <xdr:row>18</xdr:row>
      <xdr:rowOff>151469</xdr:rowOff>
    </xdr:from>
    <xdr:to>
      <xdr:col>12</xdr:col>
      <xdr:colOff>1404</xdr:colOff>
      <xdr:row>20</xdr:row>
      <xdr:rowOff>30115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7648614" y="3418544"/>
          <a:ext cx="1363440" cy="2215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7.85 m</a:t>
          </a:r>
        </a:p>
      </xdr:txBody>
    </xdr:sp>
    <xdr:clientData/>
  </xdr:twoCellAnchor>
  <xdr:twoCellAnchor>
    <xdr:from>
      <xdr:col>4</xdr:col>
      <xdr:colOff>565577</xdr:colOff>
      <xdr:row>15</xdr:row>
      <xdr:rowOff>25913</xdr:rowOff>
    </xdr:from>
    <xdr:to>
      <xdr:col>5</xdr:col>
      <xdr:colOff>635934</xdr:colOff>
      <xdr:row>16</xdr:row>
      <xdr:rowOff>37119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480227" y="2778638"/>
          <a:ext cx="83235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15</xdr:col>
      <xdr:colOff>9805</xdr:colOff>
      <xdr:row>14</xdr:row>
      <xdr:rowOff>137271</xdr:rowOff>
    </xdr:from>
    <xdr:to>
      <xdr:col>18</xdr:col>
      <xdr:colOff>357189</xdr:colOff>
      <xdr:row>16</xdr:row>
      <xdr:rowOff>147077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1306455" y="2718546"/>
          <a:ext cx="2633384" cy="35270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     64,361 m : (8.842 m)</a:t>
          </a: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0.4221</cdr:x>
      <cdr:y>0.67546</cdr:y>
    </cdr:from>
    <cdr:to>
      <cdr:x>0.60279</cdr:x>
      <cdr:y>0.77283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828580" y="6607855"/>
          <a:ext cx="2067008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598897</xdr:colOff>
      <xdr:row>20</xdr:row>
      <xdr:rowOff>107176</xdr:rowOff>
    </xdr:from>
    <xdr:to>
      <xdr:col>6</xdr:col>
      <xdr:colOff>234625</xdr:colOff>
      <xdr:row>22</xdr:row>
      <xdr:rowOff>7004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513547" y="3717151"/>
          <a:ext cx="1159728" cy="2427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520551</xdr:colOff>
      <xdr:row>20</xdr:row>
      <xdr:rowOff>140263</xdr:rowOff>
    </xdr:from>
    <xdr:to>
      <xdr:col>11</xdr:col>
      <xdr:colOff>359991</xdr:colOff>
      <xdr:row>22</xdr:row>
      <xdr:rowOff>18910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7245201" y="3750238"/>
          <a:ext cx="1363440" cy="22154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6,91 m</a:t>
          </a:r>
        </a:p>
      </xdr:txBody>
    </xdr:sp>
    <xdr:clientData/>
  </xdr:twoCellAnchor>
  <xdr:twoCellAnchor>
    <xdr:from>
      <xdr:col>4</xdr:col>
      <xdr:colOff>666430</xdr:colOff>
      <xdr:row>15</xdr:row>
      <xdr:rowOff>115560</xdr:rowOff>
    </xdr:from>
    <xdr:to>
      <xdr:col>5</xdr:col>
      <xdr:colOff>736787</xdr:colOff>
      <xdr:row>16</xdr:row>
      <xdr:rowOff>126766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581080" y="2868285"/>
          <a:ext cx="83235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446834</xdr:colOff>
      <xdr:row>12</xdr:row>
      <xdr:rowOff>81241</xdr:rowOff>
    </xdr:from>
    <xdr:to>
      <xdr:col>18</xdr:col>
      <xdr:colOff>32218</xdr:colOff>
      <xdr:row>14</xdr:row>
      <xdr:rowOff>91048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0981484" y="2319616"/>
          <a:ext cx="2633384" cy="35270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     65,835 m : (10,325 m)</a:t>
          </a:r>
        </a:p>
      </xdr:txBody>
    </xdr:sp>
    <xdr:clientData/>
  </xdr:twoCellAnchor>
  <xdr:twoCellAnchor>
    <xdr:from>
      <xdr:col>8</xdr:col>
      <xdr:colOff>202408</xdr:colOff>
      <xdr:row>24</xdr:row>
      <xdr:rowOff>130970</xdr:rowOff>
    </xdr:from>
    <xdr:to>
      <xdr:col>8</xdr:col>
      <xdr:colOff>297658</xdr:colOff>
      <xdr:row>28</xdr:row>
      <xdr:rowOff>35720</xdr:rowOff>
    </xdr:to>
    <xdr:sp macro="" textlink="">
      <xdr:nvSpPr>
        <xdr:cNvPr id="7" name="6 Flecha abajo"/>
        <xdr:cNvSpPr/>
      </xdr:nvSpPr>
      <xdr:spPr bwMode="auto">
        <a:xfrm>
          <a:off x="6165058" y="4426745"/>
          <a:ext cx="95250" cy="590550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696686</xdr:colOff>
      <xdr:row>22</xdr:row>
      <xdr:rowOff>65314</xdr:rowOff>
    </xdr:from>
    <xdr:to>
      <xdr:col>13</xdr:col>
      <xdr:colOff>359229</xdr:colOff>
      <xdr:row>22</xdr:row>
      <xdr:rowOff>163285</xdr:rowOff>
    </xdr:to>
    <xdr:sp macro="" textlink="">
      <xdr:nvSpPr>
        <xdr:cNvPr id="8" name="7 Recortar rectángulo de esquina del mismo lado"/>
        <xdr:cNvSpPr/>
      </xdr:nvSpPr>
      <xdr:spPr bwMode="auto">
        <a:xfrm>
          <a:off x="9707336" y="4018189"/>
          <a:ext cx="424543" cy="97971"/>
        </a:xfrm>
        <a:prstGeom prst="snip2Same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383662</xdr:colOff>
      <xdr:row>22</xdr:row>
      <xdr:rowOff>85117</xdr:rowOff>
    </xdr:from>
    <xdr:to>
      <xdr:col>16</xdr:col>
      <xdr:colOff>441797</xdr:colOff>
      <xdr:row>22</xdr:row>
      <xdr:rowOff>166064</xdr:rowOff>
    </xdr:to>
    <xdr:sp macro="" textlink="">
      <xdr:nvSpPr>
        <xdr:cNvPr id="9" name="8 Recortar rectángulo de esquina del mismo lado"/>
        <xdr:cNvSpPr/>
      </xdr:nvSpPr>
      <xdr:spPr bwMode="auto">
        <a:xfrm>
          <a:off x="12442312" y="4037992"/>
          <a:ext cx="58135" cy="80947"/>
        </a:xfrm>
        <a:prstGeom prst="snip2Same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0.36724</cdr:x>
      <cdr:y>0.08325</cdr:y>
    </cdr:from>
    <cdr:to>
      <cdr:x>0.54793</cdr:x>
      <cdr:y>0.18062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201083" y="808815"/>
          <a:ext cx="2067008" cy="945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598897</xdr:colOff>
      <xdr:row>20</xdr:row>
      <xdr:rowOff>107176</xdr:rowOff>
    </xdr:from>
    <xdr:to>
      <xdr:col>6</xdr:col>
      <xdr:colOff>234625</xdr:colOff>
      <xdr:row>22</xdr:row>
      <xdr:rowOff>7004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513547" y="3717151"/>
          <a:ext cx="1159728" cy="2427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229198</xdr:colOff>
      <xdr:row>22</xdr:row>
      <xdr:rowOff>95440</xdr:rowOff>
    </xdr:from>
    <xdr:to>
      <xdr:col>11</xdr:col>
      <xdr:colOff>68638</xdr:colOff>
      <xdr:row>23</xdr:row>
      <xdr:rowOff>142174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6953848" y="4048315"/>
          <a:ext cx="1363440" cy="2181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6,17 m</a:t>
          </a:r>
        </a:p>
      </xdr:txBody>
    </xdr:sp>
    <xdr:clientData/>
  </xdr:twoCellAnchor>
  <xdr:twoCellAnchor>
    <xdr:from>
      <xdr:col>5</xdr:col>
      <xdr:colOff>16489</xdr:colOff>
      <xdr:row>15</xdr:row>
      <xdr:rowOff>115560</xdr:rowOff>
    </xdr:from>
    <xdr:to>
      <xdr:col>6</xdr:col>
      <xdr:colOff>86846</xdr:colOff>
      <xdr:row>16</xdr:row>
      <xdr:rowOff>126766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693139" y="2868285"/>
          <a:ext cx="83235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603716</xdr:colOff>
      <xdr:row>18</xdr:row>
      <xdr:rowOff>14007</xdr:rowOff>
    </xdr:from>
    <xdr:to>
      <xdr:col>18</xdr:col>
      <xdr:colOff>189100</xdr:colOff>
      <xdr:row>20</xdr:row>
      <xdr:rowOff>23813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1138366" y="3281082"/>
          <a:ext cx="2633384" cy="35270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     64.111 m : (8.596 m)</a:t>
          </a:r>
        </a:p>
      </xdr:txBody>
    </xdr:sp>
    <xdr:clientData/>
  </xdr:twoCellAnchor>
  <xdr:twoCellAnchor>
    <xdr:from>
      <xdr:col>7</xdr:col>
      <xdr:colOff>45526</xdr:colOff>
      <xdr:row>27</xdr:row>
      <xdr:rowOff>44824</xdr:rowOff>
    </xdr:from>
    <xdr:to>
      <xdr:col>7</xdr:col>
      <xdr:colOff>123265</xdr:colOff>
      <xdr:row>30</xdr:row>
      <xdr:rowOff>35721</xdr:rowOff>
    </xdr:to>
    <xdr:sp macro="" textlink="">
      <xdr:nvSpPr>
        <xdr:cNvPr id="7" name="6 Flecha abajo"/>
        <xdr:cNvSpPr/>
      </xdr:nvSpPr>
      <xdr:spPr bwMode="auto">
        <a:xfrm>
          <a:off x="5246176" y="4854949"/>
          <a:ext cx="77739" cy="505247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607038</xdr:colOff>
      <xdr:row>24</xdr:row>
      <xdr:rowOff>54108</xdr:rowOff>
    </xdr:from>
    <xdr:to>
      <xdr:col>17</xdr:col>
      <xdr:colOff>280147</xdr:colOff>
      <xdr:row>24</xdr:row>
      <xdr:rowOff>112059</xdr:rowOff>
    </xdr:to>
    <xdr:sp macro="" textlink="">
      <xdr:nvSpPr>
        <xdr:cNvPr id="8" name="7 Recortar rectángulo de esquina del mismo lado"/>
        <xdr:cNvSpPr/>
      </xdr:nvSpPr>
      <xdr:spPr bwMode="auto">
        <a:xfrm>
          <a:off x="10379688" y="4349883"/>
          <a:ext cx="2721109" cy="57951"/>
        </a:xfrm>
        <a:prstGeom prst="snip2Same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0.44854</cdr:x>
      <cdr:y>0.72472</cdr:y>
    </cdr:from>
    <cdr:to>
      <cdr:x>0.6258</cdr:x>
      <cdr:y>0.81672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31140" y="7089706"/>
          <a:ext cx="2027740" cy="9000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722162</xdr:colOff>
      <xdr:row>23</xdr:row>
      <xdr:rowOff>73558</xdr:rowOff>
    </xdr:from>
    <xdr:to>
      <xdr:col>6</xdr:col>
      <xdr:colOff>357890</xdr:colOff>
      <xdr:row>24</xdr:row>
      <xdr:rowOff>141474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636812" y="4197883"/>
          <a:ext cx="1159728" cy="2393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330051</xdr:colOff>
      <xdr:row>20</xdr:row>
      <xdr:rowOff>95440</xdr:rowOff>
    </xdr:from>
    <xdr:to>
      <xdr:col>11</xdr:col>
      <xdr:colOff>169491</xdr:colOff>
      <xdr:row>21</xdr:row>
      <xdr:rowOff>142175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7054701" y="3705415"/>
          <a:ext cx="1363440" cy="2181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7,34 m</a:t>
          </a:r>
        </a:p>
      </xdr:txBody>
    </xdr:sp>
    <xdr:clientData/>
  </xdr:twoCellAnchor>
  <xdr:twoCellAnchor>
    <xdr:from>
      <xdr:col>5</xdr:col>
      <xdr:colOff>16489</xdr:colOff>
      <xdr:row>15</xdr:row>
      <xdr:rowOff>115560</xdr:rowOff>
    </xdr:from>
    <xdr:to>
      <xdr:col>6</xdr:col>
      <xdr:colOff>86846</xdr:colOff>
      <xdr:row>16</xdr:row>
      <xdr:rowOff>126766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693139" y="2868285"/>
          <a:ext cx="83235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648539</xdr:colOff>
      <xdr:row>15</xdr:row>
      <xdr:rowOff>14007</xdr:rowOff>
    </xdr:from>
    <xdr:to>
      <xdr:col>18</xdr:col>
      <xdr:colOff>233923</xdr:colOff>
      <xdr:row>17</xdr:row>
      <xdr:rowOff>23814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1183189" y="2766732"/>
          <a:ext cx="2633384" cy="35270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     64.903 m : (9.384 m)</a:t>
          </a:r>
        </a:p>
      </xdr:txBody>
    </xdr:sp>
    <xdr:clientData/>
  </xdr:twoCellAnchor>
  <xdr:twoCellAnchor>
    <xdr:from>
      <xdr:col>9</xdr:col>
      <xdr:colOff>269643</xdr:colOff>
      <xdr:row>23</xdr:row>
      <xdr:rowOff>123264</xdr:rowOff>
    </xdr:from>
    <xdr:to>
      <xdr:col>9</xdr:col>
      <xdr:colOff>347382</xdr:colOff>
      <xdr:row>26</xdr:row>
      <xdr:rowOff>114162</xdr:rowOff>
    </xdr:to>
    <xdr:sp macro="" textlink="">
      <xdr:nvSpPr>
        <xdr:cNvPr id="7" name="6 Flecha abajo"/>
        <xdr:cNvSpPr/>
      </xdr:nvSpPr>
      <xdr:spPr bwMode="auto">
        <a:xfrm>
          <a:off x="6994293" y="4247589"/>
          <a:ext cx="77739" cy="505248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33619</xdr:colOff>
      <xdr:row>21</xdr:row>
      <xdr:rowOff>134471</xdr:rowOff>
    </xdr:from>
    <xdr:to>
      <xdr:col>16</xdr:col>
      <xdr:colOff>179295</xdr:colOff>
      <xdr:row>22</xdr:row>
      <xdr:rowOff>33618</xdr:rowOff>
    </xdr:to>
    <xdr:sp macro="" textlink="">
      <xdr:nvSpPr>
        <xdr:cNvPr id="8" name="7 Recortar rectángulo de esquina del mismo lado"/>
        <xdr:cNvSpPr/>
      </xdr:nvSpPr>
      <xdr:spPr bwMode="auto">
        <a:xfrm>
          <a:off x="11330269" y="3915896"/>
          <a:ext cx="907676" cy="70597"/>
        </a:xfrm>
        <a:prstGeom prst="snip2Same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0.44854</cdr:x>
      <cdr:y>0.72472</cdr:y>
    </cdr:from>
    <cdr:to>
      <cdr:x>0.6258</cdr:x>
      <cdr:y>0.81672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31140" y="7089706"/>
          <a:ext cx="2027740" cy="9000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722162</xdr:colOff>
      <xdr:row>23</xdr:row>
      <xdr:rowOff>73558</xdr:rowOff>
    </xdr:from>
    <xdr:to>
      <xdr:col>6</xdr:col>
      <xdr:colOff>357890</xdr:colOff>
      <xdr:row>24</xdr:row>
      <xdr:rowOff>141474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636812" y="4197883"/>
          <a:ext cx="1159728" cy="2393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6</xdr:col>
      <xdr:colOff>542963</xdr:colOff>
      <xdr:row>24</xdr:row>
      <xdr:rowOff>84235</xdr:rowOff>
    </xdr:from>
    <xdr:to>
      <xdr:col>8</xdr:col>
      <xdr:colOff>382403</xdr:colOff>
      <xdr:row>25</xdr:row>
      <xdr:rowOff>130970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4981613" y="4380010"/>
          <a:ext cx="1363440" cy="2181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5,38 m</a:t>
          </a:r>
        </a:p>
      </xdr:txBody>
    </xdr:sp>
    <xdr:clientData/>
  </xdr:twoCellAnchor>
  <xdr:twoCellAnchor>
    <xdr:from>
      <xdr:col>5</xdr:col>
      <xdr:colOff>16489</xdr:colOff>
      <xdr:row>15</xdr:row>
      <xdr:rowOff>115560</xdr:rowOff>
    </xdr:from>
    <xdr:to>
      <xdr:col>6</xdr:col>
      <xdr:colOff>86846</xdr:colOff>
      <xdr:row>16</xdr:row>
      <xdr:rowOff>126766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693139" y="2868285"/>
          <a:ext cx="83235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12</xdr:col>
      <xdr:colOff>459440</xdr:colOff>
      <xdr:row>15</xdr:row>
      <xdr:rowOff>11205</xdr:rowOff>
    </xdr:from>
    <xdr:to>
      <xdr:col>14</xdr:col>
      <xdr:colOff>682157</xdr:colOff>
      <xdr:row>16</xdr:row>
      <xdr:rowOff>79843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9470090" y="2763930"/>
          <a:ext cx="1746717" cy="2400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   </a:t>
          </a:r>
        </a:p>
      </xdr:txBody>
    </xdr:sp>
    <xdr:clientData/>
  </xdr:twoCellAnchor>
  <xdr:twoCellAnchor>
    <xdr:from>
      <xdr:col>8</xdr:col>
      <xdr:colOff>359290</xdr:colOff>
      <xdr:row>27</xdr:row>
      <xdr:rowOff>100853</xdr:rowOff>
    </xdr:from>
    <xdr:to>
      <xdr:col>8</xdr:col>
      <xdr:colOff>437029</xdr:colOff>
      <xdr:row>30</xdr:row>
      <xdr:rowOff>91750</xdr:rowOff>
    </xdr:to>
    <xdr:sp macro="" textlink="">
      <xdr:nvSpPr>
        <xdr:cNvPr id="7" name="6 Flecha abajo"/>
        <xdr:cNvSpPr/>
      </xdr:nvSpPr>
      <xdr:spPr bwMode="auto">
        <a:xfrm>
          <a:off x="6321940" y="4910978"/>
          <a:ext cx="77739" cy="505247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598897</xdr:colOff>
      <xdr:row>19</xdr:row>
      <xdr:rowOff>51147</xdr:rowOff>
    </xdr:from>
    <xdr:to>
      <xdr:col>6</xdr:col>
      <xdr:colOff>234625</xdr:colOff>
      <xdr:row>20</xdr:row>
      <xdr:rowOff>119063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513547" y="3489672"/>
          <a:ext cx="1159728" cy="2393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117139</xdr:colOff>
      <xdr:row>20</xdr:row>
      <xdr:rowOff>151469</xdr:rowOff>
    </xdr:from>
    <xdr:to>
      <xdr:col>11</xdr:col>
      <xdr:colOff>718579</xdr:colOff>
      <xdr:row>22</xdr:row>
      <xdr:rowOff>30116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7603789" y="3761444"/>
          <a:ext cx="1363440" cy="22154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6.92 m</a:t>
          </a:r>
        </a:p>
      </xdr:txBody>
    </xdr:sp>
    <xdr:clientData/>
  </xdr:twoCellAnchor>
  <xdr:twoCellAnchor>
    <xdr:from>
      <xdr:col>4</xdr:col>
      <xdr:colOff>314267</xdr:colOff>
      <xdr:row>14</xdr:row>
      <xdr:rowOff>24253</xdr:rowOff>
    </xdr:from>
    <xdr:to>
      <xdr:col>5</xdr:col>
      <xdr:colOff>302559</xdr:colOff>
      <xdr:row>15</xdr:row>
      <xdr:rowOff>78441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3228917" y="2605528"/>
          <a:ext cx="750292" cy="2256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0.44854</cdr:x>
      <cdr:y>0.72472</cdr:y>
    </cdr:from>
    <cdr:to>
      <cdr:x>0.6258</cdr:x>
      <cdr:y>0.81672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31140" y="7089706"/>
          <a:ext cx="2027740" cy="9000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722162</xdr:colOff>
      <xdr:row>23</xdr:row>
      <xdr:rowOff>73558</xdr:rowOff>
    </xdr:from>
    <xdr:to>
      <xdr:col>6</xdr:col>
      <xdr:colOff>357890</xdr:colOff>
      <xdr:row>24</xdr:row>
      <xdr:rowOff>141474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636812" y="4197883"/>
          <a:ext cx="1159728" cy="2393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7</xdr:col>
      <xdr:colOff>206787</xdr:colOff>
      <xdr:row>19</xdr:row>
      <xdr:rowOff>39411</xdr:rowOff>
    </xdr:from>
    <xdr:to>
      <xdr:col>9</xdr:col>
      <xdr:colOff>46227</xdr:colOff>
      <xdr:row>20</xdr:row>
      <xdr:rowOff>86146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5407437" y="3477936"/>
          <a:ext cx="1363440" cy="2181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8,02 m</a:t>
          </a:r>
        </a:p>
      </xdr:txBody>
    </xdr:sp>
    <xdr:clientData/>
  </xdr:twoCellAnchor>
  <xdr:twoCellAnchor>
    <xdr:from>
      <xdr:col>5</xdr:col>
      <xdr:colOff>16489</xdr:colOff>
      <xdr:row>15</xdr:row>
      <xdr:rowOff>115560</xdr:rowOff>
    </xdr:from>
    <xdr:to>
      <xdr:col>6</xdr:col>
      <xdr:colOff>86846</xdr:colOff>
      <xdr:row>16</xdr:row>
      <xdr:rowOff>126766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693139" y="2868285"/>
          <a:ext cx="83235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12</xdr:col>
      <xdr:colOff>459440</xdr:colOff>
      <xdr:row>15</xdr:row>
      <xdr:rowOff>11205</xdr:rowOff>
    </xdr:from>
    <xdr:to>
      <xdr:col>14</xdr:col>
      <xdr:colOff>682157</xdr:colOff>
      <xdr:row>16</xdr:row>
      <xdr:rowOff>79843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9470090" y="2763930"/>
          <a:ext cx="1746717" cy="2400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   </a:t>
          </a:r>
        </a:p>
      </xdr:txBody>
    </xdr:sp>
    <xdr:clientData/>
  </xdr:twoCellAnchor>
  <xdr:twoCellAnchor>
    <xdr:from>
      <xdr:col>8</xdr:col>
      <xdr:colOff>168790</xdr:colOff>
      <xdr:row>22</xdr:row>
      <xdr:rowOff>11205</xdr:rowOff>
    </xdr:from>
    <xdr:to>
      <xdr:col>8</xdr:col>
      <xdr:colOff>246529</xdr:colOff>
      <xdr:row>25</xdr:row>
      <xdr:rowOff>2102</xdr:rowOff>
    </xdr:to>
    <xdr:sp macro="" textlink="">
      <xdr:nvSpPr>
        <xdr:cNvPr id="7" name="6 Flecha abajo"/>
        <xdr:cNvSpPr/>
      </xdr:nvSpPr>
      <xdr:spPr bwMode="auto">
        <a:xfrm>
          <a:off x="6131440" y="3964080"/>
          <a:ext cx="77739" cy="505247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0.74437</cdr:x>
      <cdr:y>0.5907</cdr:y>
    </cdr:from>
    <cdr:to>
      <cdr:x>0.92163</cdr:x>
      <cdr:y>0.6827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15261" y="5778656"/>
          <a:ext cx="2027770" cy="900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193777</xdr:colOff>
      <xdr:row>2</xdr:row>
      <xdr:rowOff>171450</xdr:rowOff>
    </xdr:from>
    <xdr:ext cx="1654081" cy="1752600"/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328877" y="685800"/>
          <a:ext cx="1654081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0.39941</cdr:x>
      <cdr:y>0.41617</cdr:y>
    </cdr:from>
    <cdr:to>
      <cdr:x>0.61951</cdr:x>
      <cdr:y>0.5973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4759257" y="3046600"/>
          <a:ext cx="2622662" cy="132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Aceitico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35257040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Pedroza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20160706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193777</xdr:colOff>
      <xdr:row>1</xdr:row>
      <xdr:rowOff>76200</xdr:rowOff>
    </xdr:from>
    <xdr:ext cx="1959726" cy="2076450"/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6727927" y="342900"/>
          <a:ext cx="1959726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2954234"/>
          <a:ext cx="0" cy="0"/>
          <a:chOff x="7085835" y="2954234"/>
          <a:chExt cx="0" cy="0"/>
        </a:xfrm>
      </cdr:grpSpPr>
    </cdr:grpSp>
  </cdr:relSizeAnchor>
  <cdr:relSizeAnchor xmlns:cdr="http://schemas.openxmlformats.org/drawingml/2006/chartDrawing">
    <cdr:from>
      <cdr:x>0.69198</cdr:x>
      <cdr:y>0.65421</cdr:y>
    </cdr:from>
    <cdr:to>
      <cdr:x>0.92406</cdr:x>
      <cdr:y>0.85837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245430" y="4764326"/>
          <a:ext cx="2765470" cy="1486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Aceitico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35257040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20161012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2954234"/>
          <a:ext cx="0" cy="0"/>
          <a:chOff x="7085835" y="2954234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0.43752</cdr:x>
      <cdr:y>0.3509</cdr:y>
    </cdr:from>
    <cdr:to>
      <cdr:x>0.64649</cdr:x>
      <cdr:y>0.41425</cdr:y>
    </cdr:to>
    <cdr:sp macro="" textlink="">
      <cdr:nvSpPr>
        <cdr:cNvPr id="9" name="5 CuadroTexto"/>
        <cdr:cNvSpPr txBox="1"/>
      </cdr:nvSpPr>
      <cdr:spPr>
        <a:xfrm xmlns:a="http://schemas.openxmlformats.org/drawingml/2006/main">
          <a:off x="5213350" y="2555422"/>
          <a:ext cx="2490107" cy="461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7,12 m.)</a:t>
          </a:r>
        </a:p>
      </cdr:txBody>
    </cdr:sp>
  </cdr:relSizeAnchor>
  <cdr:relSizeAnchor xmlns:cdr="http://schemas.openxmlformats.org/drawingml/2006/chartDrawing">
    <cdr:from>
      <cdr:x>0.09079</cdr:x>
      <cdr:y>0.29431</cdr:y>
    </cdr:from>
    <cdr:to>
      <cdr:x>0.14029</cdr:x>
      <cdr:y>0.32403</cdr:y>
    </cdr:to>
    <cdr:sp macro="" textlink="">
      <cdr:nvSpPr>
        <cdr:cNvPr id="10" name="5 CuadroTexto"/>
        <cdr:cNvSpPr txBox="1"/>
      </cdr:nvSpPr>
      <cdr:spPr>
        <a:xfrm xmlns:a="http://schemas.openxmlformats.org/drawingml/2006/main">
          <a:off x="1081882" y="2080930"/>
          <a:ext cx="589755" cy="210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0.09399</cdr:x>
      <cdr:y>0.31512</cdr:y>
    </cdr:from>
    <cdr:to>
      <cdr:x>0.14129</cdr:x>
      <cdr:y>0.35097</cdr:y>
    </cdr:to>
    <cdr:sp macro="" textlink="">
      <cdr:nvSpPr>
        <cdr:cNvPr id="12" name="5 CuadroTexto"/>
        <cdr:cNvSpPr txBox="1"/>
      </cdr:nvSpPr>
      <cdr:spPr>
        <a:xfrm xmlns:a="http://schemas.openxmlformats.org/drawingml/2006/main">
          <a:off x="1119981" y="2228076"/>
          <a:ext cx="563562" cy="2535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0.09539</cdr:x>
      <cdr:y>0.34103</cdr:y>
    </cdr:from>
    <cdr:to>
      <cdr:x>0.13429</cdr:x>
      <cdr:y>0.37623</cdr:y>
    </cdr:to>
    <cdr:sp macro="" textlink="">
      <cdr:nvSpPr>
        <cdr:cNvPr id="13" name="5 CuadroTexto"/>
        <cdr:cNvSpPr txBox="1"/>
      </cdr:nvSpPr>
      <cdr:spPr>
        <a:xfrm xmlns:a="http://schemas.openxmlformats.org/drawingml/2006/main">
          <a:off x="1136650" y="2411306"/>
          <a:ext cx="463550" cy="2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0.09639</cdr:x>
      <cdr:y>0.36118</cdr:y>
    </cdr:from>
    <cdr:to>
      <cdr:x>0.14029</cdr:x>
      <cdr:y>0.39812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1148556" y="2553729"/>
          <a:ext cx="523081" cy="2612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0.09619</cdr:x>
      <cdr:y>0.38944</cdr:y>
    </cdr:from>
    <cdr:to>
      <cdr:x>0.13829</cdr:x>
      <cdr:y>0.42001</cdr:y>
    </cdr:to>
    <cdr:sp macro="" textlink="">
      <cdr:nvSpPr>
        <cdr:cNvPr id="15" name="5 CuadroTexto"/>
        <cdr:cNvSpPr txBox="1"/>
      </cdr:nvSpPr>
      <cdr:spPr>
        <a:xfrm xmlns:a="http://schemas.openxmlformats.org/drawingml/2006/main">
          <a:off x="1146174" y="2753590"/>
          <a:ext cx="501650" cy="2161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193777</xdr:colOff>
      <xdr:row>2</xdr:row>
      <xdr:rowOff>171450</xdr:rowOff>
    </xdr:from>
    <xdr:ext cx="1654081" cy="1752600"/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328877" y="685800"/>
          <a:ext cx="1654081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0.39941</cdr:x>
      <cdr:y>0.41617</cdr:y>
    </cdr:from>
    <cdr:to>
      <cdr:x>0.61951</cdr:x>
      <cdr:y>0.5973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4759257" y="3046600"/>
          <a:ext cx="2622662" cy="132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Aceitico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35257040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Pedroza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20170316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39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193777</xdr:colOff>
      <xdr:row>1</xdr:row>
      <xdr:rowOff>76200</xdr:rowOff>
    </xdr:from>
    <xdr:ext cx="1959726" cy="2076450"/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6708877" y="333375"/>
          <a:ext cx="1959726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0.4123</cdr:x>
      <cdr:y>0.73159</cdr:y>
    </cdr:from>
    <cdr:to>
      <cdr:x>0.59299</cdr:x>
      <cdr:y>0.82896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16522" y="7156943"/>
          <a:ext cx="2067008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762712"/>
          <a:ext cx="0" cy="0"/>
          <a:chOff x="7085835" y="3762712"/>
          <a:chExt cx="0" cy="0"/>
        </a:xfrm>
      </cdr:grpSpPr>
    </cdr:grpSp>
  </cdr:relSizeAnchor>
  <cdr:relSizeAnchor xmlns:cdr="http://schemas.openxmlformats.org/drawingml/2006/chartDrawing">
    <cdr:from>
      <cdr:x>0.69198</cdr:x>
      <cdr:y>0.65421</cdr:y>
    </cdr:from>
    <cdr:to>
      <cdr:x>0.92406</cdr:x>
      <cdr:y>0.85837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245430" y="4764326"/>
          <a:ext cx="2765470" cy="1486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Aceitico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35257040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20171019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762712"/>
          <a:ext cx="0" cy="0"/>
          <a:chOff x="7085835" y="3762712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0.43113</cdr:x>
      <cdr:y>0.3739</cdr:y>
    </cdr:from>
    <cdr:to>
      <cdr:x>0.6401</cdr:x>
      <cdr:y>0.43725</cdr:y>
    </cdr:to>
    <cdr:sp macro="" textlink="">
      <cdr:nvSpPr>
        <cdr:cNvPr id="9" name="5 CuadroTexto"/>
        <cdr:cNvSpPr txBox="1"/>
      </cdr:nvSpPr>
      <cdr:spPr>
        <a:xfrm xmlns:a="http://schemas.openxmlformats.org/drawingml/2006/main">
          <a:off x="5137190" y="3406720"/>
          <a:ext cx="2490039" cy="5772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7.03 m.)</a:t>
          </a:r>
        </a:p>
      </cdr:txBody>
    </cdr:sp>
  </cdr:relSizeAnchor>
  <cdr:relSizeAnchor xmlns:cdr="http://schemas.openxmlformats.org/drawingml/2006/chartDrawing">
    <cdr:from>
      <cdr:x>0.09932</cdr:x>
      <cdr:y>0.32578</cdr:y>
    </cdr:from>
    <cdr:to>
      <cdr:x>0.14662</cdr:x>
      <cdr:y>0.36163</cdr:y>
    </cdr:to>
    <cdr:sp macro="" textlink="">
      <cdr:nvSpPr>
        <cdr:cNvPr id="12" name="5 CuadroTexto"/>
        <cdr:cNvSpPr txBox="1"/>
      </cdr:nvSpPr>
      <cdr:spPr>
        <a:xfrm xmlns:a="http://schemas.openxmlformats.org/drawingml/2006/main">
          <a:off x="1183464" y="2909888"/>
          <a:ext cx="563616" cy="320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0.10005</cdr:x>
      <cdr:y>0.3437</cdr:y>
    </cdr:from>
    <cdr:to>
      <cdr:x>0.13895</cdr:x>
      <cdr:y>0.3789</cdr:y>
    </cdr:to>
    <cdr:sp macro="" textlink="">
      <cdr:nvSpPr>
        <cdr:cNvPr id="13" name="5 CuadroTexto"/>
        <cdr:cNvSpPr txBox="1"/>
      </cdr:nvSpPr>
      <cdr:spPr>
        <a:xfrm xmlns:a="http://schemas.openxmlformats.org/drawingml/2006/main">
          <a:off x="1192209" y="3069877"/>
          <a:ext cx="463523" cy="3144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0.09972</cdr:x>
      <cdr:y>0.36296</cdr:y>
    </cdr:from>
    <cdr:to>
      <cdr:x>0.14362</cdr:x>
      <cdr:y>0.3999</cdr:y>
    </cdr:to>
    <cdr:sp macro="" textlink="">
      <cdr:nvSpPr>
        <cdr:cNvPr id="14" name="5 CuadroTexto"/>
        <cdr:cNvSpPr txBox="1"/>
      </cdr:nvSpPr>
      <cdr:spPr>
        <a:xfrm xmlns:a="http://schemas.openxmlformats.org/drawingml/2006/main">
          <a:off x="1188250" y="3241919"/>
          <a:ext cx="523102" cy="329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0.09885</cdr:x>
      <cdr:y>0.39477</cdr:y>
    </cdr:from>
    <cdr:to>
      <cdr:x>0.14095</cdr:x>
      <cdr:y>0.42534</cdr:y>
    </cdr:to>
    <cdr:sp macro="" textlink="">
      <cdr:nvSpPr>
        <cdr:cNvPr id="15" name="5 CuadroTexto"/>
        <cdr:cNvSpPr txBox="1"/>
      </cdr:nvSpPr>
      <cdr:spPr>
        <a:xfrm xmlns:a="http://schemas.openxmlformats.org/drawingml/2006/main">
          <a:off x="1177928" y="3526086"/>
          <a:ext cx="501655" cy="273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0.30003</cdr:x>
      <cdr:y>0.31996</cdr:y>
    </cdr:from>
    <cdr:to>
      <cdr:x>0.66659</cdr:x>
      <cdr:y>0.36093</cdr:y>
    </cdr:to>
    <cdr:sp macro="" textlink="">
      <cdr:nvSpPr>
        <cdr:cNvPr id="17" name="5 CuadroTexto"/>
        <cdr:cNvSpPr txBox="1"/>
      </cdr:nvSpPr>
      <cdr:spPr>
        <a:xfrm xmlns:a="http://schemas.openxmlformats.org/drawingml/2006/main">
          <a:off x="3575050" y="2908299"/>
          <a:ext cx="4367893" cy="372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CO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9.019 m.)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16191</xdr:colOff>
      <xdr:row>34</xdr:row>
      <xdr:rowOff>73559</xdr:rowOff>
    </xdr:from>
    <xdr:to>
      <xdr:col>6</xdr:col>
      <xdr:colOff>413919</xdr:colOff>
      <xdr:row>35</xdr:row>
      <xdr:rowOff>141475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692841" y="6083834"/>
          <a:ext cx="1159728" cy="2393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744668</xdr:colOff>
      <xdr:row>19</xdr:row>
      <xdr:rowOff>16998</xdr:rowOff>
    </xdr:from>
    <xdr:to>
      <xdr:col>11</xdr:col>
      <xdr:colOff>584108</xdr:colOff>
      <xdr:row>20</xdr:row>
      <xdr:rowOff>63733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7469318" y="3455523"/>
          <a:ext cx="1363440" cy="2181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7.70 m</a:t>
          </a:r>
        </a:p>
      </xdr:txBody>
    </xdr:sp>
    <xdr:clientData/>
  </xdr:twoCellAnchor>
  <xdr:twoCellAnchor>
    <xdr:from>
      <xdr:col>4</xdr:col>
      <xdr:colOff>314267</xdr:colOff>
      <xdr:row>14</xdr:row>
      <xdr:rowOff>24253</xdr:rowOff>
    </xdr:from>
    <xdr:to>
      <xdr:col>5</xdr:col>
      <xdr:colOff>302559</xdr:colOff>
      <xdr:row>15</xdr:row>
      <xdr:rowOff>78441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3228917" y="2605528"/>
          <a:ext cx="750292" cy="2256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672353</xdr:colOff>
      <xdr:row>17</xdr:row>
      <xdr:rowOff>1</xdr:rowOff>
    </xdr:from>
    <xdr:to>
      <xdr:col>18</xdr:col>
      <xdr:colOff>246530</xdr:colOff>
      <xdr:row>19</xdr:row>
      <xdr:rowOff>89647</xdr:rowOff>
    </xdr:to>
    <xdr:sp macro="" textlink="">
      <xdr:nvSpPr>
        <xdr:cNvPr id="6" name="Text Box 8"/>
        <xdr:cNvSpPr txBox="1">
          <a:spLocks noChangeArrowheads="1"/>
        </xdr:cNvSpPr>
      </xdr:nvSpPr>
      <xdr:spPr bwMode="auto">
        <a:xfrm>
          <a:off x="11207003" y="3095626"/>
          <a:ext cx="2622177" cy="4325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63.677 : (8.148 m)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0.32806</cdr:x>
      <cdr:y>0.7545</cdr:y>
    </cdr:from>
    <cdr:to>
      <cdr:x>0.50875</cdr:x>
      <cdr:y>0.85187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52810" y="7381069"/>
          <a:ext cx="2067008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430808</xdr:colOff>
      <xdr:row>20</xdr:row>
      <xdr:rowOff>6323</xdr:rowOff>
    </xdr:from>
    <xdr:to>
      <xdr:col>7</xdr:col>
      <xdr:colOff>66536</xdr:colOff>
      <xdr:row>21</xdr:row>
      <xdr:rowOff>74239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4107458" y="3616298"/>
          <a:ext cx="1159728" cy="23936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285227</xdr:colOff>
      <xdr:row>27</xdr:row>
      <xdr:rowOff>61823</xdr:rowOff>
    </xdr:from>
    <xdr:to>
      <xdr:col>11</xdr:col>
      <xdr:colOff>124667</xdr:colOff>
      <xdr:row>28</xdr:row>
      <xdr:rowOff>108557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7009877" y="4871948"/>
          <a:ext cx="1363440" cy="2181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3.98 m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0.42339</cdr:x>
      <cdr:y>0.7219</cdr:y>
    </cdr:from>
    <cdr:to>
      <cdr:x>0.42339</cdr:x>
      <cdr:y>0.7219</cdr:y>
    </cdr:to>
    <cdr:sp macro="" textlink="">
      <cdr:nvSpPr>
        <cdr:cNvPr id="9625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4646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0.45314</cdr:x>
      <cdr:y>0.7219</cdr:y>
    </cdr:from>
    <cdr:to>
      <cdr:x>0.45314</cdr:x>
      <cdr:y>0.7219</cdr:y>
    </cdr:to>
    <cdr:sp macro="" textlink="">
      <cdr:nvSpPr>
        <cdr:cNvPr id="9625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5545" y="59510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0.35745</cdr:x>
      <cdr:y>0.09929</cdr:y>
    </cdr:from>
    <cdr:to>
      <cdr:x>0.53814</cdr:x>
      <cdr:y>0.19666</cdr:y>
    </cdr:to>
    <cdr:pic>
      <cdr:nvPicPr>
        <cdr:cNvPr id="6" name="5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089028" y="971309"/>
          <a:ext cx="2067007" cy="9525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27397</xdr:colOff>
      <xdr:row>13</xdr:row>
      <xdr:rowOff>118383</xdr:rowOff>
    </xdr:from>
    <xdr:to>
      <xdr:col>6</xdr:col>
      <xdr:colOff>425125</xdr:colOff>
      <xdr:row>15</xdr:row>
      <xdr:rowOff>18210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704047" y="2528208"/>
          <a:ext cx="1159728" cy="2427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744668</xdr:colOff>
      <xdr:row>14</xdr:row>
      <xdr:rowOff>84234</xdr:rowOff>
    </xdr:from>
    <xdr:to>
      <xdr:col>10</xdr:col>
      <xdr:colOff>584108</xdr:colOff>
      <xdr:row>15</xdr:row>
      <xdr:rowOff>130968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6707318" y="2665509"/>
          <a:ext cx="1363440" cy="2181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 9.75 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>
        <v>0</v>
      </c>
      <c r="B3" s="84">
        <v>67</v>
      </c>
      <c r="C3" s="85" t="s">
        <v>32</v>
      </c>
      <c r="D3" s="216"/>
      <c r="S3" s="76"/>
      <c r="T3" s="76"/>
    </row>
    <row r="4" spans="1:20" ht="14.1" customHeight="1" x14ac:dyDescent="0.2">
      <c r="A4" s="83">
        <v>3</v>
      </c>
      <c r="B4" s="84">
        <v>66.192999999999998</v>
      </c>
      <c r="C4" s="85" t="s">
        <v>33</v>
      </c>
      <c r="D4" s="216"/>
      <c r="S4" s="76"/>
      <c r="T4" s="76"/>
    </row>
    <row r="5" spans="1:20" ht="13.5" customHeight="1" x14ac:dyDescent="0.2">
      <c r="A5" s="86">
        <v>3</v>
      </c>
      <c r="B5" s="87">
        <v>64.61</v>
      </c>
      <c r="C5" s="88" t="s">
        <v>34</v>
      </c>
      <c r="D5" s="216"/>
      <c r="S5" s="76"/>
      <c r="T5" s="76"/>
    </row>
    <row r="6" spans="1:20" ht="14.1" customHeight="1" x14ac:dyDescent="0.2">
      <c r="A6" s="83">
        <v>3</v>
      </c>
      <c r="B6" s="84">
        <v>60.46</v>
      </c>
      <c r="C6" s="89"/>
      <c r="D6" s="216"/>
      <c r="S6" s="76"/>
      <c r="T6" s="76"/>
    </row>
    <row r="7" spans="1:20" ht="14.1" customHeight="1" x14ac:dyDescent="0.2">
      <c r="A7" s="83">
        <v>30</v>
      </c>
      <c r="B7" s="84">
        <v>53.61</v>
      </c>
      <c r="C7" s="85"/>
      <c r="D7" s="216"/>
      <c r="S7" s="76"/>
      <c r="T7" s="76"/>
    </row>
    <row r="8" spans="1:20" ht="14.1" customHeight="1" x14ac:dyDescent="0.2">
      <c r="A8" s="83">
        <v>60</v>
      </c>
      <c r="B8" s="84">
        <v>48.62</v>
      </c>
      <c r="C8" s="85"/>
      <c r="D8" s="216"/>
      <c r="S8" s="76"/>
      <c r="T8" s="76"/>
    </row>
    <row r="9" spans="1:20" ht="14.1" customHeight="1" x14ac:dyDescent="0.2">
      <c r="A9" s="83">
        <v>120</v>
      </c>
      <c r="B9" s="84">
        <v>48.01</v>
      </c>
      <c r="C9" s="85"/>
      <c r="D9" s="216"/>
      <c r="S9" s="76"/>
      <c r="T9" s="76"/>
    </row>
    <row r="10" spans="1:20" ht="14.1" customHeight="1" x14ac:dyDescent="0.2">
      <c r="A10" s="83">
        <v>180</v>
      </c>
      <c r="B10" s="84">
        <v>63.115000000000002</v>
      </c>
      <c r="C10" s="85"/>
      <c r="D10" s="216"/>
      <c r="S10" s="76"/>
      <c r="T10" s="76"/>
    </row>
    <row r="11" spans="1:20" ht="14.1" customHeight="1" x14ac:dyDescent="0.2">
      <c r="A11" s="83">
        <v>240</v>
      </c>
      <c r="B11" s="90">
        <v>51.91</v>
      </c>
      <c r="C11" s="85"/>
      <c r="D11" s="216"/>
      <c r="S11" s="76"/>
      <c r="T11" s="76"/>
    </row>
    <row r="12" spans="1:20" ht="14.1" customHeight="1" x14ac:dyDescent="0.2">
      <c r="A12" s="91">
        <v>300</v>
      </c>
      <c r="B12" s="90">
        <v>54.41</v>
      </c>
      <c r="C12" s="85"/>
      <c r="D12" s="216"/>
      <c r="S12" s="76"/>
      <c r="T12" s="76"/>
    </row>
    <row r="13" spans="1:20" ht="14.1" customHeight="1" x14ac:dyDescent="0.2">
      <c r="A13" s="91">
        <v>400</v>
      </c>
      <c r="B13" s="90">
        <v>55.92</v>
      </c>
      <c r="C13" s="85"/>
      <c r="D13" s="216"/>
      <c r="S13" s="76"/>
      <c r="T13" s="76"/>
    </row>
    <row r="14" spans="1:20" ht="14.1" customHeight="1" x14ac:dyDescent="0.2">
      <c r="A14" s="91">
        <v>460</v>
      </c>
      <c r="B14" s="90">
        <v>57.41</v>
      </c>
      <c r="C14" s="85"/>
      <c r="D14" s="216"/>
      <c r="S14" s="76"/>
      <c r="T14" s="76"/>
    </row>
    <row r="15" spans="1:20" ht="14.1" customHeight="1" x14ac:dyDescent="0.2">
      <c r="A15" s="91">
        <v>520</v>
      </c>
      <c r="B15" s="90">
        <v>57.98</v>
      </c>
      <c r="C15" s="85"/>
      <c r="D15" s="216"/>
      <c r="S15" s="76"/>
      <c r="T15" s="76"/>
    </row>
    <row r="16" spans="1:20" ht="14.1" customHeight="1" x14ac:dyDescent="0.2">
      <c r="A16" s="91">
        <v>580</v>
      </c>
      <c r="B16" s="90">
        <v>58.58</v>
      </c>
      <c r="C16" s="85"/>
      <c r="D16" s="216"/>
      <c r="S16" s="76"/>
      <c r="T16" s="76"/>
    </row>
    <row r="17" spans="1:20" ht="14.1" customHeight="1" x14ac:dyDescent="0.2">
      <c r="A17" s="91">
        <v>640</v>
      </c>
      <c r="B17" s="90">
        <v>59.64</v>
      </c>
      <c r="C17" s="92"/>
      <c r="D17" s="216"/>
      <c r="S17" s="76"/>
      <c r="T17" s="76"/>
    </row>
    <row r="18" spans="1:20" ht="14.1" customHeight="1" x14ac:dyDescent="0.2">
      <c r="A18" s="91">
        <v>700</v>
      </c>
      <c r="B18" s="90">
        <v>60.61</v>
      </c>
      <c r="C18" s="92"/>
      <c r="D18" s="217"/>
      <c r="S18" s="76"/>
      <c r="T18" s="76"/>
    </row>
    <row r="19" spans="1:20" ht="14.1" customHeight="1" x14ac:dyDescent="0.2">
      <c r="A19" s="91">
        <v>760</v>
      </c>
      <c r="B19" s="90">
        <v>61.46</v>
      </c>
      <c r="C19" s="92"/>
      <c r="D19" s="217"/>
      <c r="S19" s="76"/>
      <c r="T19" s="76"/>
    </row>
    <row r="20" spans="1:20" ht="14.1" customHeight="1" x14ac:dyDescent="0.2">
      <c r="A20" s="91">
        <v>820</v>
      </c>
      <c r="B20" s="90">
        <v>61.91</v>
      </c>
      <c r="C20" s="92"/>
      <c r="D20" s="217"/>
      <c r="S20" s="76"/>
      <c r="T20" s="76"/>
    </row>
    <row r="21" spans="1:20" ht="14.1" customHeight="1" x14ac:dyDescent="0.2">
      <c r="A21" s="91">
        <v>880</v>
      </c>
      <c r="B21" s="90">
        <v>61.96</v>
      </c>
      <c r="C21" s="92"/>
      <c r="D21" s="217"/>
      <c r="S21" s="76"/>
      <c r="T21" s="76"/>
    </row>
    <row r="22" spans="1:20" ht="14.1" customHeight="1" x14ac:dyDescent="0.2">
      <c r="A22" s="91">
        <v>940</v>
      </c>
      <c r="B22" s="90">
        <v>59.96</v>
      </c>
      <c r="C22" s="92"/>
      <c r="D22" s="217"/>
      <c r="S22" s="76"/>
      <c r="T22" s="76"/>
    </row>
    <row r="23" spans="1:20" ht="14.1" customHeight="1" x14ac:dyDescent="0.2">
      <c r="A23" s="91">
        <v>1000</v>
      </c>
      <c r="B23" s="90">
        <v>60.36</v>
      </c>
      <c r="C23" s="92"/>
      <c r="D23" s="217"/>
      <c r="S23" s="76"/>
      <c r="T23" s="76"/>
    </row>
    <row r="24" spans="1:20" ht="14.1" customHeight="1" x14ac:dyDescent="0.2">
      <c r="A24" s="93">
        <v>1060</v>
      </c>
      <c r="B24" s="94">
        <v>62.21</v>
      </c>
      <c r="C24" s="95"/>
      <c r="D24" s="217"/>
      <c r="S24" s="76"/>
      <c r="T24" s="76"/>
    </row>
    <row r="25" spans="1:20" ht="14.1" customHeight="1" x14ac:dyDescent="0.2">
      <c r="A25" s="93">
        <v>1119.5999999999999</v>
      </c>
      <c r="B25" s="94">
        <v>61.68</v>
      </c>
      <c r="C25" s="95"/>
      <c r="D25" s="217"/>
      <c r="S25" s="76"/>
      <c r="T25" s="76"/>
    </row>
    <row r="26" spans="1:20" ht="14.1" customHeight="1" x14ac:dyDescent="0.2">
      <c r="A26" s="96">
        <v>1121</v>
      </c>
      <c r="B26" s="97">
        <v>64.61</v>
      </c>
      <c r="C26" s="98" t="s">
        <v>35</v>
      </c>
      <c r="D26" s="217"/>
      <c r="S26" s="76"/>
      <c r="T26" s="76"/>
    </row>
    <row r="27" spans="1:20" ht="14.1" customHeight="1" x14ac:dyDescent="0.2">
      <c r="A27" s="93">
        <v>1121</v>
      </c>
      <c r="B27" s="94">
        <v>64.7</v>
      </c>
      <c r="C27" s="95" t="s">
        <v>36</v>
      </c>
      <c r="D27" s="217"/>
      <c r="S27" s="76"/>
      <c r="T27" s="76"/>
    </row>
    <row r="28" spans="1:20" ht="14.1" customHeight="1" x14ac:dyDescent="0.2">
      <c r="A28" s="93">
        <v>1150</v>
      </c>
      <c r="B28" s="94">
        <v>64.7</v>
      </c>
      <c r="C28" s="95"/>
      <c r="D28" s="217"/>
      <c r="S28" s="76"/>
      <c r="T28" s="76"/>
    </row>
    <row r="29" spans="1:20" ht="14.1" customHeight="1" x14ac:dyDescent="0.2">
      <c r="A29" s="93"/>
      <c r="B29" s="94"/>
      <c r="C29" s="95"/>
      <c r="D29" s="217"/>
      <c r="S29" s="76"/>
      <c r="T29" s="76"/>
    </row>
    <row r="30" spans="1:20" ht="14.1" customHeight="1" x14ac:dyDescent="0.2">
      <c r="A30" s="93"/>
      <c r="B30" s="94"/>
      <c r="C30" s="89"/>
      <c r="D30" s="217"/>
      <c r="S30" s="76"/>
      <c r="T30" s="76"/>
    </row>
    <row r="31" spans="1:20" ht="14.1" customHeight="1" x14ac:dyDescent="0.2">
      <c r="A31" s="93"/>
      <c r="B31" s="94"/>
      <c r="C31" s="95"/>
      <c r="D31" s="217"/>
      <c r="S31" s="76"/>
      <c r="T31" s="76"/>
    </row>
    <row r="32" spans="1:20" ht="14.1" customHeight="1" x14ac:dyDescent="0.2">
      <c r="A32" s="93"/>
      <c r="B32" s="94"/>
      <c r="C32" s="95"/>
      <c r="D32" s="217"/>
      <c r="S32" s="76"/>
      <c r="T32" s="76"/>
    </row>
    <row r="33" spans="1:20" ht="14.1" customHeight="1" x14ac:dyDescent="0.2">
      <c r="A33" s="91"/>
      <c r="B33" s="90"/>
      <c r="C33" s="89"/>
      <c r="D33" s="217"/>
      <c r="S33" s="76"/>
      <c r="T33" s="76"/>
    </row>
    <row r="34" spans="1:20" ht="14.1" customHeight="1" x14ac:dyDescent="0.2">
      <c r="A34" s="91"/>
      <c r="B34" s="90"/>
      <c r="C34" s="89"/>
      <c r="D34" s="217"/>
      <c r="S34" s="76"/>
      <c r="T34" s="76"/>
    </row>
    <row r="35" spans="1:20" ht="14.1" customHeight="1" x14ac:dyDescent="0.2">
      <c r="A35" s="93"/>
      <c r="B35" s="94"/>
      <c r="C35" s="89"/>
      <c r="D35" s="217"/>
      <c r="S35" s="76"/>
      <c r="T35" s="76"/>
    </row>
    <row r="36" spans="1:20" ht="14.1" customHeight="1" x14ac:dyDescent="0.2">
      <c r="A36" s="93"/>
      <c r="B36" s="94"/>
      <c r="C36" s="89"/>
      <c r="D36" s="217"/>
      <c r="S36" s="76"/>
      <c r="T36" s="76"/>
    </row>
    <row r="37" spans="1:20" ht="14.1" customHeight="1" x14ac:dyDescent="0.2">
      <c r="A37" s="91"/>
      <c r="B37" s="90"/>
      <c r="C37" s="89"/>
      <c r="D37" s="217"/>
      <c r="S37" s="76"/>
      <c r="T37" s="76"/>
    </row>
    <row r="38" spans="1:20" ht="14.1" customHeight="1" x14ac:dyDescent="0.2">
      <c r="A38" s="91"/>
      <c r="B38" s="90"/>
      <c r="C38" s="95"/>
      <c r="D38" s="217"/>
      <c r="S38" s="76"/>
      <c r="T38" s="76"/>
    </row>
    <row r="39" spans="1:20" ht="14.1" customHeight="1" x14ac:dyDescent="0.2">
      <c r="A39" s="91"/>
      <c r="B39" s="90"/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2">
        <v>0</v>
      </c>
      <c r="B47" s="103">
        <v>64.61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05">
        <v>1120</v>
      </c>
      <c r="B48" s="106">
        <v>64.61</v>
      </c>
      <c r="C48" s="107" t="s">
        <v>39</v>
      </c>
      <c r="D48" s="219"/>
      <c r="S48" s="76"/>
      <c r="T48" s="76"/>
    </row>
    <row r="49" spans="1:20" ht="15" customHeight="1" x14ac:dyDescent="0.2">
      <c r="A49" s="108">
        <v>13</v>
      </c>
      <c r="B49" s="109">
        <v>66.489999999999995</v>
      </c>
      <c r="C49" s="110" t="s">
        <v>40</v>
      </c>
      <c r="D49" s="219"/>
      <c r="S49" s="76"/>
      <c r="T49" s="76"/>
    </row>
    <row r="50" spans="1:20" ht="15" customHeight="1" thickBot="1" x14ac:dyDescent="0.25">
      <c r="A50" s="111">
        <v>13</v>
      </c>
      <c r="B50" s="112">
        <v>55.49</v>
      </c>
      <c r="C50" s="113" t="s">
        <v>40</v>
      </c>
      <c r="D50" s="219"/>
      <c r="S50" s="76"/>
      <c r="T50" s="76"/>
    </row>
    <row r="51" spans="1:20" ht="15" customHeight="1" x14ac:dyDescent="0.2">
      <c r="A51" s="108">
        <v>18</v>
      </c>
      <c r="B51" s="114">
        <v>0</v>
      </c>
      <c r="C51" s="115" t="s">
        <v>41</v>
      </c>
      <c r="D51" s="219"/>
      <c r="S51" s="76"/>
      <c r="T51" s="76"/>
    </row>
    <row r="52" spans="1:20" ht="15" customHeight="1" thickBot="1" x14ac:dyDescent="0.25">
      <c r="A52" s="111">
        <v>18</v>
      </c>
      <c r="B52" s="112">
        <v>0</v>
      </c>
      <c r="C52" s="115" t="s">
        <v>41</v>
      </c>
      <c r="D52" s="219"/>
      <c r="S52" s="76"/>
      <c r="T52" s="76"/>
    </row>
    <row r="53" spans="1:20" ht="15" customHeight="1" x14ac:dyDescent="0.2">
      <c r="A53" s="116">
        <v>1120</v>
      </c>
      <c r="B53" s="103">
        <v>64.7</v>
      </c>
      <c r="C53" s="104" t="s">
        <v>42</v>
      </c>
      <c r="D53" s="219"/>
      <c r="S53" s="76"/>
      <c r="T53" s="76"/>
    </row>
    <row r="54" spans="1:20" ht="15" customHeight="1" thickBot="1" x14ac:dyDescent="0.25">
      <c r="A54" s="117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45</v>
      </c>
      <c r="C55" s="121"/>
      <c r="D55" s="219"/>
      <c r="S55" s="76"/>
      <c r="T55" s="76"/>
    </row>
    <row r="56" spans="1:20" ht="14.1" customHeight="1" x14ac:dyDescent="0.2">
      <c r="A56" s="222" t="s">
        <v>46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48</v>
      </c>
      <c r="C57" s="124"/>
      <c r="D57" s="220"/>
      <c r="S57" s="76"/>
      <c r="T57" s="76"/>
    </row>
    <row r="58" spans="1:20" ht="14.1" customHeight="1" thickBot="1" x14ac:dyDescent="0.25">
      <c r="A58" s="225" t="s">
        <v>49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>
        <v>0</v>
      </c>
      <c r="B3" s="84">
        <v>67</v>
      </c>
      <c r="C3" s="85" t="s">
        <v>90</v>
      </c>
      <c r="D3" s="216"/>
      <c r="S3" s="76"/>
      <c r="T3" s="76"/>
    </row>
    <row r="4" spans="1:20" ht="14.1" customHeight="1" x14ac:dyDescent="0.2">
      <c r="A4" s="83">
        <v>2.4</v>
      </c>
      <c r="B4" s="84">
        <v>65.372</v>
      </c>
      <c r="C4" s="85"/>
      <c r="D4" s="216"/>
      <c r="S4" s="76"/>
      <c r="T4" s="76"/>
    </row>
    <row r="5" spans="1:20" ht="13.5" customHeight="1" x14ac:dyDescent="0.2">
      <c r="A5" s="83">
        <v>7.55</v>
      </c>
      <c r="B5" s="84">
        <v>64.480999999999995</v>
      </c>
      <c r="C5" s="85"/>
      <c r="D5" s="216"/>
      <c r="S5" s="76"/>
      <c r="T5" s="76"/>
    </row>
    <row r="6" spans="1:20" ht="14.1" customHeight="1" x14ac:dyDescent="0.2">
      <c r="A6" s="86">
        <v>7.55</v>
      </c>
      <c r="B6" s="87">
        <v>62.408000000000001</v>
      </c>
      <c r="C6" s="131" t="s">
        <v>39</v>
      </c>
      <c r="D6" s="216"/>
      <c r="S6" s="76"/>
      <c r="T6" s="76"/>
    </row>
    <row r="7" spans="1:20" ht="14.1" customHeight="1" x14ac:dyDescent="0.2">
      <c r="A7" s="83">
        <v>11.25</v>
      </c>
      <c r="B7" s="84">
        <v>62.408000000000001</v>
      </c>
      <c r="C7" s="85"/>
      <c r="D7" s="216"/>
      <c r="S7" s="76"/>
      <c r="T7" s="76"/>
    </row>
    <row r="8" spans="1:20" ht="14.1" customHeight="1" x14ac:dyDescent="0.2">
      <c r="A8" s="83">
        <v>46</v>
      </c>
      <c r="B8" s="84">
        <v>61.048000000000002</v>
      </c>
      <c r="C8" s="85"/>
      <c r="D8" s="216"/>
      <c r="S8" s="76"/>
      <c r="T8" s="76"/>
    </row>
    <row r="9" spans="1:20" ht="14.1" customHeight="1" x14ac:dyDescent="0.2">
      <c r="A9" s="83">
        <v>96</v>
      </c>
      <c r="B9" s="84">
        <v>60.927999999999997</v>
      </c>
      <c r="C9" s="85"/>
      <c r="D9" s="216"/>
      <c r="S9" s="76"/>
      <c r="T9" s="76"/>
    </row>
    <row r="10" spans="1:20" ht="14.1" customHeight="1" x14ac:dyDescent="0.2">
      <c r="A10" s="83">
        <v>146</v>
      </c>
      <c r="B10" s="84">
        <v>61.207999999999998</v>
      </c>
      <c r="C10" s="85"/>
      <c r="D10" s="216"/>
      <c r="S10" s="76"/>
      <c r="T10" s="76"/>
    </row>
    <row r="11" spans="1:20" ht="14.1" customHeight="1" x14ac:dyDescent="0.2">
      <c r="A11" s="83">
        <v>186</v>
      </c>
      <c r="B11" s="90">
        <v>59.247999999999998</v>
      </c>
      <c r="C11" s="85"/>
      <c r="D11" s="216"/>
      <c r="S11" s="76"/>
      <c r="T11" s="76"/>
    </row>
    <row r="12" spans="1:20" ht="14.1" customHeight="1" x14ac:dyDescent="0.2">
      <c r="A12" s="91">
        <v>226</v>
      </c>
      <c r="B12" s="90">
        <v>58.637999999999998</v>
      </c>
      <c r="C12" s="85"/>
      <c r="D12" s="216"/>
      <c r="S12" s="76"/>
      <c r="T12" s="76"/>
    </row>
    <row r="13" spans="1:20" ht="14.1" customHeight="1" x14ac:dyDescent="0.2">
      <c r="A13" s="91">
        <v>266</v>
      </c>
      <c r="B13" s="90">
        <v>59.137999999999998</v>
      </c>
      <c r="C13" s="85"/>
      <c r="D13" s="216"/>
      <c r="S13" s="76"/>
      <c r="T13" s="76"/>
    </row>
    <row r="14" spans="1:20" ht="14.1" customHeight="1" x14ac:dyDescent="0.2">
      <c r="A14" s="91">
        <v>306</v>
      </c>
      <c r="B14" s="90">
        <v>59.148000000000003</v>
      </c>
      <c r="C14" s="85"/>
      <c r="D14" s="216"/>
      <c r="S14" s="76"/>
      <c r="T14" s="76"/>
    </row>
    <row r="15" spans="1:20" ht="14.1" customHeight="1" x14ac:dyDescent="0.2">
      <c r="A15" s="91">
        <v>346</v>
      </c>
      <c r="B15" s="90">
        <v>58.808</v>
      </c>
      <c r="C15" s="85"/>
      <c r="D15" s="216"/>
      <c r="S15" s="76"/>
      <c r="T15" s="76"/>
    </row>
    <row r="16" spans="1:20" ht="14.1" customHeight="1" x14ac:dyDescent="0.2">
      <c r="A16" s="91">
        <v>386</v>
      </c>
      <c r="B16" s="90">
        <v>58.338000000000001</v>
      </c>
      <c r="C16" s="85"/>
      <c r="D16" s="216"/>
      <c r="S16" s="76"/>
      <c r="T16" s="76"/>
    </row>
    <row r="17" spans="1:20" ht="14.1" customHeight="1" x14ac:dyDescent="0.2">
      <c r="A17" s="91">
        <v>426</v>
      </c>
      <c r="B17" s="90">
        <v>57.078000000000003</v>
      </c>
      <c r="C17" s="92"/>
      <c r="D17" s="216"/>
      <c r="S17" s="76"/>
      <c r="T17" s="76"/>
    </row>
    <row r="18" spans="1:20" ht="14.1" customHeight="1" x14ac:dyDescent="0.2">
      <c r="A18" s="91">
        <v>466</v>
      </c>
      <c r="B18" s="90">
        <v>56.957999999999998</v>
      </c>
      <c r="C18" s="92"/>
      <c r="D18" s="217"/>
      <c r="S18" s="76"/>
      <c r="T18" s="76"/>
    </row>
    <row r="19" spans="1:20" ht="14.1" customHeight="1" x14ac:dyDescent="0.2">
      <c r="A19" s="91">
        <v>506</v>
      </c>
      <c r="B19" s="90">
        <v>54.677999999999997</v>
      </c>
      <c r="C19" s="92"/>
      <c r="D19" s="217"/>
      <c r="S19" s="76"/>
      <c r="T19" s="76"/>
    </row>
    <row r="20" spans="1:20" ht="14.1" customHeight="1" x14ac:dyDescent="0.2">
      <c r="A20" s="91">
        <v>546</v>
      </c>
      <c r="B20" s="90">
        <v>52.828000000000003</v>
      </c>
      <c r="C20" s="92"/>
      <c r="D20" s="217"/>
      <c r="S20" s="76"/>
      <c r="T20" s="76"/>
    </row>
    <row r="21" spans="1:20" ht="14.1" customHeight="1" x14ac:dyDescent="0.2">
      <c r="A21" s="91">
        <v>572</v>
      </c>
      <c r="B21" s="90">
        <v>51.468000000000004</v>
      </c>
      <c r="C21" s="92"/>
      <c r="D21" s="217"/>
      <c r="S21" s="76"/>
      <c r="T21" s="76"/>
    </row>
    <row r="22" spans="1:20" ht="14.1" customHeight="1" x14ac:dyDescent="0.2">
      <c r="A22" s="91">
        <v>597</v>
      </c>
      <c r="B22" s="90">
        <v>51.808</v>
      </c>
      <c r="C22" s="92"/>
      <c r="D22" s="217"/>
      <c r="S22" s="76"/>
      <c r="T22" s="76"/>
    </row>
    <row r="23" spans="1:20" ht="14.1" customHeight="1" x14ac:dyDescent="0.2">
      <c r="A23" s="91">
        <v>622</v>
      </c>
      <c r="B23" s="90">
        <v>51.578000000000003</v>
      </c>
      <c r="C23" s="92"/>
      <c r="D23" s="217"/>
      <c r="S23" s="76"/>
      <c r="T23" s="76"/>
    </row>
    <row r="24" spans="1:20" ht="14.1" customHeight="1" x14ac:dyDescent="0.2">
      <c r="A24" s="93">
        <v>647</v>
      </c>
      <c r="B24" s="94">
        <v>51.738</v>
      </c>
      <c r="C24" s="95"/>
      <c r="D24" s="217"/>
      <c r="S24" s="76"/>
      <c r="T24" s="76"/>
    </row>
    <row r="25" spans="1:20" ht="14.1" customHeight="1" x14ac:dyDescent="0.2">
      <c r="A25" s="93">
        <v>672</v>
      </c>
      <c r="B25" s="94">
        <v>51.238</v>
      </c>
      <c r="C25" s="95"/>
      <c r="D25" s="217"/>
      <c r="S25" s="76"/>
      <c r="T25" s="76"/>
    </row>
    <row r="26" spans="1:20" ht="14.1" customHeight="1" x14ac:dyDescent="0.2">
      <c r="A26" s="93">
        <v>697</v>
      </c>
      <c r="B26" s="94">
        <v>51.027999999999999</v>
      </c>
      <c r="C26" s="95"/>
      <c r="D26" s="217"/>
      <c r="S26" s="76"/>
      <c r="T26" s="76"/>
    </row>
    <row r="27" spans="1:20" ht="14.1" customHeight="1" x14ac:dyDescent="0.2">
      <c r="A27" s="93">
        <v>722</v>
      </c>
      <c r="B27" s="94">
        <v>51.588000000000001</v>
      </c>
      <c r="C27" s="95"/>
      <c r="D27" s="217"/>
      <c r="S27" s="76"/>
      <c r="T27" s="76"/>
    </row>
    <row r="28" spans="1:20" ht="14.1" customHeight="1" x14ac:dyDescent="0.2">
      <c r="A28" s="93">
        <v>747</v>
      </c>
      <c r="B28" s="94">
        <v>52.058</v>
      </c>
      <c r="C28" s="95"/>
      <c r="D28" s="217"/>
      <c r="S28" s="76"/>
      <c r="T28" s="76"/>
    </row>
    <row r="29" spans="1:20" ht="14.1" customHeight="1" x14ac:dyDescent="0.2">
      <c r="A29" s="93">
        <v>772</v>
      </c>
      <c r="B29" s="94">
        <v>57.948</v>
      </c>
      <c r="C29" s="95"/>
      <c r="D29" s="217"/>
      <c r="S29" s="76"/>
      <c r="T29" s="76"/>
    </row>
    <row r="30" spans="1:20" ht="14.1" customHeight="1" x14ac:dyDescent="0.2">
      <c r="A30" s="96">
        <v>797</v>
      </c>
      <c r="B30" s="97">
        <v>62.408000000000001</v>
      </c>
      <c r="C30" s="131" t="s">
        <v>37</v>
      </c>
      <c r="D30" s="217"/>
      <c r="S30" s="76"/>
      <c r="T30" s="76"/>
    </row>
    <row r="31" spans="1:20" ht="14.1" customHeight="1" x14ac:dyDescent="0.2">
      <c r="A31" s="93">
        <v>1053.5</v>
      </c>
      <c r="B31" s="94">
        <v>62.408000000000001</v>
      </c>
      <c r="C31" s="95"/>
      <c r="D31" s="217"/>
      <c r="S31" s="76"/>
      <c r="T31" s="76"/>
    </row>
    <row r="32" spans="1:20" ht="14.1" customHeight="1" x14ac:dyDescent="0.2">
      <c r="A32" s="93">
        <v>1055</v>
      </c>
      <c r="B32" s="94">
        <v>59.957999999999998</v>
      </c>
      <c r="C32" s="95"/>
      <c r="D32" s="217"/>
      <c r="S32" s="76"/>
      <c r="T32" s="76"/>
    </row>
    <row r="33" spans="1:20" ht="14.1" customHeight="1" x14ac:dyDescent="0.2">
      <c r="A33" s="91">
        <v>1100</v>
      </c>
      <c r="B33" s="90">
        <v>59.847999999999999</v>
      </c>
      <c r="C33" s="89"/>
      <c r="D33" s="217"/>
      <c r="S33" s="76"/>
      <c r="T33" s="76"/>
    </row>
    <row r="34" spans="1:20" ht="14.1" customHeight="1" x14ac:dyDescent="0.2">
      <c r="A34" s="91">
        <v>1150</v>
      </c>
      <c r="B34" s="90">
        <v>59.537999999999997</v>
      </c>
      <c r="C34" s="89"/>
      <c r="D34" s="217"/>
      <c r="S34" s="76"/>
      <c r="T34" s="76"/>
    </row>
    <row r="35" spans="1:20" ht="14.1" customHeight="1" x14ac:dyDescent="0.2">
      <c r="A35" s="93">
        <v>1190</v>
      </c>
      <c r="B35" s="94">
        <v>59.648000000000003</v>
      </c>
      <c r="C35" s="89"/>
      <c r="D35" s="217"/>
      <c r="S35" s="76"/>
      <c r="T35" s="76"/>
    </row>
    <row r="36" spans="1:20" ht="14.1" customHeight="1" x14ac:dyDescent="0.2">
      <c r="A36" s="96">
        <v>1195</v>
      </c>
      <c r="B36" s="97">
        <v>62.408000000000001</v>
      </c>
      <c r="C36" s="131" t="s">
        <v>37</v>
      </c>
      <c r="D36" s="217"/>
      <c r="S36" s="76"/>
      <c r="T36" s="76"/>
    </row>
    <row r="37" spans="1:20" ht="14.1" customHeight="1" x14ac:dyDescent="0.2">
      <c r="A37" s="91">
        <v>1197</v>
      </c>
      <c r="B37" s="90">
        <v>64.444000000000003</v>
      </c>
      <c r="C37" s="89"/>
      <c r="D37" s="217"/>
      <c r="S37" s="76"/>
      <c r="T37" s="76"/>
    </row>
    <row r="38" spans="1:20" ht="14.1" customHeight="1" x14ac:dyDescent="0.2">
      <c r="A38" s="132">
        <v>1198</v>
      </c>
      <c r="B38" s="133">
        <v>64.787000000000006</v>
      </c>
      <c r="C38" s="98" t="s">
        <v>105</v>
      </c>
      <c r="D38" s="217"/>
      <c r="S38" s="76"/>
      <c r="T38" s="76"/>
    </row>
    <row r="39" spans="1:20" ht="14.1" customHeight="1" x14ac:dyDescent="0.2">
      <c r="A39" s="91">
        <v>1248</v>
      </c>
      <c r="B39" s="90">
        <v>64.974000000000004</v>
      </c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3">
        <v>797</v>
      </c>
      <c r="B47" s="103">
        <v>62.408000000000001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87">
        <v>7.55</v>
      </c>
      <c r="B48" s="106">
        <v>62.408000000000001</v>
      </c>
      <c r="C48" s="107" t="s">
        <v>39</v>
      </c>
      <c r="D48" s="219"/>
      <c r="S48" s="76"/>
      <c r="T48" s="76"/>
    </row>
    <row r="49" spans="1:20" ht="15" customHeight="1" x14ac:dyDescent="0.2">
      <c r="A49" s="188">
        <v>15</v>
      </c>
      <c r="B49" s="109">
        <v>66.509</v>
      </c>
      <c r="C49" s="110" t="s">
        <v>40</v>
      </c>
      <c r="D49" s="219"/>
      <c r="S49" s="76"/>
      <c r="T49" s="76"/>
    </row>
    <row r="50" spans="1:20" ht="15" customHeight="1" thickBot="1" x14ac:dyDescent="0.25">
      <c r="A50" s="189">
        <v>15</v>
      </c>
      <c r="B50" s="112">
        <v>55.509</v>
      </c>
      <c r="C50" s="113" t="s">
        <v>40</v>
      </c>
      <c r="D50" s="219"/>
      <c r="S50" s="76"/>
      <c r="T50" s="76"/>
    </row>
    <row r="51" spans="1:20" ht="15" customHeight="1" x14ac:dyDescent="0.2">
      <c r="A51" s="188">
        <v>25</v>
      </c>
      <c r="B51" s="114">
        <v>65.981999999999999</v>
      </c>
      <c r="C51" s="115" t="s">
        <v>41</v>
      </c>
      <c r="D51" s="219"/>
      <c r="S51" s="76"/>
      <c r="T51" s="76"/>
    </row>
    <row r="52" spans="1:20" ht="15" customHeight="1" thickBot="1" x14ac:dyDescent="0.25">
      <c r="A52" s="189">
        <v>25</v>
      </c>
      <c r="B52" s="112">
        <v>64.481999999999999</v>
      </c>
      <c r="C52" s="115" t="s">
        <v>41</v>
      </c>
      <c r="D52" s="219"/>
      <c r="S52" s="76"/>
      <c r="T52" s="76"/>
    </row>
    <row r="53" spans="1:20" ht="15" customHeight="1" x14ac:dyDescent="0.2">
      <c r="A53" s="190">
        <v>1198</v>
      </c>
      <c r="B53" s="103">
        <v>64.787000000000006</v>
      </c>
      <c r="C53" s="104" t="s">
        <v>42</v>
      </c>
      <c r="D53" s="219"/>
      <c r="S53" s="76"/>
      <c r="T53" s="76"/>
    </row>
    <row r="54" spans="1:20" ht="15" customHeight="1" thickBot="1" x14ac:dyDescent="0.25">
      <c r="A54" s="191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113</v>
      </c>
      <c r="C55" s="121"/>
      <c r="D55" s="219"/>
      <c r="S55" s="76"/>
      <c r="T55" s="76"/>
    </row>
    <row r="56" spans="1:20" ht="14.1" customHeight="1" x14ac:dyDescent="0.2">
      <c r="A56" s="222" t="s">
        <v>114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115</v>
      </c>
      <c r="C57" s="124"/>
      <c r="D57" s="220"/>
      <c r="S57" s="76"/>
      <c r="T57" s="76"/>
    </row>
    <row r="58" spans="1:20" ht="14.1" customHeight="1" thickBot="1" x14ac:dyDescent="0.25">
      <c r="A58" s="225" t="s">
        <v>116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>
        <v>0</v>
      </c>
      <c r="B3" s="84">
        <v>67</v>
      </c>
      <c r="C3" s="85" t="s">
        <v>90</v>
      </c>
      <c r="D3" s="216"/>
      <c r="S3" s="76"/>
      <c r="T3" s="76"/>
    </row>
    <row r="4" spans="1:20" ht="14.1" customHeight="1" x14ac:dyDescent="0.2">
      <c r="A4" s="83">
        <v>2.5</v>
      </c>
      <c r="B4" s="84">
        <v>66.519000000000005</v>
      </c>
      <c r="C4" s="85" t="s">
        <v>117</v>
      </c>
      <c r="D4" s="216"/>
      <c r="S4" s="76"/>
      <c r="T4" s="76"/>
    </row>
    <row r="5" spans="1:20" ht="13.5" customHeight="1" x14ac:dyDescent="0.2">
      <c r="A5" s="83">
        <v>7.5</v>
      </c>
      <c r="B5" s="84">
        <v>64.506</v>
      </c>
      <c r="C5" s="85"/>
      <c r="D5" s="216"/>
      <c r="S5" s="76"/>
      <c r="T5" s="76"/>
    </row>
    <row r="6" spans="1:20" ht="14.1" customHeight="1" x14ac:dyDescent="0.2">
      <c r="A6" s="86">
        <v>11.5</v>
      </c>
      <c r="B6" s="87">
        <v>63.365000000000002</v>
      </c>
      <c r="C6" s="131" t="s">
        <v>39</v>
      </c>
      <c r="D6" s="216"/>
      <c r="S6" s="76"/>
      <c r="T6" s="76"/>
    </row>
    <row r="7" spans="1:20" ht="14.1" customHeight="1" x14ac:dyDescent="0.2">
      <c r="A7" s="83">
        <v>11.5</v>
      </c>
      <c r="B7" s="84">
        <v>63.365000000000002</v>
      </c>
      <c r="C7" s="85"/>
      <c r="D7" s="216"/>
      <c r="S7" s="76"/>
      <c r="T7" s="76"/>
    </row>
    <row r="8" spans="1:20" ht="14.1" customHeight="1" x14ac:dyDescent="0.2">
      <c r="A8" s="83">
        <v>34</v>
      </c>
      <c r="B8" s="84">
        <v>50.715000000000003</v>
      </c>
      <c r="C8" s="85"/>
      <c r="D8" s="216"/>
      <c r="S8" s="76"/>
      <c r="T8" s="76"/>
    </row>
    <row r="9" spans="1:20" ht="14.1" customHeight="1" x14ac:dyDescent="0.2">
      <c r="A9" s="83">
        <v>73</v>
      </c>
      <c r="B9" s="84">
        <v>50.564999999999998</v>
      </c>
      <c r="C9" s="85"/>
      <c r="D9" s="216"/>
      <c r="S9" s="76"/>
      <c r="T9" s="76"/>
    </row>
    <row r="10" spans="1:20" ht="14.1" customHeight="1" x14ac:dyDescent="0.2">
      <c r="A10" s="83">
        <v>107</v>
      </c>
      <c r="B10" s="84">
        <v>49.965000000000003</v>
      </c>
      <c r="C10" s="85"/>
      <c r="D10" s="216"/>
      <c r="S10" s="76"/>
      <c r="T10" s="76"/>
    </row>
    <row r="11" spans="1:20" ht="14.1" customHeight="1" x14ac:dyDescent="0.2">
      <c r="A11" s="83">
        <v>141</v>
      </c>
      <c r="B11" s="90">
        <v>50.784999999999997</v>
      </c>
      <c r="C11" s="85"/>
      <c r="D11" s="216"/>
      <c r="S11" s="76"/>
      <c r="T11" s="76"/>
    </row>
    <row r="12" spans="1:20" ht="14.1" customHeight="1" x14ac:dyDescent="0.2">
      <c r="A12" s="91">
        <v>175</v>
      </c>
      <c r="B12" s="90">
        <v>49.865000000000002</v>
      </c>
      <c r="C12" s="85"/>
      <c r="D12" s="216"/>
      <c r="S12" s="76"/>
      <c r="T12" s="76"/>
    </row>
    <row r="13" spans="1:20" ht="14.1" customHeight="1" x14ac:dyDescent="0.2">
      <c r="A13" s="91">
        <v>209</v>
      </c>
      <c r="B13" s="90">
        <v>50.865000000000002</v>
      </c>
      <c r="C13" s="85"/>
      <c r="D13" s="216"/>
      <c r="S13" s="76"/>
      <c r="T13" s="76"/>
    </row>
    <row r="14" spans="1:20" ht="14.1" customHeight="1" x14ac:dyDescent="0.2">
      <c r="A14" s="91">
        <v>243</v>
      </c>
      <c r="B14" s="90">
        <v>51.365000000000002</v>
      </c>
      <c r="C14" s="85"/>
      <c r="D14" s="216"/>
      <c r="S14" s="76"/>
      <c r="T14" s="76"/>
    </row>
    <row r="15" spans="1:20" ht="14.1" customHeight="1" x14ac:dyDescent="0.2">
      <c r="A15" s="91">
        <v>277</v>
      </c>
      <c r="B15" s="90">
        <v>54.454999999999998</v>
      </c>
      <c r="C15" s="85"/>
      <c r="D15" s="216"/>
      <c r="S15" s="76"/>
      <c r="T15" s="76"/>
    </row>
    <row r="16" spans="1:20" ht="14.1" customHeight="1" x14ac:dyDescent="0.2">
      <c r="A16" s="91">
        <v>311</v>
      </c>
      <c r="B16" s="90">
        <v>54.314999999999998</v>
      </c>
      <c r="C16" s="85"/>
      <c r="D16" s="216"/>
      <c r="S16" s="76"/>
      <c r="T16" s="76"/>
    </row>
    <row r="17" spans="1:20" ht="14.1" customHeight="1" x14ac:dyDescent="0.2">
      <c r="A17" s="91">
        <v>345</v>
      </c>
      <c r="B17" s="90">
        <v>56.015000000000001</v>
      </c>
      <c r="C17" s="92"/>
      <c r="D17" s="216"/>
      <c r="S17" s="76"/>
      <c r="T17" s="76"/>
    </row>
    <row r="18" spans="1:20" ht="14.1" customHeight="1" x14ac:dyDescent="0.2">
      <c r="A18" s="91">
        <v>379</v>
      </c>
      <c r="B18" s="90">
        <v>56.325000000000003</v>
      </c>
      <c r="C18" s="92"/>
      <c r="D18" s="217"/>
      <c r="S18" s="76"/>
      <c r="T18" s="76"/>
    </row>
    <row r="19" spans="1:20" ht="14.1" customHeight="1" x14ac:dyDescent="0.2">
      <c r="A19" s="91">
        <v>413</v>
      </c>
      <c r="B19" s="90">
        <v>58.145000000000003</v>
      </c>
      <c r="C19" s="92"/>
      <c r="D19" s="217"/>
      <c r="S19" s="76"/>
      <c r="T19" s="76"/>
    </row>
    <row r="20" spans="1:20" ht="14.1" customHeight="1" x14ac:dyDescent="0.2">
      <c r="A20" s="91">
        <v>447</v>
      </c>
      <c r="B20" s="90">
        <v>57.365000000000002</v>
      </c>
      <c r="C20" s="92"/>
      <c r="D20" s="217"/>
      <c r="S20" s="76"/>
      <c r="T20" s="76"/>
    </row>
    <row r="21" spans="1:20" ht="14.1" customHeight="1" x14ac:dyDescent="0.2">
      <c r="A21" s="91">
        <v>481</v>
      </c>
      <c r="B21" s="90">
        <v>57.865000000000002</v>
      </c>
      <c r="C21" s="92"/>
      <c r="D21" s="217"/>
      <c r="S21" s="76"/>
      <c r="T21" s="76"/>
    </row>
    <row r="22" spans="1:20" ht="14.1" customHeight="1" x14ac:dyDescent="0.2">
      <c r="A22" s="91">
        <v>515</v>
      </c>
      <c r="B22" s="90">
        <v>57.314999999999998</v>
      </c>
      <c r="C22" s="92"/>
      <c r="D22" s="217"/>
      <c r="S22" s="76"/>
      <c r="T22" s="76"/>
    </row>
    <row r="23" spans="1:20" ht="14.1" customHeight="1" x14ac:dyDescent="0.2">
      <c r="A23" s="91">
        <v>549</v>
      </c>
      <c r="B23" s="90">
        <v>56.615000000000002</v>
      </c>
      <c r="C23" s="92"/>
      <c r="D23" s="217"/>
      <c r="S23" s="76"/>
      <c r="T23" s="76"/>
    </row>
    <row r="24" spans="1:20" ht="14.1" customHeight="1" x14ac:dyDescent="0.2">
      <c r="A24" s="93">
        <v>583</v>
      </c>
      <c r="B24" s="94">
        <v>57.215000000000003</v>
      </c>
      <c r="C24" s="95"/>
      <c r="D24" s="217"/>
      <c r="S24" s="76"/>
      <c r="T24" s="76"/>
    </row>
    <row r="25" spans="1:20" ht="14.1" customHeight="1" x14ac:dyDescent="0.2">
      <c r="A25" s="93">
        <v>617</v>
      </c>
      <c r="B25" s="94">
        <v>60.164999999999999</v>
      </c>
      <c r="C25" s="95"/>
      <c r="D25" s="217"/>
      <c r="S25" s="76"/>
      <c r="T25" s="76"/>
    </row>
    <row r="26" spans="1:20" ht="14.1" customHeight="1" x14ac:dyDescent="0.2">
      <c r="A26" s="93">
        <v>651</v>
      </c>
      <c r="B26" s="94">
        <v>60.744999999999997</v>
      </c>
      <c r="C26" s="95"/>
      <c r="D26" s="217"/>
      <c r="S26" s="76"/>
      <c r="T26" s="76"/>
    </row>
    <row r="27" spans="1:20" ht="14.1" customHeight="1" x14ac:dyDescent="0.2">
      <c r="A27" s="93">
        <v>685</v>
      </c>
      <c r="B27" s="94">
        <v>63.365000000000002</v>
      </c>
      <c r="C27" s="95"/>
      <c r="D27" s="217"/>
      <c r="S27" s="76"/>
      <c r="T27" s="76"/>
    </row>
    <row r="28" spans="1:20" ht="14.1" customHeight="1" x14ac:dyDescent="0.2">
      <c r="A28" s="93">
        <v>1179.8</v>
      </c>
      <c r="B28" s="94">
        <v>63.365000000000002</v>
      </c>
      <c r="C28" s="95"/>
      <c r="D28" s="217"/>
      <c r="S28" s="76"/>
      <c r="T28" s="76"/>
    </row>
    <row r="29" spans="1:20" ht="14.1" customHeight="1" x14ac:dyDescent="0.2">
      <c r="A29" s="93">
        <v>1190</v>
      </c>
      <c r="B29" s="94">
        <v>62.064999999999998</v>
      </c>
      <c r="C29" s="95"/>
      <c r="D29" s="217"/>
      <c r="S29" s="76"/>
      <c r="T29" s="76"/>
    </row>
    <row r="30" spans="1:20" ht="14.1" customHeight="1" x14ac:dyDescent="0.2">
      <c r="A30" s="93">
        <v>1210</v>
      </c>
      <c r="B30" s="94">
        <v>59.314999999999998</v>
      </c>
      <c r="C30" s="89"/>
      <c r="D30" s="217"/>
      <c r="S30" s="76"/>
      <c r="T30" s="76"/>
    </row>
    <row r="31" spans="1:20" ht="14.1" customHeight="1" x14ac:dyDescent="0.2">
      <c r="A31" s="93">
        <v>1230</v>
      </c>
      <c r="B31" s="94">
        <v>59.335000000000001</v>
      </c>
      <c r="C31" s="95"/>
      <c r="D31" s="217"/>
      <c r="S31" s="76"/>
      <c r="T31" s="76"/>
    </row>
    <row r="32" spans="1:20" ht="14.1" customHeight="1" x14ac:dyDescent="0.2">
      <c r="A32" s="93">
        <v>1242</v>
      </c>
      <c r="B32" s="94">
        <v>63.365000000000002</v>
      </c>
      <c r="C32" s="95"/>
      <c r="D32" s="217"/>
      <c r="S32" s="76"/>
      <c r="T32" s="76"/>
    </row>
    <row r="33" spans="1:20" ht="14.1" customHeight="1" x14ac:dyDescent="0.2">
      <c r="A33" s="132">
        <v>1242</v>
      </c>
      <c r="B33" s="133">
        <v>63.365000000000002</v>
      </c>
      <c r="C33" s="131" t="s">
        <v>37</v>
      </c>
      <c r="D33" s="217"/>
      <c r="S33" s="76"/>
      <c r="T33" s="76"/>
    </row>
    <row r="34" spans="1:20" ht="14.1" customHeight="1" x14ac:dyDescent="0.2">
      <c r="A34" s="91">
        <v>1242.9000000000001</v>
      </c>
      <c r="B34" s="90">
        <v>63.988</v>
      </c>
      <c r="C34" s="89" t="s">
        <v>118</v>
      </c>
      <c r="D34" s="217"/>
      <c r="S34" s="76"/>
      <c r="T34" s="76"/>
    </row>
    <row r="35" spans="1:20" ht="14.1" customHeight="1" x14ac:dyDescent="0.2">
      <c r="A35" s="192">
        <v>1243.9000000000001</v>
      </c>
      <c r="B35" s="193">
        <v>64.361000000000004</v>
      </c>
      <c r="C35" s="194" t="s">
        <v>105</v>
      </c>
      <c r="D35" s="217"/>
      <c r="S35" s="76"/>
      <c r="T35" s="76"/>
    </row>
    <row r="36" spans="1:20" ht="14.1" customHeight="1" x14ac:dyDescent="0.2">
      <c r="A36" s="93">
        <v>1293.9000000000001</v>
      </c>
      <c r="B36" s="94">
        <v>64.685000000000002</v>
      </c>
      <c r="C36" s="89"/>
      <c r="D36" s="217"/>
      <c r="S36" s="76"/>
      <c r="T36" s="76"/>
    </row>
    <row r="37" spans="1:20" ht="14.1" customHeight="1" x14ac:dyDescent="0.2">
      <c r="A37" s="91"/>
      <c r="B37" s="90"/>
      <c r="C37" s="89"/>
      <c r="D37" s="217"/>
      <c r="S37" s="76"/>
      <c r="T37" s="76"/>
    </row>
    <row r="38" spans="1:20" ht="14.1" customHeight="1" x14ac:dyDescent="0.2">
      <c r="A38" s="195"/>
      <c r="B38" s="196"/>
      <c r="C38" s="197"/>
      <c r="D38" s="217"/>
      <c r="S38" s="76"/>
      <c r="T38" s="76"/>
    </row>
    <row r="39" spans="1:20" ht="14.1" customHeight="1" x14ac:dyDescent="0.2">
      <c r="A39" s="91"/>
      <c r="B39" s="90"/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2">
        <v>1242</v>
      </c>
      <c r="B47" s="103">
        <v>63.365000000000002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05">
        <v>11.5</v>
      </c>
      <c r="B48" s="106">
        <v>63.365000000000002</v>
      </c>
      <c r="C48" s="107" t="s">
        <v>39</v>
      </c>
      <c r="D48" s="219"/>
      <c r="S48" s="76"/>
      <c r="T48" s="76"/>
    </row>
    <row r="49" spans="1:20" ht="15" customHeight="1" x14ac:dyDescent="0.2">
      <c r="A49" s="108">
        <v>20</v>
      </c>
      <c r="B49" s="109">
        <v>66.519000000000005</v>
      </c>
      <c r="C49" s="110" t="s">
        <v>40</v>
      </c>
      <c r="D49" s="219"/>
      <c r="S49" s="76"/>
      <c r="T49" s="76"/>
    </row>
    <row r="50" spans="1:20" ht="15" customHeight="1" thickBot="1" x14ac:dyDescent="0.25">
      <c r="A50" s="111">
        <v>20</v>
      </c>
      <c r="B50" s="112">
        <v>55.518999999999998</v>
      </c>
      <c r="C50" s="113" t="s">
        <v>40</v>
      </c>
      <c r="D50" s="219"/>
      <c r="S50" s="76"/>
      <c r="T50" s="76"/>
    </row>
    <row r="51" spans="1:20" ht="15" customHeight="1" x14ac:dyDescent="0.2">
      <c r="A51" s="108">
        <v>30</v>
      </c>
      <c r="B51" s="114">
        <v>65.981999999999999</v>
      </c>
      <c r="C51" s="115" t="s">
        <v>41</v>
      </c>
      <c r="D51" s="219"/>
      <c r="S51" s="76"/>
      <c r="T51" s="76"/>
    </row>
    <row r="52" spans="1:20" ht="15" customHeight="1" thickBot="1" x14ac:dyDescent="0.25">
      <c r="A52" s="111">
        <v>30</v>
      </c>
      <c r="B52" s="112">
        <v>64.484999999999999</v>
      </c>
      <c r="C52" s="115" t="s">
        <v>41</v>
      </c>
      <c r="D52" s="219"/>
      <c r="S52" s="76"/>
      <c r="T52" s="76"/>
    </row>
    <row r="53" spans="1:20" ht="15" customHeight="1" x14ac:dyDescent="0.2">
      <c r="A53" s="116">
        <v>1243.9000000000001</v>
      </c>
      <c r="B53" s="103">
        <v>64.361000000000004</v>
      </c>
      <c r="C53" s="104" t="s">
        <v>42</v>
      </c>
      <c r="D53" s="219"/>
      <c r="S53" s="76"/>
      <c r="T53" s="76"/>
    </row>
    <row r="54" spans="1:20" ht="15" customHeight="1" thickBot="1" x14ac:dyDescent="0.25">
      <c r="A54" s="117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119</v>
      </c>
      <c r="C55" s="121"/>
      <c r="D55" s="219"/>
      <c r="S55" s="76"/>
      <c r="T55" s="76"/>
    </row>
    <row r="56" spans="1:20" ht="14.1" customHeight="1" x14ac:dyDescent="0.2">
      <c r="A56" s="222" t="s">
        <v>120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121</v>
      </c>
      <c r="C57" s="124"/>
      <c r="D57" s="220"/>
      <c r="S57" s="76"/>
      <c r="T57" s="76"/>
    </row>
    <row r="58" spans="1:20" ht="14.1" customHeight="1" thickBot="1" x14ac:dyDescent="0.25">
      <c r="A58" s="225" t="s">
        <v>122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198">
        <v>0</v>
      </c>
      <c r="B3" s="199">
        <v>67</v>
      </c>
      <c r="C3" s="200" t="s">
        <v>123</v>
      </c>
      <c r="D3" s="216"/>
      <c r="S3" s="76"/>
      <c r="T3" s="76"/>
    </row>
    <row r="4" spans="1:20" ht="14.1" customHeight="1" x14ac:dyDescent="0.2">
      <c r="A4" s="198">
        <v>2</v>
      </c>
      <c r="B4" s="199">
        <v>65.549000000000007</v>
      </c>
      <c r="C4" s="200"/>
      <c r="D4" s="216"/>
      <c r="S4" s="76"/>
      <c r="T4" s="76"/>
    </row>
    <row r="5" spans="1:20" ht="13.5" customHeight="1" x14ac:dyDescent="0.2">
      <c r="A5" s="83">
        <v>7</v>
      </c>
      <c r="B5" s="84">
        <v>64.387</v>
      </c>
      <c r="C5" s="85"/>
      <c r="D5" s="216"/>
      <c r="S5" s="76"/>
      <c r="T5" s="76"/>
    </row>
    <row r="6" spans="1:20" ht="14.1" customHeight="1" x14ac:dyDescent="0.2">
      <c r="A6" s="86">
        <v>9.5</v>
      </c>
      <c r="B6" s="87">
        <v>62.420999999999999</v>
      </c>
      <c r="C6" s="131" t="s">
        <v>39</v>
      </c>
      <c r="D6" s="216"/>
      <c r="S6" s="76"/>
      <c r="T6" s="76"/>
    </row>
    <row r="7" spans="1:20" ht="14.1" customHeight="1" x14ac:dyDescent="0.2">
      <c r="A7" s="198">
        <v>9.5</v>
      </c>
      <c r="B7" s="199">
        <v>60.771000000000001</v>
      </c>
      <c r="C7" s="200"/>
      <c r="D7" s="216"/>
      <c r="S7" s="76"/>
      <c r="T7" s="76"/>
    </row>
    <row r="8" spans="1:20" ht="14.1" customHeight="1" x14ac:dyDescent="0.2">
      <c r="A8" s="198">
        <v>18.899999999999999</v>
      </c>
      <c r="B8" s="199">
        <v>49.241</v>
      </c>
      <c r="C8" s="200"/>
      <c r="D8" s="216"/>
      <c r="S8" s="76"/>
      <c r="T8" s="76"/>
    </row>
    <row r="9" spans="1:20" ht="14.1" customHeight="1" x14ac:dyDescent="0.2">
      <c r="A9" s="198">
        <v>59.9</v>
      </c>
      <c r="B9" s="199">
        <v>47.780999999999999</v>
      </c>
      <c r="C9" s="200"/>
      <c r="D9" s="216"/>
      <c r="S9" s="76"/>
      <c r="T9" s="76"/>
    </row>
    <row r="10" spans="1:20" ht="14.1" customHeight="1" x14ac:dyDescent="0.2">
      <c r="A10" s="198">
        <v>100.9</v>
      </c>
      <c r="B10" s="199">
        <v>51.301000000000002</v>
      </c>
      <c r="C10" s="200"/>
      <c r="D10" s="216"/>
      <c r="S10" s="76"/>
      <c r="T10" s="76"/>
    </row>
    <row r="11" spans="1:20" ht="14.1" customHeight="1" x14ac:dyDescent="0.2">
      <c r="A11" s="198">
        <v>141.9</v>
      </c>
      <c r="B11" s="100">
        <v>49.771000000000001</v>
      </c>
      <c r="C11" s="200"/>
      <c r="D11" s="216"/>
      <c r="S11" s="76"/>
      <c r="T11" s="76"/>
    </row>
    <row r="12" spans="1:20" ht="14.1" customHeight="1" x14ac:dyDescent="0.2">
      <c r="A12" s="99">
        <v>182.9</v>
      </c>
      <c r="B12" s="100">
        <v>49.570999999999998</v>
      </c>
      <c r="C12" s="200"/>
      <c r="D12" s="216"/>
      <c r="S12" s="76"/>
      <c r="T12" s="76"/>
    </row>
    <row r="13" spans="1:20" ht="14.1" customHeight="1" x14ac:dyDescent="0.2">
      <c r="A13" s="99">
        <v>223.9</v>
      </c>
      <c r="B13" s="100">
        <v>53.460999999999999</v>
      </c>
      <c r="C13" s="200"/>
      <c r="D13" s="216"/>
      <c r="S13" s="76"/>
      <c r="T13" s="76"/>
    </row>
    <row r="14" spans="1:20" ht="14.1" customHeight="1" x14ac:dyDescent="0.2">
      <c r="A14" s="99">
        <v>264.89999999999998</v>
      </c>
      <c r="B14" s="100">
        <v>53.521000000000001</v>
      </c>
      <c r="C14" s="200"/>
      <c r="D14" s="216"/>
      <c r="S14" s="76"/>
      <c r="T14" s="76"/>
    </row>
    <row r="15" spans="1:20" ht="14.1" customHeight="1" x14ac:dyDescent="0.2">
      <c r="A15" s="99">
        <v>305.89999999999998</v>
      </c>
      <c r="B15" s="100">
        <v>56.360999999999997</v>
      </c>
      <c r="C15" s="200"/>
      <c r="D15" s="216"/>
      <c r="S15" s="76"/>
      <c r="T15" s="76"/>
    </row>
    <row r="16" spans="1:20" ht="14.1" customHeight="1" x14ac:dyDescent="0.2">
      <c r="A16" s="99">
        <v>346.9</v>
      </c>
      <c r="B16" s="100">
        <v>57.110999999999997</v>
      </c>
      <c r="C16" s="200"/>
      <c r="D16" s="216"/>
      <c r="S16" s="76"/>
      <c r="T16" s="76"/>
    </row>
    <row r="17" spans="1:20" ht="14.1" customHeight="1" x14ac:dyDescent="0.2">
      <c r="A17" s="99">
        <v>387.9</v>
      </c>
      <c r="B17" s="100">
        <v>57.680999999999997</v>
      </c>
      <c r="C17" s="201"/>
      <c r="D17" s="216"/>
      <c r="S17" s="76"/>
      <c r="T17" s="76"/>
    </row>
    <row r="18" spans="1:20" ht="14.1" customHeight="1" x14ac:dyDescent="0.2">
      <c r="A18" s="99">
        <v>428.9</v>
      </c>
      <c r="B18" s="100">
        <v>58.570999999999998</v>
      </c>
      <c r="C18" s="201"/>
      <c r="D18" s="217"/>
      <c r="S18" s="76"/>
      <c r="T18" s="76"/>
    </row>
    <row r="19" spans="1:20" ht="14.1" customHeight="1" x14ac:dyDescent="0.2">
      <c r="A19" s="99">
        <v>469.9</v>
      </c>
      <c r="B19" s="100">
        <v>58.871000000000002</v>
      </c>
      <c r="C19" s="201"/>
      <c r="D19" s="217"/>
      <c r="S19" s="76"/>
      <c r="T19" s="76"/>
    </row>
    <row r="20" spans="1:20" ht="14.1" customHeight="1" x14ac:dyDescent="0.2">
      <c r="A20" s="99">
        <v>510.9</v>
      </c>
      <c r="B20" s="100">
        <v>59.381</v>
      </c>
      <c r="C20" s="201"/>
      <c r="D20" s="217"/>
      <c r="S20" s="76"/>
      <c r="T20" s="76"/>
    </row>
    <row r="21" spans="1:20" ht="14.1" customHeight="1" x14ac:dyDescent="0.2">
      <c r="A21" s="99">
        <v>551.9</v>
      </c>
      <c r="B21" s="100">
        <v>59.030999999999999</v>
      </c>
      <c r="C21" s="201"/>
      <c r="D21" s="217"/>
      <c r="S21" s="76"/>
      <c r="T21" s="76"/>
    </row>
    <row r="22" spans="1:20" ht="14.1" customHeight="1" x14ac:dyDescent="0.2">
      <c r="A22" s="99">
        <v>592.9</v>
      </c>
      <c r="B22" s="100">
        <v>57.570999999999998</v>
      </c>
      <c r="C22" s="201"/>
      <c r="D22" s="217"/>
      <c r="S22" s="76"/>
      <c r="T22" s="76"/>
    </row>
    <row r="23" spans="1:20" ht="14.1" customHeight="1" x14ac:dyDescent="0.2">
      <c r="A23" s="99">
        <v>633.9</v>
      </c>
      <c r="B23" s="100">
        <v>56.121000000000002</v>
      </c>
      <c r="C23" s="201"/>
      <c r="D23" s="217"/>
      <c r="S23" s="76"/>
      <c r="T23" s="76"/>
    </row>
    <row r="24" spans="1:20" ht="14.1" customHeight="1" x14ac:dyDescent="0.2">
      <c r="A24" s="93">
        <v>674.9</v>
      </c>
      <c r="B24" s="94">
        <v>59.720999999999997</v>
      </c>
      <c r="C24" s="101"/>
      <c r="D24" s="217"/>
      <c r="S24" s="76"/>
      <c r="T24" s="76"/>
    </row>
    <row r="25" spans="1:20" ht="14.1" customHeight="1" x14ac:dyDescent="0.2">
      <c r="A25" s="192">
        <v>715.9</v>
      </c>
      <c r="B25" s="193">
        <v>62.420999999999999</v>
      </c>
      <c r="C25" s="197" t="s">
        <v>37</v>
      </c>
      <c r="D25" s="217"/>
      <c r="S25" s="76"/>
      <c r="T25" s="76"/>
    </row>
    <row r="26" spans="1:20" ht="14.1" customHeight="1" x14ac:dyDescent="0.2">
      <c r="A26" s="192">
        <v>763.4</v>
      </c>
      <c r="B26" s="193">
        <v>62.420999999999999</v>
      </c>
      <c r="C26" s="197" t="s">
        <v>39</v>
      </c>
      <c r="D26" s="217"/>
      <c r="S26" s="76"/>
      <c r="T26" s="76"/>
    </row>
    <row r="27" spans="1:20" ht="14.1" customHeight="1" x14ac:dyDescent="0.2">
      <c r="A27" s="93">
        <v>785.9</v>
      </c>
      <c r="B27" s="94">
        <v>61.420999999999999</v>
      </c>
      <c r="C27" s="95"/>
      <c r="D27" s="217"/>
      <c r="S27" s="76"/>
      <c r="T27" s="76"/>
    </row>
    <row r="28" spans="1:20" ht="14.1" customHeight="1" x14ac:dyDescent="0.2">
      <c r="A28" s="93">
        <v>810.6</v>
      </c>
      <c r="B28" s="94">
        <v>62.220999999999997</v>
      </c>
      <c r="C28" s="95"/>
      <c r="D28" s="217"/>
      <c r="S28" s="76"/>
      <c r="T28" s="76"/>
    </row>
    <row r="29" spans="1:20" ht="14.1" customHeight="1" x14ac:dyDescent="0.2">
      <c r="A29" s="93">
        <v>979.5</v>
      </c>
      <c r="B29" s="94">
        <v>62.121000000000002</v>
      </c>
      <c r="C29" s="95"/>
      <c r="D29" s="217"/>
      <c r="S29" s="76"/>
      <c r="T29" s="76"/>
    </row>
    <row r="30" spans="1:20" ht="14.1" customHeight="1" x14ac:dyDescent="0.2">
      <c r="A30" s="93">
        <v>998.4</v>
      </c>
      <c r="B30" s="94">
        <v>61.151000000000003</v>
      </c>
      <c r="C30" s="89"/>
      <c r="D30" s="217"/>
      <c r="S30" s="76"/>
      <c r="T30" s="76"/>
    </row>
    <row r="31" spans="1:20" ht="14.1" customHeight="1" x14ac:dyDescent="0.2">
      <c r="A31" s="192">
        <v>1016.4</v>
      </c>
      <c r="B31" s="193">
        <v>62.420999999999999</v>
      </c>
      <c r="C31" s="197" t="s">
        <v>37</v>
      </c>
      <c r="D31" s="217"/>
      <c r="S31" s="76"/>
      <c r="T31" s="76"/>
    </row>
    <row r="32" spans="1:20" ht="14.1" customHeight="1" x14ac:dyDescent="0.2">
      <c r="A32" s="192">
        <v>1022.9</v>
      </c>
      <c r="B32" s="193">
        <v>62.420999999999999</v>
      </c>
      <c r="C32" s="197" t="s">
        <v>39</v>
      </c>
      <c r="D32" s="217"/>
      <c r="S32" s="76"/>
      <c r="T32" s="76"/>
    </row>
    <row r="33" spans="1:20" ht="14.1" customHeight="1" x14ac:dyDescent="0.2">
      <c r="A33" s="91">
        <v>1047.9000000000001</v>
      </c>
      <c r="B33" s="90">
        <v>59.820999999999998</v>
      </c>
      <c r="C33" s="89"/>
      <c r="D33" s="217"/>
      <c r="S33" s="76"/>
      <c r="T33" s="76"/>
    </row>
    <row r="34" spans="1:20" ht="14.1" customHeight="1" x14ac:dyDescent="0.2">
      <c r="A34" s="91">
        <v>1069.9000000000001</v>
      </c>
      <c r="B34" s="90">
        <v>59.091000000000001</v>
      </c>
      <c r="C34" s="194"/>
      <c r="D34" s="217"/>
      <c r="S34" s="76"/>
      <c r="T34" s="76"/>
    </row>
    <row r="35" spans="1:20" ht="14.1" customHeight="1" x14ac:dyDescent="0.2">
      <c r="A35" s="93">
        <v>1091.5</v>
      </c>
      <c r="B35" s="94">
        <v>62.121000000000002</v>
      </c>
      <c r="C35" s="89"/>
      <c r="D35" s="217"/>
      <c r="S35" s="76"/>
      <c r="T35" s="76"/>
    </row>
    <row r="36" spans="1:20" ht="14.1" customHeight="1" x14ac:dyDescent="0.2">
      <c r="A36" s="96">
        <v>1091.5</v>
      </c>
      <c r="B36" s="97">
        <v>62.420999999999999</v>
      </c>
      <c r="C36" s="131" t="s">
        <v>37</v>
      </c>
      <c r="D36" s="217"/>
      <c r="S36" s="76"/>
      <c r="T36" s="76"/>
    </row>
    <row r="37" spans="1:20" ht="14.1" customHeight="1" x14ac:dyDescent="0.2">
      <c r="A37" s="99">
        <v>1092.7</v>
      </c>
      <c r="B37" s="100">
        <v>63.179000000000002</v>
      </c>
      <c r="C37" s="89"/>
      <c r="D37" s="217"/>
      <c r="S37" s="76"/>
      <c r="T37" s="76"/>
    </row>
    <row r="38" spans="1:20" ht="14.1" customHeight="1" x14ac:dyDescent="0.2">
      <c r="A38" s="99">
        <v>1094.7</v>
      </c>
      <c r="B38" s="100">
        <v>64.715000000000003</v>
      </c>
      <c r="C38" s="101" t="s">
        <v>124</v>
      </c>
      <c r="D38" s="217"/>
      <c r="S38" s="76"/>
      <c r="T38" s="76"/>
    </row>
    <row r="39" spans="1:20" ht="14.1" customHeight="1" x14ac:dyDescent="0.2">
      <c r="A39" s="99">
        <v>1094.7</v>
      </c>
      <c r="B39" s="100">
        <v>65.834999999999994</v>
      </c>
      <c r="C39" s="101" t="s">
        <v>125</v>
      </c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3">
        <v>1091.5</v>
      </c>
      <c r="B47" s="103">
        <v>62.420999999999999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87">
        <v>9.5</v>
      </c>
      <c r="B48" s="106">
        <v>62.420999999999999</v>
      </c>
      <c r="C48" s="107" t="s">
        <v>39</v>
      </c>
      <c r="D48" s="219"/>
      <c r="S48" s="76"/>
      <c r="T48" s="76"/>
    </row>
    <row r="49" spans="1:20" ht="15" customHeight="1" x14ac:dyDescent="0.2">
      <c r="A49" s="188">
        <v>30</v>
      </c>
      <c r="B49" s="109">
        <v>66.510000000000005</v>
      </c>
      <c r="C49" s="110" t="s">
        <v>40</v>
      </c>
      <c r="D49" s="219"/>
      <c r="S49" s="76"/>
      <c r="T49" s="76"/>
    </row>
    <row r="50" spans="1:20" ht="15" customHeight="1" thickBot="1" x14ac:dyDescent="0.25">
      <c r="A50" s="189">
        <v>30</v>
      </c>
      <c r="B50" s="112">
        <v>55.51</v>
      </c>
      <c r="C50" s="113" t="s">
        <v>40</v>
      </c>
      <c r="D50" s="219"/>
      <c r="S50" s="76"/>
      <c r="T50" s="76"/>
    </row>
    <row r="51" spans="1:20" ht="15" customHeight="1" x14ac:dyDescent="0.2">
      <c r="A51" s="188">
        <v>40</v>
      </c>
      <c r="B51" s="114">
        <v>65.981999999999999</v>
      </c>
      <c r="C51" s="115" t="s">
        <v>41</v>
      </c>
      <c r="D51" s="219"/>
      <c r="S51" s="76"/>
      <c r="T51" s="76"/>
    </row>
    <row r="52" spans="1:20" ht="15" customHeight="1" thickBot="1" x14ac:dyDescent="0.25">
      <c r="A52" s="189">
        <v>40</v>
      </c>
      <c r="B52" s="112">
        <v>64.483000000000004</v>
      </c>
      <c r="C52" s="115" t="s">
        <v>41</v>
      </c>
      <c r="D52" s="219"/>
      <c r="S52" s="76"/>
      <c r="T52" s="76"/>
    </row>
    <row r="53" spans="1:20" ht="15" customHeight="1" x14ac:dyDescent="0.2">
      <c r="A53" s="190">
        <v>1094.7</v>
      </c>
      <c r="B53" s="103">
        <v>65.834000000000003</v>
      </c>
      <c r="C53" s="104" t="s">
        <v>42</v>
      </c>
      <c r="D53" s="219"/>
      <c r="S53" s="76"/>
      <c r="T53" s="76"/>
    </row>
    <row r="54" spans="1:20" ht="15" customHeight="1" thickBot="1" x14ac:dyDescent="0.25">
      <c r="A54" s="191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126</v>
      </c>
      <c r="C55" s="121"/>
      <c r="D55" s="219"/>
      <c r="S55" s="76"/>
      <c r="T55" s="76"/>
    </row>
    <row r="56" spans="1:20" ht="14.1" customHeight="1" x14ac:dyDescent="0.2">
      <c r="A56" s="222" t="s">
        <v>127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128</v>
      </c>
      <c r="C57" s="124"/>
      <c r="D57" s="220"/>
      <c r="S57" s="76"/>
      <c r="T57" s="76"/>
    </row>
    <row r="58" spans="1:20" ht="14.1" customHeight="1" thickBot="1" x14ac:dyDescent="0.25">
      <c r="A58" s="225" t="s">
        <v>129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topLeftCell="A28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198">
        <v>0</v>
      </c>
      <c r="B3" s="199">
        <v>67</v>
      </c>
      <c r="C3" s="200" t="s">
        <v>123</v>
      </c>
      <c r="D3" s="216"/>
      <c r="S3" s="76"/>
      <c r="T3" s="76"/>
    </row>
    <row r="4" spans="1:20" ht="14.1" customHeight="1" x14ac:dyDescent="0.2">
      <c r="A4" s="202">
        <v>14</v>
      </c>
      <c r="B4" s="203">
        <v>61.688000000000002</v>
      </c>
      <c r="C4" s="194" t="s">
        <v>39</v>
      </c>
      <c r="D4" s="216"/>
      <c r="S4" s="76"/>
      <c r="T4" s="76"/>
    </row>
    <row r="5" spans="1:20" ht="13.5" customHeight="1" x14ac:dyDescent="0.2">
      <c r="A5" s="83">
        <v>37</v>
      </c>
      <c r="B5" s="84">
        <v>50.488</v>
      </c>
      <c r="C5" s="85"/>
      <c r="D5" s="216"/>
      <c r="S5" s="76"/>
      <c r="T5" s="76"/>
    </row>
    <row r="6" spans="1:20" ht="14.1" customHeight="1" x14ac:dyDescent="0.2">
      <c r="A6" s="83">
        <v>62</v>
      </c>
      <c r="B6" s="90">
        <v>51.167999999999999</v>
      </c>
      <c r="C6" s="194"/>
      <c r="D6" s="216"/>
      <c r="S6" s="76"/>
      <c r="T6" s="76"/>
    </row>
    <row r="7" spans="1:20" ht="14.1" customHeight="1" x14ac:dyDescent="0.2">
      <c r="A7" s="91">
        <v>87</v>
      </c>
      <c r="B7" s="90">
        <v>51.658000000000001</v>
      </c>
      <c r="C7" s="85"/>
      <c r="D7" s="216"/>
      <c r="S7" s="76"/>
      <c r="T7" s="76"/>
    </row>
    <row r="8" spans="1:20" ht="14.1" customHeight="1" x14ac:dyDescent="0.2">
      <c r="A8" s="91">
        <v>112</v>
      </c>
      <c r="B8" s="90">
        <v>51.378</v>
      </c>
      <c r="C8" s="85"/>
      <c r="D8" s="216"/>
      <c r="S8" s="76"/>
      <c r="T8" s="76"/>
    </row>
    <row r="9" spans="1:20" ht="14.1" customHeight="1" x14ac:dyDescent="0.2">
      <c r="A9" s="91">
        <v>137</v>
      </c>
      <c r="B9" s="90">
        <v>51.048000000000002</v>
      </c>
      <c r="C9" s="85"/>
      <c r="D9" s="216"/>
      <c r="S9" s="76"/>
      <c r="T9" s="76"/>
    </row>
    <row r="10" spans="1:20" ht="14.1" customHeight="1" x14ac:dyDescent="0.2">
      <c r="A10" s="91">
        <v>162</v>
      </c>
      <c r="B10" s="90">
        <v>50.347999999999999</v>
      </c>
      <c r="C10" s="85"/>
      <c r="D10" s="216"/>
      <c r="S10" s="76"/>
      <c r="T10" s="76"/>
    </row>
    <row r="11" spans="1:20" ht="14.1" customHeight="1" x14ac:dyDescent="0.2">
      <c r="A11" s="91">
        <v>187</v>
      </c>
      <c r="B11" s="90">
        <v>50.167999999999999</v>
      </c>
      <c r="C11" s="85"/>
      <c r="D11" s="216"/>
      <c r="S11" s="76"/>
      <c r="T11" s="76"/>
    </row>
    <row r="12" spans="1:20" ht="14.1" customHeight="1" x14ac:dyDescent="0.2">
      <c r="A12" s="91">
        <v>212</v>
      </c>
      <c r="B12" s="90">
        <v>50.988</v>
      </c>
      <c r="C12" s="85"/>
      <c r="D12" s="216"/>
      <c r="S12" s="76"/>
      <c r="T12" s="76"/>
    </row>
    <row r="13" spans="1:20" ht="14.1" customHeight="1" x14ac:dyDescent="0.2">
      <c r="A13" s="91">
        <v>237</v>
      </c>
      <c r="B13" s="90">
        <v>51.948</v>
      </c>
      <c r="C13" s="85"/>
      <c r="D13" s="216"/>
      <c r="S13" s="76"/>
      <c r="T13" s="76"/>
    </row>
    <row r="14" spans="1:20" ht="14.1" customHeight="1" x14ac:dyDescent="0.2">
      <c r="A14" s="91">
        <v>267</v>
      </c>
      <c r="B14" s="90">
        <v>53.058</v>
      </c>
      <c r="C14" s="85"/>
      <c r="D14" s="216"/>
      <c r="S14" s="76"/>
      <c r="T14" s="76"/>
    </row>
    <row r="15" spans="1:20" ht="14.1" customHeight="1" x14ac:dyDescent="0.2">
      <c r="A15" s="91">
        <v>297</v>
      </c>
      <c r="B15" s="90">
        <v>55.338000000000001</v>
      </c>
      <c r="C15" s="85"/>
      <c r="D15" s="216"/>
      <c r="S15" s="76"/>
      <c r="T15" s="76"/>
    </row>
    <row r="16" spans="1:20" ht="14.1" customHeight="1" x14ac:dyDescent="0.2">
      <c r="A16" s="91">
        <v>327</v>
      </c>
      <c r="B16" s="90">
        <v>57.738</v>
      </c>
      <c r="C16" s="85"/>
      <c r="D16" s="216"/>
      <c r="S16" s="76"/>
      <c r="T16" s="76"/>
    </row>
    <row r="17" spans="1:20" ht="14.1" customHeight="1" x14ac:dyDescent="0.2">
      <c r="A17" s="91">
        <v>362</v>
      </c>
      <c r="B17" s="90">
        <v>57.917999999999999</v>
      </c>
      <c r="C17" s="92"/>
      <c r="D17" s="216"/>
      <c r="S17" s="76"/>
      <c r="T17" s="76"/>
    </row>
    <row r="18" spans="1:20" ht="14.1" customHeight="1" x14ac:dyDescent="0.2">
      <c r="A18" s="91">
        <v>397</v>
      </c>
      <c r="B18" s="90">
        <v>58.097999999999999</v>
      </c>
      <c r="C18" s="92"/>
      <c r="D18" s="217"/>
      <c r="S18" s="76"/>
      <c r="T18" s="76"/>
    </row>
    <row r="19" spans="1:20" ht="14.1" customHeight="1" x14ac:dyDescent="0.2">
      <c r="A19" s="93">
        <v>437</v>
      </c>
      <c r="B19" s="94">
        <v>58.508000000000003</v>
      </c>
      <c r="C19" s="92"/>
      <c r="D19" s="217"/>
      <c r="S19" s="76"/>
      <c r="T19" s="76"/>
    </row>
    <row r="20" spans="1:20" ht="14.1" customHeight="1" x14ac:dyDescent="0.2">
      <c r="A20" s="93">
        <v>477</v>
      </c>
      <c r="B20" s="94">
        <v>58.997999999999998</v>
      </c>
      <c r="C20" s="92"/>
      <c r="D20" s="217"/>
      <c r="S20" s="76"/>
      <c r="T20" s="76"/>
    </row>
    <row r="21" spans="1:20" ht="14.1" customHeight="1" x14ac:dyDescent="0.2">
      <c r="A21" s="93">
        <v>527</v>
      </c>
      <c r="B21" s="94">
        <v>59.258000000000003</v>
      </c>
      <c r="C21" s="92"/>
      <c r="D21" s="217"/>
      <c r="S21" s="76"/>
      <c r="T21" s="76"/>
    </row>
    <row r="22" spans="1:20" ht="14.1" customHeight="1" x14ac:dyDescent="0.2">
      <c r="A22" s="93">
        <v>577</v>
      </c>
      <c r="B22" s="94">
        <v>59.578000000000003</v>
      </c>
      <c r="C22" s="92"/>
      <c r="D22" s="217"/>
      <c r="S22" s="76"/>
      <c r="T22" s="76"/>
    </row>
    <row r="23" spans="1:20" ht="14.1" customHeight="1" x14ac:dyDescent="0.2">
      <c r="A23" s="93">
        <v>627</v>
      </c>
      <c r="B23" s="94">
        <v>59.387999999999998</v>
      </c>
      <c r="C23" s="92"/>
      <c r="D23" s="217"/>
      <c r="S23" s="76"/>
      <c r="T23" s="76"/>
    </row>
    <row r="24" spans="1:20" ht="14.1" customHeight="1" x14ac:dyDescent="0.2">
      <c r="A24" s="93">
        <v>677</v>
      </c>
      <c r="B24" s="94">
        <v>59.247999999999998</v>
      </c>
      <c r="C24" s="95"/>
      <c r="D24" s="217"/>
      <c r="S24" s="76"/>
      <c r="T24" s="76"/>
    </row>
    <row r="25" spans="1:20" ht="14.1" customHeight="1" x14ac:dyDescent="0.2">
      <c r="A25" s="93">
        <v>727</v>
      </c>
      <c r="B25" s="94">
        <v>59.887999999999998</v>
      </c>
      <c r="C25" s="95"/>
      <c r="D25" s="217"/>
      <c r="S25" s="76"/>
      <c r="T25" s="76"/>
    </row>
    <row r="26" spans="1:20" ht="14.1" customHeight="1" x14ac:dyDescent="0.2">
      <c r="A26" s="93">
        <v>777</v>
      </c>
      <c r="B26" s="94">
        <v>60.878</v>
      </c>
      <c r="C26" s="95"/>
      <c r="D26" s="217"/>
      <c r="S26" s="76"/>
      <c r="T26" s="76"/>
    </row>
    <row r="27" spans="1:20" ht="14.1" customHeight="1" x14ac:dyDescent="0.2">
      <c r="A27" s="93">
        <v>817</v>
      </c>
      <c r="B27" s="94">
        <v>61.688000000000002</v>
      </c>
      <c r="C27" s="95" t="s">
        <v>37</v>
      </c>
      <c r="D27" s="217"/>
      <c r="S27" s="76"/>
      <c r="T27" s="76"/>
    </row>
    <row r="28" spans="1:20" ht="14.1" customHeight="1" x14ac:dyDescent="0.2">
      <c r="A28" s="91">
        <v>1137</v>
      </c>
      <c r="B28" s="90">
        <v>61.688000000000002</v>
      </c>
      <c r="C28" s="95" t="s">
        <v>39</v>
      </c>
      <c r="D28" s="217"/>
      <c r="S28" s="76"/>
      <c r="T28" s="76"/>
    </row>
    <row r="29" spans="1:20" ht="14.1" customHeight="1" x14ac:dyDescent="0.2">
      <c r="A29" s="91">
        <v>1157</v>
      </c>
      <c r="B29" s="90">
        <v>59.898000000000003</v>
      </c>
      <c r="C29" s="95"/>
      <c r="D29" s="217"/>
      <c r="S29" s="76"/>
      <c r="T29" s="76"/>
    </row>
    <row r="30" spans="1:20" ht="14.1" customHeight="1" x14ac:dyDescent="0.2">
      <c r="A30" s="93">
        <v>1187</v>
      </c>
      <c r="B30" s="94">
        <v>59.718000000000004</v>
      </c>
      <c r="C30" s="89"/>
      <c r="D30" s="217"/>
      <c r="S30" s="76"/>
      <c r="T30" s="76"/>
    </row>
    <row r="31" spans="1:20" ht="14.1" customHeight="1" x14ac:dyDescent="0.2">
      <c r="A31" s="93">
        <v>1212</v>
      </c>
      <c r="B31" s="94">
        <v>59.158000000000001</v>
      </c>
      <c r="C31" s="197"/>
      <c r="D31" s="217"/>
      <c r="S31" s="76"/>
      <c r="T31" s="76"/>
    </row>
    <row r="32" spans="1:20" ht="14.1" customHeight="1" x14ac:dyDescent="0.2">
      <c r="A32" s="195">
        <v>1231</v>
      </c>
      <c r="B32" s="196">
        <v>61.688000000000002</v>
      </c>
      <c r="C32" s="194" t="s">
        <v>37</v>
      </c>
      <c r="D32" s="217"/>
      <c r="S32" s="76"/>
      <c r="T32" s="76"/>
    </row>
    <row r="33" spans="1:20" ht="14.1" customHeight="1" x14ac:dyDescent="0.2">
      <c r="A33" s="99">
        <v>1233</v>
      </c>
      <c r="B33" s="100">
        <v>64.111000000000004</v>
      </c>
      <c r="C33" s="194" t="s">
        <v>105</v>
      </c>
      <c r="D33" s="217"/>
      <c r="S33" s="76"/>
      <c r="T33" s="76"/>
    </row>
    <row r="34" spans="1:20" ht="14.1" customHeight="1" x14ac:dyDescent="0.2">
      <c r="A34" s="99">
        <v>1233</v>
      </c>
      <c r="B34" s="100">
        <v>65.076999999999998</v>
      </c>
      <c r="C34" s="89" t="s">
        <v>130</v>
      </c>
      <c r="D34" s="217"/>
      <c r="S34" s="76"/>
      <c r="T34" s="76"/>
    </row>
    <row r="35" spans="1:20" ht="14.1" customHeight="1" x14ac:dyDescent="0.2">
      <c r="A35" s="93"/>
      <c r="B35" s="94"/>
      <c r="C35" s="89" t="s">
        <v>131</v>
      </c>
      <c r="D35" s="217"/>
      <c r="S35" s="76"/>
      <c r="T35" s="76"/>
    </row>
    <row r="36" spans="1:20" ht="14.1" customHeight="1" x14ac:dyDescent="0.2">
      <c r="A36" s="192"/>
      <c r="B36" s="193"/>
      <c r="C36" s="89" t="s">
        <v>132</v>
      </c>
      <c r="D36" s="217"/>
      <c r="S36" s="76"/>
      <c r="T36" s="76"/>
    </row>
    <row r="37" spans="1:20" ht="14.1" customHeight="1" x14ac:dyDescent="0.2">
      <c r="A37" s="91"/>
      <c r="B37" s="90"/>
      <c r="C37" s="89"/>
      <c r="D37" s="217"/>
      <c r="S37" s="76"/>
      <c r="T37" s="76"/>
    </row>
    <row r="38" spans="1:20" ht="14.1" customHeight="1" x14ac:dyDescent="0.2">
      <c r="A38" s="99"/>
      <c r="B38" s="100"/>
      <c r="C38" s="101"/>
      <c r="D38" s="217"/>
      <c r="S38" s="76"/>
      <c r="T38" s="76"/>
    </row>
    <row r="39" spans="1:20" ht="14.1" customHeight="1" x14ac:dyDescent="0.2">
      <c r="A39" s="99"/>
      <c r="B39" s="100"/>
      <c r="C39" s="101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3">
        <v>1231</v>
      </c>
      <c r="B47" s="103">
        <v>61.688000000000002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87">
        <v>14</v>
      </c>
      <c r="B48" s="106">
        <v>61.688000000000002</v>
      </c>
      <c r="C48" s="107" t="s">
        <v>39</v>
      </c>
      <c r="D48" s="219"/>
      <c r="S48" s="76"/>
      <c r="T48" s="76"/>
    </row>
    <row r="49" spans="1:20" ht="15" customHeight="1" x14ac:dyDescent="0.2">
      <c r="A49" s="188">
        <v>35</v>
      </c>
      <c r="B49" s="109">
        <v>66.515000000000001</v>
      </c>
      <c r="C49" s="110" t="s">
        <v>40</v>
      </c>
      <c r="D49" s="219"/>
      <c r="S49" s="76"/>
      <c r="T49" s="76"/>
    </row>
    <row r="50" spans="1:20" ht="15" customHeight="1" thickBot="1" x14ac:dyDescent="0.25">
      <c r="A50" s="189">
        <v>35</v>
      </c>
      <c r="B50" s="112">
        <v>55.515000000000001</v>
      </c>
      <c r="C50" s="113" t="s">
        <v>40</v>
      </c>
      <c r="D50" s="219"/>
      <c r="S50" s="76"/>
      <c r="T50" s="76"/>
    </row>
    <row r="51" spans="1:20" ht="15" customHeight="1" x14ac:dyDescent="0.2">
      <c r="A51" s="188">
        <v>45</v>
      </c>
      <c r="B51" s="114">
        <v>65.981999999999999</v>
      </c>
      <c r="C51" s="115" t="s">
        <v>41</v>
      </c>
      <c r="D51" s="219"/>
      <c r="S51" s="76"/>
      <c r="T51" s="76"/>
    </row>
    <row r="52" spans="1:20" ht="15" customHeight="1" thickBot="1" x14ac:dyDescent="0.25">
      <c r="A52" s="189">
        <v>45</v>
      </c>
      <c r="B52" s="112">
        <v>64.480999999999995</v>
      </c>
      <c r="C52" s="115" t="s">
        <v>41</v>
      </c>
      <c r="D52" s="219"/>
      <c r="S52" s="76"/>
      <c r="T52" s="76"/>
    </row>
    <row r="53" spans="1:20" ht="15" customHeight="1" x14ac:dyDescent="0.2">
      <c r="A53" s="190">
        <v>1233</v>
      </c>
      <c r="B53" s="103">
        <v>64.111000000000004</v>
      </c>
      <c r="C53" s="104" t="s">
        <v>42</v>
      </c>
      <c r="D53" s="219"/>
      <c r="S53" s="76"/>
      <c r="T53" s="76"/>
    </row>
    <row r="54" spans="1:20" ht="15" customHeight="1" thickBot="1" x14ac:dyDescent="0.25">
      <c r="A54" s="191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133</v>
      </c>
      <c r="C55" s="121"/>
      <c r="D55" s="219"/>
      <c r="S55" s="76"/>
      <c r="T55" s="76"/>
    </row>
    <row r="56" spans="1:20" ht="14.1" customHeight="1" x14ac:dyDescent="0.2">
      <c r="A56" s="222" t="s">
        <v>134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135</v>
      </c>
      <c r="C57" s="124"/>
      <c r="D57" s="220"/>
      <c r="S57" s="76"/>
      <c r="T57" s="76"/>
    </row>
    <row r="58" spans="1:20" ht="14.1" customHeight="1" thickBot="1" x14ac:dyDescent="0.25">
      <c r="A58" s="225" t="s">
        <v>136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198">
        <v>0</v>
      </c>
      <c r="B3" s="199">
        <v>67</v>
      </c>
      <c r="C3" s="200" t="s">
        <v>123</v>
      </c>
      <c r="D3" s="216"/>
      <c r="S3" s="76"/>
      <c r="T3" s="76"/>
    </row>
    <row r="4" spans="1:20" ht="14.1" customHeight="1" x14ac:dyDescent="0.2">
      <c r="A4" s="83">
        <v>8.5</v>
      </c>
      <c r="B4" s="84">
        <v>64.894999999999996</v>
      </c>
      <c r="C4" s="89" t="s">
        <v>137</v>
      </c>
      <c r="D4" s="216"/>
      <c r="S4" s="76"/>
      <c r="T4" s="76"/>
    </row>
    <row r="5" spans="1:20" ht="13.5" customHeight="1" x14ac:dyDescent="0.2">
      <c r="A5" s="202">
        <v>8.5</v>
      </c>
      <c r="B5" s="203">
        <v>62.859000000000002</v>
      </c>
      <c r="C5" s="204" t="s">
        <v>138</v>
      </c>
      <c r="D5" s="216"/>
      <c r="S5" s="76"/>
      <c r="T5" s="76"/>
    </row>
    <row r="6" spans="1:20" ht="14.1" customHeight="1" x14ac:dyDescent="0.2">
      <c r="A6" s="83">
        <v>8.5</v>
      </c>
      <c r="B6" s="90">
        <v>60.039000000000001</v>
      </c>
      <c r="C6" s="194"/>
      <c r="D6" s="216"/>
      <c r="S6" s="76"/>
      <c r="T6" s="76"/>
    </row>
    <row r="7" spans="1:20" ht="14.1" customHeight="1" x14ac:dyDescent="0.2">
      <c r="A7" s="91">
        <v>45.5</v>
      </c>
      <c r="B7" s="90">
        <v>51.119</v>
      </c>
      <c r="C7" s="85"/>
      <c r="D7" s="216"/>
      <c r="S7" s="76"/>
      <c r="T7" s="76"/>
    </row>
    <row r="8" spans="1:20" ht="14.1" customHeight="1" x14ac:dyDescent="0.2">
      <c r="A8" s="91">
        <v>85.5</v>
      </c>
      <c r="B8" s="90">
        <v>52.558999999999997</v>
      </c>
      <c r="C8" s="85"/>
      <c r="D8" s="216"/>
      <c r="S8" s="76"/>
      <c r="T8" s="76"/>
    </row>
    <row r="9" spans="1:20" ht="14.1" customHeight="1" x14ac:dyDescent="0.2">
      <c r="A9" s="91">
        <v>125.5</v>
      </c>
      <c r="B9" s="90">
        <v>51.869</v>
      </c>
      <c r="C9" s="85"/>
      <c r="D9" s="216"/>
      <c r="S9" s="76"/>
      <c r="T9" s="76"/>
    </row>
    <row r="10" spans="1:20" ht="14.1" customHeight="1" x14ac:dyDescent="0.2">
      <c r="A10" s="91">
        <v>165.5</v>
      </c>
      <c r="B10" s="90">
        <v>50.948999999999998</v>
      </c>
      <c r="C10" s="85"/>
      <c r="D10" s="216"/>
      <c r="S10" s="76"/>
      <c r="T10" s="76"/>
    </row>
    <row r="11" spans="1:20" ht="14.1" customHeight="1" x14ac:dyDescent="0.2">
      <c r="A11" s="91">
        <v>205.5</v>
      </c>
      <c r="B11" s="90">
        <v>50.948999999999998</v>
      </c>
      <c r="C11" s="85"/>
      <c r="D11" s="216"/>
      <c r="S11" s="76"/>
      <c r="T11" s="76"/>
    </row>
    <row r="12" spans="1:20" ht="14.1" customHeight="1" x14ac:dyDescent="0.2">
      <c r="A12" s="91">
        <v>245.5</v>
      </c>
      <c r="B12" s="90">
        <v>50.679000000000002</v>
      </c>
      <c r="C12" s="85"/>
      <c r="D12" s="216"/>
      <c r="S12" s="76"/>
      <c r="T12" s="76"/>
    </row>
    <row r="13" spans="1:20" ht="14.1" customHeight="1" x14ac:dyDescent="0.2">
      <c r="A13" s="91">
        <v>285.5</v>
      </c>
      <c r="B13" s="90">
        <v>52.238999999999997</v>
      </c>
      <c r="C13" s="85"/>
      <c r="D13" s="216"/>
      <c r="S13" s="76"/>
      <c r="T13" s="76"/>
    </row>
    <row r="14" spans="1:20" ht="14.1" customHeight="1" x14ac:dyDescent="0.2">
      <c r="A14" s="91">
        <v>325.5</v>
      </c>
      <c r="B14" s="90">
        <v>54.128999999999998</v>
      </c>
      <c r="C14" s="85"/>
      <c r="D14" s="216"/>
      <c r="S14" s="76"/>
      <c r="T14" s="76"/>
    </row>
    <row r="15" spans="1:20" ht="14.1" customHeight="1" x14ac:dyDescent="0.2">
      <c r="A15" s="91">
        <v>365.5</v>
      </c>
      <c r="B15" s="90">
        <v>54.469000000000001</v>
      </c>
      <c r="C15" s="85"/>
      <c r="D15" s="216"/>
      <c r="S15" s="76"/>
      <c r="T15" s="76"/>
    </row>
    <row r="16" spans="1:20" ht="14.1" customHeight="1" x14ac:dyDescent="0.2">
      <c r="A16" s="91">
        <v>405.5</v>
      </c>
      <c r="B16" s="90">
        <v>55.168999999999997</v>
      </c>
      <c r="C16" s="85"/>
      <c r="D16" s="216"/>
      <c r="S16" s="76"/>
      <c r="T16" s="76"/>
    </row>
    <row r="17" spans="1:20" ht="14.1" customHeight="1" x14ac:dyDescent="0.2">
      <c r="A17" s="91">
        <v>445.5</v>
      </c>
      <c r="B17" s="90">
        <v>55.478999999999999</v>
      </c>
      <c r="C17" s="92"/>
      <c r="D17" s="216"/>
      <c r="S17" s="76"/>
      <c r="T17" s="76"/>
    </row>
    <row r="18" spans="1:20" ht="14.1" customHeight="1" x14ac:dyDescent="0.2">
      <c r="A18" s="91">
        <v>485.5</v>
      </c>
      <c r="B18" s="90">
        <v>56.439</v>
      </c>
      <c r="C18" s="92"/>
      <c r="D18" s="217"/>
      <c r="S18" s="76"/>
      <c r="T18" s="76"/>
    </row>
    <row r="19" spans="1:20" ht="14.1" customHeight="1" x14ac:dyDescent="0.2">
      <c r="A19" s="93">
        <v>525.5</v>
      </c>
      <c r="B19" s="94">
        <v>57.509</v>
      </c>
      <c r="C19" s="92"/>
      <c r="D19" s="217"/>
      <c r="S19" s="76"/>
      <c r="T19" s="76"/>
    </row>
    <row r="20" spans="1:20" ht="14.1" customHeight="1" x14ac:dyDescent="0.2">
      <c r="A20" s="93">
        <v>575.5</v>
      </c>
      <c r="B20" s="94">
        <v>58.899000000000001</v>
      </c>
      <c r="C20" s="92"/>
      <c r="D20" s="217"/>
      <c r="S20" s="76"/>
      <c r="T20" s="76"/>
    </row>
    <row r="21" spans="1:20" ht="14.1" customHeight="1" x14ac:dyDescent="0.2">
      <c r="A21" s="93">
        <v>625.5</v>
      </c>
      <c r="B21" s="94">
        <v>60.058999999999997</v>
      </c>
      <c r="C21" s="92"/>
      <c r="D21" s="217"/>
      <c r="S21" s="76"/>
      <c r="T21" s="76"/>
    </row>
    <row r="22" spans="1:20" ht="14.1" customHeight="1" x14ac:dyDescent="0.2">
      <c r="A22" s="93">
        <v>675.5</v>
      </c>
      <c r="B22" s="94">
        <v>59.259</v>
      </c>
      <c r="C22" s="92"/>
      <c r="D22" s="217"/>
      <c r="S22" s="76"/>
      <c r="T22" s="76"/>
    </row>
    <row r="23" spans="1:20" ht="14.1" customHeight="1" x14ac:dyDescent="0.2">
      <c r="A23" s="93">
        <v>725.5</v>
      </c>
      <c r="B23" s="94">
        <v>61.658999999999999</v>
      </c>
      <c r="C23" s="92"/>
      <c r="D23" s="217"/>
      <c r="S23" s="76"/>
      <c r="T23" s="76"/>
    </row>
    <row r="24" spans="1:20" ht="14.1" customHeight="1" x14ac:dyDescent="0.2">
      <c r="A24" s="93">
        <v>775.5</v>
      </c>
      <c r="B24" s="94">
        <v>61.609000000000002</v>
      </c>
      <c r="C24" s="95"/>
      <c r="D24" s="217"/>
      <c r="S24" s="76"/>
      <c r="T24" s="76"/>
    </row>
    <row r="25" spans="1:20" ht="14.1" customHeight="1" x14ac:dyDescent="0.2">
      <c r="A25" s="93">
        <v>825.5</v>
      </c>
      <c r="B25" s="94">
        <v>61.588999999999999</v>
      </c>
      <c r="C25" s="95"/>
      <c r="D25" s="217"/>
      <c r="S25" s="76"/>
      <c r="T25" s="76"/>
    </row>
    <row r="26" spans="1:20" ht="14.1" customHeight="1" x14ac:dyDescent="0.2">
      <c r="A26" s="93">
        <v>875.5</v>
      </c>
      <c r="B26" s="94">
        <v>61.529000000000003</v>
      </c>
      <c r="C26" s="95"/>
      <c r="D26" s="217"/>
      <c r="S26" s="76"/>
      <c r="T26" s="76"/>
    </row>
    <row r="27" spans="1:20" ht="14.1" customHeight="1" x14ac:dyDescent="0.2">
      <c r="A27" s="93">
        <v>926.4</v>
      </c>
      <c r="B27" s="94">
        <v>62.859000000000002</v>
      </c>
      <c r="C27" s="95"/>
      <c r="D27" s="217"/>
      <c r="S27" s="76"/>
      <c r="T27" s="76"/>
    </row>
    <row r="28" spans="1:20" ht="14.1" customHeight="1" x14ac:dyDescent="0.2">
      <c r="A28" s="91">
        <v>1035.5999999999999</v>
      </c>
      <c r="B28" s="90">
        <v>62.859000000000002</v>
      </c>
      <c r="C28" s="95"/>
      <c r="D28" s="217"/>
      <c r="S28" s="76"/>
      <c r="T28" s="76"/>
    </row>
    <row r="29" spans="1:20" ht="14.1" customHeight="1" x14ac:dyDescent="0.2">
      <c r="A29" s="91">
        <v>1048.5</v>
      </c>
      <c r="B29" s="90">
        <v>60.768999999999998</v>
      </c>
      <c r="C29" s="95"/>
      <c r="D29" s="217"/>
      <c r="S29" s="76"/>
      <c r="T29" s="76"/>
    </row>
    <row r="30" spans="1:20" ht="14.1" customHeight="1" x14ac:dyDescent="0.2">
      <c r="A30" s="93">
        <v>1107.5</v>
      </c>
      <c r="B30" s="94">
        <v>59.069000000000003</v>
      </c>
      <c r="C30" s="89"/>
      <c r="D30" s="217"/>
      <c r="S30" s="76"/>
      <c r="T30" s="76"/>
    </row>
    <row r="31" spans="1:20" ht="14.1" customHeight="1" x14ac:dyDescent="0.2">
      <c r="A31" s="93">
        <v>1122.9000000000001</v>
      </c>
      <c r="B31" s="94">
        <v>61.759</v>
      </c>
      <c r="C31" s="197"/>
      <c r="D31" s="217"/>
      <c r="S31" s="76"/>
      <c r="T31" s="76"/>
    </row>
    <row r="32" spans="1:20" ht="14.1" customHeight="1" x14ac:dyDescent="0.2">
      <c r="A32" s="195">
        <v>1122.9000000000001</v>
      </c>
      <c r="B32" s="196">
        <v>62.859000000000002</v>
      </c>
      <c r="C32" s="194" t="s">
        <v>35</v>
      </c>
      <c r="D32" s="217"/>
      <c r="S32" s="76"/>
      <c r="T32" s="76"/>
    </row>
    <row r="33" spans="1:20" ht="14.1" customHeight="1" x14ac:dyDescent="0.2">
      <c r="A33" s="99">
        <v>1124.4000000000001</v>
      </c>
      <c r="B33" s="100">
        <v>63.412999999999997</v>
      </c>
      <c r="C33" s="89" t="s">
        <v>139</v>
      </c>
      <c r="D33" s="217"/>
      <c r="S33" s="76"/>
      <c r="T33" s="76"/>
    </row>
    <row r="34" spans="1:20" ht="14.1" customHeight="1" x14ac:dyDescent="0.2">
      <c r="A34" s="99">
        <v>1124.9000000000001</v>
      </c>
      <c r="B34" s="100">
        <v>64.447000000000003</v>
      </c>
      <c r="C34" s="89" t="s">
        <v>140</v>
      </c>
      <c r="D34" s="217"/>
      <c r="S34" s="76"/>
      <c r="T34" s="76"/>
    </row>
    <row r="35" spans="1:20" ht="14.1" customHeight="1" x14ac:dyDescent="0.2">
      <c r="A35" s="192">
        <v>1127.9000000000001</v>
      </c>
      <c r="B35" s="193">
        <v>64.903000000000006</v>
      </c>
      <c r="C35" s="89" t="s">
        <v>141</v>
      </c>
      <c r="D35" s="217"/>
      <c r="S35" s="76"/>
      <c r="T35" s="76"/>
    </row>
    <row r="36" spans="1:20" ht="14.1" customHeight="1" x14ac:dyDescent="0.2">
      <c r="A36" s="93">
        <v>1132.9000000000001</v>
      </c>
      <c r="B36" s="94">
        <v>64.831999999999994</v>
      </c>
      <c r="C36" s="89" t="s">
        <v>142</v>
      </c>
      <c r="D36" s="217"/>
      <c r="S36" s="76"/>
      <c r="T36" s="76"/>
    </row>
    <row r="37" spans="1:20" ht="14.1" customHeight="1" x14ac:dyDescent="0.2">
      <c r="A37" s="99"/>
      <c r="B37" s="100"/>
      <c r="C37" s="205"/>
      <c r="D37" s="217"/>
      <c r="S37" s="76"/>
      <c r="T37" s="76"/>
    </row>
    <row r="38" spans="1:20" ht="14.1" customHeight="1" x14ac:dyDescent="0.2">
      <c r="A38" s="99"/>
      <c r="B38" s="100"/>
      <c r="C38" s="101"/>
      <c r="D38" s="217"/>
      <c r="S38" s="76"/>
      <c r="T38" s="76"/>
    </row>
    <row r="39" spans="1:20" ht="14.1" customHeight="1" x14ac:dyDescent="0.2">
      <c r="A39" s="99"/>
      <c r="B39" s="100"/>
      <c r="C39" s="101"/>
      <c r="D39" s="217"/>
      <c r="S39" s="76"/>
      <c r="T39" s="76"/>
    </row>
    <row r="40" spans="1:20" ht="14.1" customHeight="1" x14ac:dyDescent="0.2">
      <c r="A40" s="99"/>
      <c r="B40" s="100"/>
      <c r="C40" s="206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3">
        <v>1122.9000000000001</v>
      </c>
      <c r="B47" s="103">
        <v>62.859000000000002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87">
        <v>8.5</v>
      </c>
      <c r="B48" s="106">
        <v>62.859000000000002</v>
      </c>
      <c r="C48" s="107" t="s">
        <v>39</v>
      </c>
      <c r="D48" s="219"/>
      <c r="S48" s="76"/>
      <c r="T48" s="76"/>
    </row>
    <row r="49" spans="1:20" ht="15" customHeight="1" x14ac:dyDescent="0.2">
      <c r="A49" s="188">
        <v>35</v>
      </c>
      <c r="B49" s="109">
        <v>66.510999999999996</v>
      </c>
      <c r="C49" s="110" t="s">
        <v>40</v>
      </c>
      <c r="D49" s="219"/>
      <c r="S49" s="76"/>
      <c r="T49" s="76"/>
    </row>
    <row r="50" spans="1:20" ht="15" customHeight="1" thickBot="1" x14ac:dyDescent="0.25">
      <c r="A50" s="189">
        <v>35</v>
      </c>
      <c r="B50" s="112">
        <v>55.511000000000003</v>
      </c>
      <c r="C50" s="113" t="s">
        <v>40</v>
      </c>
      <c r="D50" s="219"/>
      <c r="S50" s="76"/>
      <c r="T50" s="76"/>
    </row>
    <row r="51" spans="1:20" ht="15" customHeight="1" x14ac:dyDescent="0.2">
      <c r="A51" s="188">
        <v>45</v>
      </c>
      <c r="B51" s="114">
        <v>65.472999999999999</v>
      </c>
      <c r="C51" s="115" t="s">
        <v>41</v>
      </c>
      <c r="D51" s="219"/>
      <c r="S51" s="76"/>
      <c r="T51" s="76"/>
    </row>
    <row r="52" spans="1:20" ht="15" customHeight="1" thickBot="1" x14ac:dyDescent="0.25">
      <c r="A52" s="189">
        <v>45</v>
      </c>
      <c r="B52" s="112">
        <v>64.472999999999999</v>
      </c>
      <c r="C52" s="115" t="s">
        <v>41</v>
      </c>
      <c r="D52" s="219"/>
      <c r="S52" s="76"/>
      <c r="T52" s="76"/>
    </row>
    <row r="53" spans="1:20" ht="15" customHeight="1" x14ac:dyDescent="0.2">
      <c r="A53" s="190">
        <v>1127.9000000000001</v>
      </c>
      <c r="B53" s="103">
        <v>64.903000000000006</v>
      </c>
      <c r="C53" s="104" t="s">
        <v>42</v>
      </c>
      <c r="D53" s="219"/>
      <c r="S53" s="76"/>
      <c r="T53" s="76"/>
    </row>
    <row r="54" spans="1:20" ht="15" customHeight="1" thickBot="1" x14ac:dyDescent="0.25">
      <c r="A54" s="191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143</v>
      </c>
      <c r="C55" s="121"/>
      <c r="D55" s="219"/>
      <c r="S55" s="76"/>
      <c r="T55" s="76"/>
    </row>
    <row r="56" spans="1:20" ht="14.1" customHeight="1" x14ac:dyDescent="0.2">
      <c r="A56" s="222" t="s">
        <v>144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145</v>
      </c>
      <c r="C57" s="124"/>
      <c r="D57" s="220"/>
      <c r="S57" s="76"/>
      <c r="T57" s="76"/>
    </row>
    <row r="58" spans="1:20" ht="14.1" customHeight="1" thickBot="1" x14ac:dyDescent="0.25">
      <c r="A58" s="225" t="s">
        <v>146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2" spans="1:20" x14ac:dyDescent="0.2">
      <c r="A62" s="126"/>
    </row>
    <row r="63" spans="1:20" x14ac:dyDescent="0.2">
      <c r="A63" s="126"/>
    </row>
    <row r="64" spans="1:20" x14ac:dyDescent="0.2">
      <c r="A64" s="128"/>
    </row>
    <row r="65" spans="1:1" x14ac:dyDescent="0.2">
      <c r="A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2" ht="27.75" customHeight="1" thickBot="1" x14ac:dyDescent="0.25">
      <c r="A1" s="212" t="s">
        <v>147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2" s="82" customFormat="1" ht="14.1" customHeight="1" thickBot="1" x14ac:dyDescent="0.25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  <c r="U2" s="77"/>
      <c r="V2" s="77"/>
    </row>
    <row r="3" spans="1:22" ht="14.1" customHeight="1" x14ac:dyDescent="0.2">
      <c r="A3" s="198">
        <v>0</v>
      </c>
      <c r="B3" s="199">
        <v>67</v>
      </c>
      <c r="C3" s="200" t="s">
        <v>123</v>
      </c>
      <c r="D3" s="216"/>
      <c r="S3" s="76"/>
      <c r="T3" s="76"/>
    </row>
    <row r="4" spans="1:22" ht="14.1" customHeight="1" x14ac:dyDescent="0.2">
      <c r="A4" s="83">
        <v>4.5</v>
      </c>
      <c r="B4" s="84">
        <v>65.978999999999999</v>
      </c>
      <c r="C4" s="89" t="s">
        <v>93</v>
      </c>
      <c r="D4" s="216"/>
      <c r="S4" s="76"/>
      <c r="T4" s="76"/>
    </row>
    <row r="5" spans="1:22" ht="13.5" customHeight="1" x14ac:dyDescent="0.2">
      <c r="A5" s="202">
        <v>6</v>
      </c>
      <c r="B5" s="203">
        <v>60.896000000000001</v>
      </c>
      <c r="C5" s="204" t="s">
        <v>138</v>
      </c>
      <c r="D5" s="216"/>
      <c r="S5" s="76"/>
      <c r="T5" s="76"/>
    </row>
    <row r="6" spans="1:22" ht="14.1" customHeight="1" x14ac:dyDescent="0.2">
      <c r="A6" s="83">
        <v>36</v>
      </c>
      <c r="B6" s="90">
        <v>51.146000000000001</v>
      </c>
      <c r="C6" s="194"/>
      <c r="D6" s="216"/>
      <c r="S6" s="76"/>
      <c r="T6" s="76"/>
    </row>
    <row r="7" spans="1:22" ht="14.1" customHeight="1" x14ac:dyDescent="0.2">
      <c r="A7" s="91">
        <v>66</v>
      </c>
      <c r="B7" s="90">
        <v>50.676000000000002</v>
      </c>
      <c r="C7" s="85"/>
      <c r="D7" s="216"/>
      <c r="S7" s="76"/>
      <c r="T7" s="76"/>
    </row>
    <row r="8" spans="1:22" ht="14.1" customHeight="1" x14ac:dyDescent="0.2">
      <c r="A8" s="91">
        <v>96</v>
      </c>
      <c r="B8" s="90">
        <v>51.975999999999999</v>
      </c>
      <c r="C8" s="85"/>
      <c r="D8" s="216"/>
      <c r="S8" s="76"/>
      <c r="T8" s="76"/>
    </row>
    <row r="9" spans="1:22" ht="14.1" customHeight="1" x14ac:dyDescent="0.2">
      <c r="A9" s="91">
        <v>126</v>
      </c>
      <c r="B9" s="90">
        <v>53.396000000000001</v>
      </c>
      <c r="C9" s="85"/>
      <c r="D9" s="216"/>
      <c r="S9" s="76"/>
      <c r="T9" s="76"/>
    </row>
    <row r="10" spans="1:22" ht="14.1" customHeight="1" x14ac:dyDescent="0.2">
      <c r="A10" s="91">
        <v>156</v>
      </c>
      <c r="B10" s="90">
        <v>55.106000000000002</v>
      </c>
      <c r="C10" s="85"/>
      <c r="D10" s="216"/>
      <c r="S10" s="76"/>
      <c r="T10" s="76"/>
    </row>
    <row r="11" spans="1:22" ht="14.1" customHeight="1" x14ac:dyDescent="0.2">
      <c r="A11" s="91">
        <v>186</v>
      </c>
      <c r="B11" s="90">
        <v>56.356000000000002</v>
      </c>
      <c r="C11" s="85"/>
      <c r="D11" s="216"/>
      <c r="S11" s="76"/>
      <c r="T11" s="76"/>
    </row>
    <row r="12" spans="1:22" ht="14.1" customHeight="1" x14ac:dyDescent="0.2">
      <c r="A12" s="91">
        <v>216</v>
      </c>
      <c r="B12" s="90">
        <v>56.866</v>
      </c>
      <c r="C12" s="85"/>
      <c r="D12" s="216"/>
      <c r="S12" s="76"/>
      <c r="T12" s="76"/>
    </row>
    <row r="13" spans="1:22" ht="14.1" customHeight="1" x14ac:dyDescent="0.2">
      <c r="A13" s="91">
        <v>246</v>
      </c>
      <c r="B13" s="90">
        <v>57.095999999999997</v>
      </c>
      <c r="C13" s="85"/>
      <c r="D13" s="216"/>
      <c r="S13" s="76"/>
      <c r="T13" s="76"/>
    </row>
    <row r="14" spans="1:22" ht="14.1" customHeight="1" x14ac:dyDescent="0.2">
      <c r="A14" s="91">
        <v>276</v>
      </c>
      <c r="B14" s="90">
        <v>57.655999999999999</v>
      </c>
      <c r="C14" s="85"/>
      <c r="D14" s="216"/>
      <c r="S14" s="76"/>
      <c r="T14" s="76"/>
    </row>
    <row r="15" spans="1:22" ht="14.1" customHeight="1" x14ac:dyDescent="0.2">
      <c r="A15" s="91">
        <v>306</v>
      </c>
      <c r="B15" s="90">
        <v>57.466000000000001</v>
      </c>
      <c r="C15" s="85"/>
      <c r="D15" s="216"/>
      <c r="S15" s="76"/>
      <c r="T15" s="76"/>
    </row>
    <row r="16" spans="1:22" ht="14.1" customHeight="1" x14ac:dyDescent="0.2">
      <c r="A16" s="91">
        <v>336</v>
      </c>
      <c r="B16" s="90">
        <v>57.396000000000001</v>
      </c>
      <c r="C16" s="85"/>
      <c r="D16" s="216"/>
      <c r="S16" s="76"/>
      <c r="T16" s="76"/>
    </row>
    <row r="17" spans="1:20" ht="14.1" customHeight="1" x14ac:dyDescent="0.2">
      <c r="A17" s="91">
        <v>366</v>
      </c>
      <c r="B17" s="90">
        <v>56.866</v>
      </c>
      <c r="C17" s="92"/>
      <c r="D17" s="216"/>
      <c r="S17" s="76"/>
      <c r="T17" s="76"/>
    </row>
    <row r="18" spans="1:20" ht="14.1" customHeight="1" x14ac:dyDescent="0.2">
      <c r="A18" s="91">
        <v>396</v>
      </c>
      <c r="B18" s="90">
        <v>56.055999999999997</v>
      </c>
      <c r="C18" s="92"/>
      <c r="D18" s="217"/>
      <c r="S18" s="76"/>
      <c r="T18" s="76"/>
    </row>
    <row r="19" spans="1:20" ht="14.1" customHeight="1" x14ac:dyDescent="0.2">
      <c r="A19" s="93">
        <v>426</v>
      </c>
      <c r="B19" s="94">
        <v>54.996000000000002</v>
      </c>
      <c r="C19" s="92"/>
      <c r="D19" s="217"/>
      <c r="S19" s="76"/>
      <c r="T19" s="76"/>
    </row>
    <row r="20" spans="1:20" ht="14.1" customHeight="1" x14ac:dyDescent="0.2">
      <c r="A20" s="93">
        <v>456</v>
      </c>
      <c r="B20" s="94">
        <v>54.176000000000002</v>
      </c>
      <c r="C20" s="92"/>
      <c r="D20" s="217"/>
      <c r="S20" s="76"/>
      <c r="T20" s="76"/>
    </row>
    <row r="21" spans="1:20" ht="14.1" customHeight="1" x14ac:dyDescent="0.2">
      <c r="A21" s="93">
        <v>486</v>
      </c>
      <c r="B21" s="94">
        <v>54.076000000000001</v>
      </c>
      <c r="C21" s="92"/>
      <c r="D21" s="217"/>
      <c r="S21" s="76"/>
      <c r="T21" s="76"/>
    </row>
    <row r="22" spans="1:20" ht="14.1" customHeight="1" x14ac:dyDescent="0.2">
      <c r="A22" s="93">
        <v>516</v>
      </c>
      <c r="B22" s="94">
        <v>53.966000000000001</v>
      </c>
      <c r="C22" s="92"/>
      <c r="D22" s="217"/>
      <c r="S22" s="76"/>
      <c r="T22" s="76"/>
    </row>
    <row r="23" spans="1:20" ht="14.1" customHeight="1" x14ac:dyDescent="0.2">
      <c r="A23" s="93">
        <v>546</v>
      </c>
      <c r="B23" s="94">
        <v>54.095999999999997</v>
      </c>
      <c r="C23" s="92"/>
      <c r="D23" s="217"/>
      <c r="S23" s="76"/>
      <c r="T23" s="76"/>
    </row>
    <row r="24" spans="1:20" ht="14.1" customHeight="1" x14ac:dyDescent="0.2">
      <c r="A24" s="93">
        <v>576</v>
      </c>
      <c r="B24" s="94">
        <v>54.506</v>
      </c>
      <c r="C24" s="95"/>
      <c r="D24" s="217"/>
      <c r="S24" s="76"/>
      <c r="T24" s="76"/>
    </row>
    <row r="25" spans="1:20" ht="14.1" customHeight="1" x14ac:dyDescent="0.2">
      <c r="A25" s="93">
        <v>606</v>
      </c>
      <c r="B25" s="94">
        <v>55.636000000000003</v>
      </c>
      <c r="C25" s="95"/>
      <c r="D25" s="217"/>
      <c r="S25" s="76"/>
      <c r="T25" s="76"/>
    </row>
    <row r="26" spans="1:20" ht="14.1" customHeight="1" x14ac:dyDescent="0.2">
      <c r="A26" s="93">
        <v>636</v>
      </c>
      <c r="B26" s="94">
        <v>56.055999999999997</v>
      </c>
      <c r="C26" s="95"/>
      <c r="D26" s="217"/>
      <c r="S26" s="76"/>
      <c r="T26" s="76"/>
    </row>
    <row r="27" spans="1:20" ht="14.1" customHeight="1" x14ac:dyDescent="0.2">
      <c r="A27" s="93">
        <v>666</v>
      </c>
      <c r="B27" s="94">
        <v>57.595999999999997</v>
      </c>
      <c r="C27" s="95"/>
      <c r="D27" s="217"/>
      <c r="S27" s="76"/>
      <c r="T27" s="76"/>
    </row>
    <row r="28" spans="1:20" ht="14.1" customHeight="1" x14ac:dyDescent="0.2">
      <c r="A28" s="91">
        <v>683</v>
      </c>
      <c r="B28" s="90">
        <v>60.896000000000001</v>
      </c>
      <c r="C28" s="194" t="s">
        <v>35</v>
      </c>
      <c r="D28" s="217"/>
      <c r="S28" s="76"/>
      <c r="T28" s="76"/>
    </row>
    <row r="29" spans="1:20" ht="14.1" customHeight="1" x14ac:dyDescent="0.2">
      <c r="A29" s="91">
        <v>693</v>
      </c>
      <c r="B29" s="90">
        <v>62.850999999999999</v>
      </c>
      <c r="C29" s="95"/>
      <c r="D29" s="217"/>
      <c r="S29" s="76"/>
      <c r="T29" s="76"/>
    </row>
    <row r="30" spans="1:20" ht="14.1" customHeight="1" x14ac:dyDescent="0.2">
      <c r="A30" s="93">
        <v>703</v>
      </c>
      <c r="B30" s="94">
        <v>64.480999999999995</v>
      </c>
      <c r="C30" s="89"/>
      <c r="D30" s="217"/>
      <c r="S30" s="76"/>
      <c r="T30" s="76"/>
    </row>
    <row r="31" spans="1:20" ht="14.1" customHeight="1" x14ac:dyDescent="0.2">
      <c r="A31" s="93">
        <v>708</v>
      </c>
      <c r="B31" s="94">
        <v>65.015000000000001</v>
      </c>
      <c r="C31" s="89"/>
      <c r="D31" s="217"/>
      <c r="S31" s="76"/>
      <c r="T31" s="76"/>
    </row>
    <row r="32" spans="1:20" ht="14.1" customHeight="1" x14ac:dyDescent="0.2">
      <c r="A32" s="91">
        <v>713</v>
      </c>
      <c r="B32" s="90">
        <v>65.44</v>
      </c>
      <c r="C32" s="89"/>
      <c r="D32" s="217"/>
      <c r="S32" s="76"/>
      <c r="T32" s="76"/>
    </row>
    <row r="33" spans="1:20" ht="14.1" customHeight="1" x14ac:dyDescent="0.2">
      <c r="A33" s="99"/>
      <c r="B33" s="100"/>
      <c r="C33" s="89"/>
      <c r="D33" s="217"/>
      <c r="S33" s="76"/>
      <c r="T33" s="76"/>
    </row>
    <row r="34" spans="1:20" ht="14.1" customHeight="1" x14ac:dyDescent="0.2">
      <c r="A34" s="99"/>
      <c r="B34" s="100"/>
      <c r="C34" s="89"/>
      <c r="D34" s="217"/>
      <c r="S34" s="76"/>
      <c r="T34" s="76"/>
    </row>
    <row r="35" spans="1:20" ht="14.1" customHeight="1" x14ac:dyDescent="0.2">
      <c r="A35" s="93"/>
      <c r="B35" s="94"/>
      <c r="C35" s="89"/>
      <c r="D35" s="217"/>
      <c r="S35" s="76"/>
      <c r="T35" s="76"/>
    </row>
    <row r="36" spans="1:20" ht="14.1" customHeight="1" x14ac:dyDescent="0.2">
      <c r="A36" s="93"/>
      <c r="B36" s="94"/>
      <c r="C36" s="89"/>
      <c r="D36" s="217"/>
      <c r="S36" s="76"/>
      <c r="T36" s="76"/>
    </row>
    <row r="37" spans="1:20" ht="14.1" customHeight="1" x14ac:dyDescent="0.2">
      <c r="A37" s="99"/>
      <c r="B37" s="100"/>
      <c r="C37" s="89"/>
      <c r="D37" s="217"/>
      <c r="S37" s="76"/>
      <c r="T37" s="76"/>
    </row>
    <row r="38" spans="1:20" ht="14.1" customHeight="1" x14ac:dyDescent="0.2">
      <c r="A38" s="99"/>
      <c r="B38" s="100"/>
      <c r="C38" s="89"/>
      <c r="D38" s="217"/>
      <c r="S38" s="76"/>
      <c r="T38" s="76"/>
    </row>
    <row r="39" spans="1:20" ht="14.1" customHeight="1" x14ac:dyDescent="0.2">
      <c r="A39" s="99"/>
      <c r="B39" s="100"/>
      <c r="C39" s="89"/>
      <c r="D39" s="217"/>
      <c r="S39" s="76"/>
      <c r="T39" s="76"/>
    </row>
    <row r="40" spans="1:20" ht="14.1" customHeight="1" x14ac:dyDescent="0.2">
      <c r="A40" s="99"/>
      <c r="B40" s="100"/>
      <c r="C40" s="89"/>
      <c r="D40" s="217"/>
      <c r="S40" s="76"/>
      <c r="T40" s="76"/>
    </row>
    <row r="41" spans="1:20" ht="14.1" customHeight="1" x14ac:dyDescent="0.2">
      <c r="A41" s="99"/>
      <c r="B41" s="100"/>
      <c r="C41" s="89"/>
      <c r="D41" s="217"/>
      <c r="S41" s="76"/>
      <c r="T41" s="76"/>
    </row>
    <row r="42" spans="1:20" ht="14.1" customHeight="1" x14ac:dyDescent="0.2">
      <c r="A42" s="99"/>
      <c r="B42" s="100"/>
      <c r="C42" s="89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3">
        <v>683</v>
      </c>
      <c r="B47" s="103">
        <v>60.896000000000001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87">
        <v>6</v>
      </c>
      <c r="B48" s="106">
        <v>60.896000000000001</v>
      </c>
      <c r="C48" s="107" t="s">
        <v>39</v>
      </c>
      <c r="D48" s="219"/>
      <c r="S48" s="76"/>
      <c r="T48" s="76"/>
    </row>
    <row r="49" spans="1:20" ht="15" customHeight="1" x14ac:dyDescent="0.2">
      <c r="A49" s="188">
        <v>35</v>
      </c>
      <c r="B49" s="109">
        <v>66.515000000000001</v>
      </c>
      <c r="C49" s="110" t="s">
        <v>40</v>
      </c>
      <c r="D49" s="219"/>
      <c r="S49" s="76"/>
      <c r="T49" s="76"/>
    </row>
    <row r="50" spans="1:20" ht="15" customHeight="1" thickBot="1" x14ac:dyDescent="0.25">
      <c r="A50" s="189">
        <v>35</v>
      </c>
      <c r="B50" s="112">
        <v>55.515000000000001</v>
      </c>
      <c r="C50" s="113" t="s">
        <v>40</v>
      </c>
      <c r="D50" s="219"/>
      <c r="S50" s="76"/>
      <c r="T50" s="76"/>
    </row>
    <row r="51" spans="1:20" ht="15" customHeight="1" x14ac:dyDescent="0.2">
      <c r="A51" s="188">
        <v>45</v>
      </c>
      <c r="B51" s="114">
        <v>65.478999999999999</v>
      </c>
      <c r="C51" s="115" t="s">
        <v>41</v>
      </c>
      <c r="D51" s="219"/>
      <c r="S51" s="76"/>
      <c r="T51" s="76"/>
    </row>
    <row r="52" spans="1:20" ht="15" customHeight="1" thickBot="1" x14ac:dyDescent="0.25">
      <c r="A52" s="189">
        <v>45</v>
      </c>
      <c r="B52" s="112">
        <v>64.478999999999999</v>
      </c>
      <c r="C52" s="115" t="s">
        <v>41</v>
      </c>
      <c r="D52" s="219"/>
      <c r="S52" s="76"/>
      <c r="T52" s="76"/>
    </row>
    <row r="53" spans="1:20" ht="15" customHeight="1" x14ac:dyDescent="0.2">
      <c r="A53" s="190">
        <v>0</v>
      </c>
      <c r="B53" s="103">
        <v>0</v>
      </c>
      <c r="C53" s="104" t="s">
        <v>42</v>
      </c>
      <c r="D53" s="219"/>
      <c r="S53" s="76"/>
      <c r="T53" s="76"/>
    </row>
    <row r="54" spans="1:20" ht="15" customHeight="1" thickBot="1" x14ac:dyDescent="0.25">
      <c r="A54" s="191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148</v>
      </c>
      <c r="C55" s="121"/>
      <c r="D55" s="219"/>
      <c r="S55" s="76"/>
      <c r="T55" s="76"/>
    </row>
    <row r="56" spans="1:20" ht="14.1" customHeight="1" x14ac:dyDescent="0.2">
      <c r="A56" s="222" t="s">
        <v>149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135</v>
      </c>
      <c r="C57" s="124"/>
      <c r="D57" s="220"/>
      <c r="S57" s="76"/>
      <c r="T57" s="76"/>
    </row>
    <row r="58" spans="1:20" ht="14.1" customHeight="1" thickBot="1" x14ac:dyDescent="0.25">
      <c r="A58" s="225" t="s">
        <v>150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2" spans="1:20" x14ac:dyDescent="0.2">
      <c r="A62" s="126"/>
    </row>
    <row r="63" spans="1:20" x14ac:dyDescent="0.2">
      <c r="A63" s="126"/>
    </row>
    <row r="64" spans="1:20" x14ac:dyDescent="0.2">
      <c r="A64" s="128"/>
    </row>
    <row r="65" spans="1:1" x14ac:dyDescent="0.2">
      <c r="A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2" ht="27.75" customHeight="1" thickBot="1" x14ac:dyDescent="0.25">
      <c r="A1" s="212" t="s">
        <v>147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2" s="82" customFormat="1" ht="14.1" customHeight="1" thickBot="1" x14ac:dyDescent="0.25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  <c r="U2" s="77"/>
      <c r="V2" s="77"/>
    </row>
    <row r="3" spans="1:22" ht="14.1" customHeight="1" x14ac:dyDescent="0.2">
      <c r="A3" s="198">
        <v>0</v>
      </c>
      <c r="B3" s="199">
        <v>67</v>
      </c>
      <c r="C3" s="200" t="s">
        <v>123</v>
      </c>
      <c r="D3" s="216"/>
      <c r="S3" s="76"/>
      <c r="T3" s="76"/>
    </row>
    <row r="4" spans="1:22" ht="14.1" customHeight="1" x14ac:dyDescent="0.2">
      <c r="A4" s="83">
        <v>2</v>
      </c>
      <c r="B4" s="84">
        <v>65.432000000000002</v>
      </c>
      <c r="C4" s="89"/>
      <c r="D4" s="216"/>
      <c r="S4" s="76"/>
      <c r="T4" s="76"/>
    </row>
    <row r="5" spans="1:22" ht="13.5" customHeight="1" x14ac:dyDescent="0.2">
      <c r="A5" s="83">
        <v>3.3</v>
      </c>
      <c r="B5" s="84">
        <v>64.896000000000001</v>
      </c>
      <c r="C5" s="194"/>
      <c r="D5" s="216"/>
      <c r="S5" s="76"/>
      <c r="T5" s="76"/>
    </row>
    <row r="6" spans="1:22" ht="14.1" customHeight="1" x14ac:dyDescent="0.2">
      <c r="A6" s="83">
        <v>7.4</v>
      </c>
      <c r="B6" s="90">
        <v>64.734999999999999</v>
      </c>
      <c r="C6" s="89" t="s">
        <v>151</v>
      </c>
      <c r="D6" s="216"/>
      <c r="S6" s="76"/>
      <c r="T6" s="76"/>
    </row>
    <row r="7" spans="1:22" ht="14.1" customHeight="1" x14ac:dyDescent="0.2">
      <c r="A7" s="202">
        <v>8.4</v>
      </c>
      <c r="B7" s="203">
        <v>63.462000000000003</v>
      </c>
      <c r="C7" s="204" t="s">
        <v>138</v>
      </c>
      <c r="D7" s="216"/>
      <c r="S7" s="76"/>
      <c r="T7" s="76"/>
    </row>
    <row r="8" spans="1:22" ht="14.1" customHeight="1" x14ac:dyDescent="0.2">
      <c r="A8" s="91">
        <v>8.4</v>
      </c>
      <c r="B8" s="90">
        <v>62.262</v>
      </c>
      <c r="C8" s="85"/>
      <c r="D8" s="216"/>
      <c r="S8" s="76"/>
      <c r="T8" s="76"/>
    </row>
    <row r="9" spans="1:22" ht="14.1" customHeight="1" x14ac:dyDescent="0.2">
      <c r="A9" s="91">
        <v>14.7</v>
      </c>
      <c r="B9" s="90">
        <v>58.201999999999998</v>
      </c>
      <c r="C9" s="85"/>
      <c r="D9" s="216"/>
      <c r="S9" s="76"/>
      <c r="T9" s="76"/>
    </row>
    <row r="10" spans="1:22" ht="14.1" customHeight="1" x14ac:dyDescent="0.2">
      <c r="A10" s="91">
        <v>34.700000000000003</v>
      </c>
      <c r="B10" s="90">
        <v>58.451999999999998</v>
      </c>
      <c r="C10" s="85"/>
      <c r="D10" s="216"/>
      <c r="S10" s="76"/>
      <c r="T10" s="76"/>
    </row>
    <row r="11" spans="1:22" ht="14.1" customHeight="1" x14ac:dyDescent="0.2">
      <c r="A11" s="91">
        <v>54.7</v>
      </c>
      <c r="B11" s="90">
        <v>55.252000000000002</v>
      </c>
      <c r="C11" s="85"/>
      <c r="D11" s="216"/>
      <c r="S11" s="76"/>
      <c r="T11" s="76"/>
    </row>
    <row r="12" spans="1:22" ht="14.1" customHeight="1" x14ac:dyDescent="0.2">
      <c r="A12" s="91">
        <v>74.7</v>
      </c>
      <c r="B12" s="90">
        <v>50.122</v>
      </c>
      <c r="C12" s="85"/>
      <c r="D12" s="216"/>
      <c r="S12" s="76"/>
      <c r="T12" s="76"/>
    </row>
    <row r="13" spans="1:22" ht="14.1" customHeight="1" x14ac:dyDescent="0.2">
      <c r="A13" s="91">
        <v>94.7</v>
      </c>
      <c r="B13" s="90">
        <v>50.652000000000001</v>
      </c>
      <c r="C13" s="85"/>
      <c r="D13" s="216"/>
      <c r="S13" s="76"/>
      <c r="T13" s="76"/>
    </row>
    <row r="14" spans="1:22" ht="14.1" customHeight="1" x14ac:dyDescent="0.2">
      <c r="A14" s="91">
        <v>114.7</v>
      </c>
      <c r="B14" s="90">
        <v>50.462000000000003</v>
      </c>
      <c r="C14" s="85"/>
      <c r="D14" s="216"/>
      <c r="S14" s="76"/>
      <c r="T14" s="76"/>
    </row>
    <row r="15" spans="1:22" ht="14.1" customHeight="1" x14ac:dyDescent="0.2">
      <c r="A15" s="91">
        <v>134.69999999999999</v>
      </c>
      <c r="B15" s="90">
        <v>51.091999999999999</v>
      </c>
      <c r="C15" s="85"/>
      <c r="D15" s="216"/>
      <c r="S15" s="76"/>
      <c r="T15" s="76"/>
    </row>
    <row r="16" spans="1:22" ht="14.1" customHeight="1" x14ac:dyDescent="0.2">
      <c r="A16" s="91">
        <v>154.69999999999999</v>
      </c>
      <c r="B16" s="90">
        <v>51.731999999999999</v>
      </c>
      <c r="C16" s="85"/>
      <c r="D16" s="216"/>
      <c r="S16" s="76"/>
      <c r="T16" s="76"/>
    </row>
    <row r="17" spans="1:20" ht="14.1" customHeight="1" x14ac:dyDescent="0.2">
      <c r="A17" s="91">
        <v>174.7</v>
      </c>
      <c r="B17" s="90">
        <v>52.091999999999999</v>
      </c>
      <c r="C17" s="92"/>
      <c r="D17" s="216"/>
      <c r="S17" s="76"/>
      <c r="T17" s="76"/>
    </row>
    <row r="18" spans="1:20" ht="14.1" customHeight="1" x14ac:dyDescent="0.2">
      <c r="A18" s="91">
        <v>194.7</v>
      </c>
      <c r="B18" s="90">
        <v>52.872</v>
      </c>
      <c r="C18" s="92"/>
      <c r="D18" s="217"/>
      <c r="S18" s="76"/>
      <c r="T18" s="76"/>
    </row>
    <row r="19" spans="1:20" ht="14.1" customHeight="1" x14ac:dyDescent="0.2">
      <c r="A19" s="93">
        <v>214.7</v>
      </c>
      <c r="B19" s="94">
        <v>53.582000000000001</v>
      </c>
      <c r="C19" s="92"/>
      <c r="D19" s="217"/>
      <c r="S19" s="76"/>
      <c r="T19" s="76"/>
    </row>
    <row r="20" spans="1:20" ht="14.1" customHeight="1" x14ac:dyDescent="0.2">
      <c r="A20" s="93">
        <v>259.7</v>
      </c>
      <c r="B20" s="94">
        <v>56.921999999999997</v>
      </c>
      <c r="C20" s="92"/>
      <c r="D20" s="217"/>
      <c r="S20" s="76"/>
      <c r="T20" s="76"/>
    </row>
    <row r="21" spans="1:20" ht="14.1" customHeight="1" x14ac:dyDescent="0.2">
      <c r="A21" s="93">
        <v>304.7</v>
      </c>
      <c r="B21" s="94">
        <v>58.462000000000003</v>
      </c>
      <c r="C21" s="92"/>
      <c r="D21" s="217"/>
      <c r="S21" s="76"/>
      <c r="T21" s="76"/>
    </row>
    <row r="22" spans="1:20" ht="14.1" customHeight="1" x14ac:dyDescent="0.2">
      <c r="A22" s="93">
        <v>349.7</v>
      </c>
      <c r="B22" s="94">
        <v>58.362000000000002</v>
      </c>
      <c r="C22" s="92"/>
      <c r="D22" s="217"/>
      <c r="S22" s="76"/>
      <c r="T22" s="76"/>
    </row>
    <row r="23" spans="1:20" ht="14.1" customHeight="1" x14ac:dyDescent="0.2">
      <c r="A23" s="93">
        <v>394.7</v>
      </c>
      <c r="B23" s="94">
        <v>58.122</v>
      </c>
      <c r="C23" s="92"/>
      <c r="D23" s="217"/>
      <c r="S23" s="76"/>
      <c r="T23" s="76"/>
    </row>
    <row r="24" spans="1:20" ht="14.1" customHeight="1" x14ac:dyDescent="0.2">
      <c r="A24" s="93">
        <v>439.7</v>
      </c>
      <c r="B24" s="94">
        <v>57.262</v>
      </c>
      <c r="C24" s="95"/>
      <c r="D24" s="217"/>
      <c r="S24" s="76"/>
      <c r="T24" s="76"/>
    </row>
    <row r="25" spans="1:20" ht="14.1" customHeight="1" x14ac:dyDescent="0.2">
      <c r="A25" s="93">
        <v>484.7</v>
      </c>
      <c r="B25" s="94">
        <v>55.252000000000002</v>
      </c>
      <c r="C25" s="95"/>
      <c r="D25" s="217"/>
      <c r="S25" s="76"/>
      <c r="T25" s="76"/>
    </row>
    <row r="26" spans="1:20" ht="14.1" customHeight="1" x14ac:dyDescent="0.2">
      <c r="A26" s="93">
        <v>529.70000000000005</v>
      </c>
      <c r="B26" s="94">
        <v>54.341999999999999</v>
      </c>
      <c r="C26" s="95"/>
      <c r="D26" s="217"/>
      <c r="S26" s="76"/>
      <c r="T26" s="76"/>
    </row>
    <row r="27" spans="1:20" ht="14.1" customHeight="1" x14ac:dyDescent="0.2">
      <c r="A27" s="93">
        <v>574.70000000000005</v>
      </c>
      <c r="B27" s="94">
        <v>52.792000000000002</v>
      </c>
      <c r="C27" s="95"/>
      <c r="D27" s="217"/>
      <c r="S27" s="76"/>
      <c r="T27" s="76"/>
    </row>
    <row r="28" spans="1:20" ht="14.1" customHeight="1" x14ac:dyDescent="0.2">
      <c r="A28" s="91">
        <v>619.70000000000005</v>
      </c>
      <c r="B28" s="90">
        <v>52.012</v>
      </c>
      <c r="C28" s="95"/>
      <c r="D28" s="217"/>
      <c r="S28" s="76"/>
      <c r="T28" s="76"/>
    </row>
    <row r="29" spans="1:20" ht="14.1" customHeight="1" x14ac:dyDescent="0.2">
      <c r="A29" s="91">
        <v>664.7</v>
      </c>
      <c r="B29" s="90">
        <v>51.502000000000002</v>
      </c>
      <c r="C29" s="95"/>
      <c r="D29" s="217"/>
      <c r="S29" s="76"/>
      <c r="T29" s="76"/>
    </row>
    <row r="30" spans="1:20" ht="14.1" customHeight="1" x14ac:dyDescent="0.2">
      <c r="A30" s="93">
        <v>709.7</v>
      </c>
      <c r="B30" s="94">
        <v>54.792000000000002</v>
      </c>
      <c r="C30" s="89"/>
      <c r="D30" s="217"/>
      <c r="S30" s="76"/>
      <c r="T30" s="76"/>
    </row>
    <row r="31" spans="1:20" ht="14.1" customHeight="1" x14ac:dyDescent="0.2">
      <c r="A31" s="93">
        <v>729.2</v>
      </c>
      <c r="B31" s="94">
        <v>62.762</v>
      </c>
      <c r="C31" s="89"/>
      <c r="D31" s="217"/>
      <c r="S31" s="76"/>
      <c r="T31" s="76"/>
    </row>
    <row r="32" spans="1:20" ht="14.1" customHeight="1" x14ac:dyDescent="0.2">
      <c r="A32" s="202">
        <v>729.2</v>
      </c>
      <c r="B32" s="203">
        <v>63.462000000000003</v>
      </c>
      <c r="C32" s="194" t="s">
        <v>35</v>
      </c>
      <c r="D32" s="217"/>
      <c r="S32" s="76"/>
      <c r="T32" s="76"/>
    </row>
    <row r="33" spans="1:20" ht="14.1" customHeight="1" x14ac:dyDescent="0.2">
      <c r="A33" s="99">
        <v>729.2</v>
      </c>
      <c r="B33" s="100">
        <v>64.382000000000005</v>
      </c>
      <c r="C33" s="89" t="s">
        <v>151</v>
      </c>
      <c r="D33" s="217"/>
      <c r="S33" s="76"/>
      <c r="T33" s="76"/>
    </row>
    <row r="34" spans="1:20" ht="14.1" customHeight="1" x14ac:dyDescent="0.2">
      <c r="A34" s="99">
        <v>734.7</v>
      </c>
      <c r="B34" s="100">
        <v>64.358000000000004</v>
      </c>
      <c r="C34" s="89" t="s">
        <v>152</v>
      </c>
      <c r="D34" s="217"/>
      <c r="S34" s="76"/>
      <c r="T34" s="76"/>
    </row>
    <row r="35" spans="1:20" ht="14.1" customHeight="1" x14ac:dyDescent="0.2">
      <c r="A35" s="93">
        <v>744.2</v>
      </c>
      <c r="B35" s="94">
        <v>64.347999999999999</v>
      </c>
      <c r="C35" s="89"/>
      <c r="D35" s="217"/>
      <c r="S35" s="76"/>
      <c r="T35" s="76"/>
    </row>
    <row r="36" spans="1:20" ht="14.1" customHeight="1" x14ac:dyDescent="0.2">
      <c r="A36" s="93"/>
      <c r="B36" s="94"/>
      <c r="C36" s="89"/>
      <c r="D36" s="217"/>
      <c r="S36" s="76"/>
      <c r="T36" s="76"/>
    </row>
    <row r="37" spans="1:20" ht="14.1" customHeight="1" x14ac:dyDescent="0.2">
      <c r="A37" s="99"/>
      <c r="B37" s="100"/>
      <c r="C37" s="89"/>
      <c r="D37" s="217"/>
      <c r="S37" s="76"/>
      <c r="T37" s="76"/>
    </row>
    <row r="38" spans="1:20" ht="14.1" customHeight="1" x14ac:dyDescent="0.2">
      <c r="A38" s="99"/>
      <c r="B38" s="100"/>
      <c r="C38" s="89"/>
      <c r="D38" s="217"/>
      <c r="S38" s="76"/>
      <c r="T38" s="76"/>
    </row>
    <row r="39" spans="1:20" ht="14.1" customHeight="1" x14ac:dyDescent="0.2">
      <c r="A39" s="99"/>
      <c r="B39" s="100"/>
      <c r="C39" s="89"/>
      <c r="D39" s="217"/>
      <c r="S39" s="76"/>
      <c r="T39" s="76"/>
    </row>
    <row r="40" spans="1:20" ht="14.1" customHeight="1" x14ac:dyDescent="0.2">
      <c r="A40" s="99"/>
      <c r="B40" s="100"/>
      <c r="C40" s="89"/>
      <c r="D40" s="217"/>
      <c r="S40" s="76"/>
      <c r="T40" s="76"/>
    </row>
    <row r="41" spans="1:20" ht="14.1" customHeight="1" x14ac:dyDescent="0.2">
      <c r="A41" s="99"/>
      <c r="B41" s="100"/>
      <c r="C41" s="89"/>
      <c r="D41" s="217"/>
      <c r="S41" s="76"/>
      <c r="T41" s="76"/>
    </row>
    <row r="42" spans="1:20" ht="14.1" customHeight="1" x14ac:dyDescent="0.2">
      <c r="A42" s="99"/>
      <c r="B42" s="100"/>
      <c r="C42" s="89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3">
        <v>729.2</v>
      </c>
      <c r="B47" s="103">
        <v>63.462000000000003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87">
        <v>8.4</v>
      </c>
      <c r="B48" s="106">
        <v>63.462000000000003</v>
      </c>
      <c r="C48" s="107" t="s">
        <v>39</v>
      </c>
      <c r="D48" s="219"/>
      <c r="S48" s="76"/>
      <c r="T48" s="76"/>
    </row>
    <row r="49" spans="1:20" ht="15" customHeight="1" x14ac:dyDescent="0.2">
      <c r="A49" s="188">
        <v>35</v>
      </c>
      <c r="B49" s="109">
        <v>66.513999999999996</v>
      </c>
      <c r="C49" s="110" t="s">
        <v>40</v>
      </c>
      <c r="D49" s="219"/>
      <c r="S49" s="76"/>
      <c r="T49" s="76"/>
    </row>
    <row r="50" spans="1:20" ht="15" customHeight="1" thickBot="1" x14ac:dyDescent="0.25">
      <c r="A50" s="189">
        <v>35</v>
      </c>
      <c r="B50" s="112">
        <v>55.514000000000003</v>
      </c>
      <c r="C50" s="113" t="s">
        <v>40</v>
      </c>
      <c r="D50" s="219"/>
      <c r="S50" s="76"/>
      <c r="T50" s="76"/>
    </row>
    <row r="51" spans="1:20" ht="15" customHeight="1" x14ac:dyDescent="0.2">
      <c r="A51" s="188">
        <v>45</v>
      </c>
      <c r="B51" s="114">
        <v>65.959000000000003</v>
      </c>
      <c r="C51" s="115" t="s">
        <v>41</v>
      </c>
      <c r="D51" s="219"/>
      <c r="S51" s="76"/>
      <c r="T51" s="76"/>
    </row>
    <row r="52" spans="1:20" ht="15" customHeight="1" thickBot="1" x14ac:dyDescent="0.25">
      <c r="A52" s="189">
        <v>45</v>
      </c>
      <c r="B52" s="112">
        <v>64.459000000000003</v>
      </c>
      <c r="C52" s="115" t="s">
        <v>41</v>
      </c>
      <c r="D52" s="219"/>
      <c r="S52" s="76"/>
      <c r="T52" s="76"/>
    </row>
    <row r="53" spans="1:20" ht="15" customHeight="1" x14ac:dyDescent="0.2">
      <c r="A53" s="190">
        <v>0</v>
      </c>
      <c r="B53" s="103">
        <v>0</v>
      </c>
      <c r="C53" s="104" t="s">
        <v>42</v>
      </c>
      <c r="D53" s="219"/>
      <c r="S53" s="76"/>
      <c r="T53" s="76"/>
    </row>
    <row r="54" spans="1:20" ht="15" customHeight="1" thickBot="1" x14ac:dyDescent="0.25">
      <c r="A54" s="191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153</v>
      </c>
      <c r="C55" s="121"/>
      <c r="D55" s="219"/>
      <c r="S55" s="76"/>
      <c r="T55" s="76"/>
    </row>
    <row r="56" spans="1:20" ht="14.1" customHeight="1" x14ac:dyDescent="0.2">
      <c r="A56" s="222" t="s">
        <v>154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155</v>
      </c>
      <c r="C57" s="124"/>
      <c r="D57" s="220"/>
      <c r="S57" s="76"/>
      <c r="T57" s="76"/>
    </row>
    <row r="58" spans="1:20" ht="14.1" customHeight="1" thickBot="1" x14ac:dyDescent="0.25">
      <c r="A58" s="225" t="s">
        <v>150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2" spans="1:20" x14ac:dyDescent="0.2">
      <c r="A62" s="126"/>
    </row>
    <row r="63" spans="1:20" x14ac:dyDescent="0.2">
      <c r="A63" s="126"/>
    </row>
    <row r="64" spans="1:20" x14ac:dyDescent="0.2">
      <c r="A64" s="128"/>
    </row>
    <row r="65" spans="1:1" x14ac:dyDescent="0.2">
      <c r="A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AG53"/>
  <sheetViews>
    <sheetView zoomScale="50" zoomScaleNormal="50" workbookViewId="0">
      <selection activeCell="L34" sqref="L34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54" t="s">
        <v>3</v>
      </c>
      <c r="E1" s="255" t="s">
        <v>25</v>
      </c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4"/>
      <c r="V1" s="241" t="s">
        <v>26</v>
      </c>
      <c r="W1" s="242"/>
      <c r="X1" s="242"/>
      <c r="Y1" s="242"/>
      <c r="Z1" s="242"/>
      <c r="AA1" s="242"/>
      <c r="AB1" s="243"/>
      <c r="AC1" s="4"/>
      <c r="AD1" s="241" t="s">
        <v>4</v>
      </c>
      <c r="AE1" s="242"/>
      <c r="AF1" s="242"/>
      <c r="AG1" s="243"/>
    </row>
    <row r="2" spans="1:33" ht="20.25" x14ac:dyDescent="0.3">
      <c r="A2" s="5"/>
      <c r="B2" s="6"/>
      <c r="C2" s="7"/>
      <c r="D2" s="25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5</v>
      </c>
      <c r="W2" s="244" t="s">
        <v>6</v>
      </c>
      <c r="X2" s="244" t="s">
        <v>7</v>
      </c>
      <c r="Y2" s="244" t="s">
        <v>8</v>
      </c>
      <c r="Z2" s="244" t="s">
        <v>9</v>
      </c>
      <c r="AA2" s="246" t="s">
        <v>1</v>
      </c>
      <c r="AB2" s="251" t="s">
        <v>10</v>
      </c>
      <c r="AC2" s="9"/>
      <c r="AD2" s="10" t="s">
        <v>11</v>
      </c>
      <c r="AE2" s="11" t="s">
        <v>12</v>
      </c>
      <c r="AF2" s="11" t="s">
        <v>1</v>
      </c>
      <c r="AG2" s="12" t="s">
        <v>2</v>
      </c>
    </row>
    <row r="3" spans="1:33" ht="20.25" x14ac:dyDescent="0.3">
      <c r="A3" s="5"/>
      <c r="B3" s="6"/>
      <c r="C3" s="13"/>
      <c r="D3" s="25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52"/>
      <c r="AC3" s="9"/>
      <c r="AD3" s="14"/>
      <c r="AE3" s="14"/>
      <c r="AF3" s="15"/>
      <c r="AG3" s="16"/>
    </row>
    <row r="4" spans="1:33" ht="18.75" x14ac:dyDescent="0.3">
      <c r="A4" s="5"/>
      <c r="B4" s="6"/>
      <c r="C4" s="17"/>
      <c r="D4" s="254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2.0840000000000001</v>
      </c>
      <c r="X4" s="15"/>
      <c r="Y4" s="15"/>
      <c r="Z4" s="20">
        <v>67</v>
      </c>
      <c r="AA4" s="21">
        <f>+Z4+W4</f>
        <v>69.084000000000003</v>
      </c>
      <c r="AB4" s="22" t="s">
        <v>156</v>
      </c>
      <c r="AC4" s="9"/>
      <c r="AD4" s="14"/>
      <c r="AE4" s="14"/>
      <c r="AF4" s="15"/>
      <c r="AG4" s="13"/>
    </row>
    <row r="5" spans="1:33" ht="18.75" x14ac:dyDescent="0.3">
      <c r="A5" s="5"/>
      <c r="B5" s="6"/>
      <c r="C5" s="23"/>
      <c r="D5" s="25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/>
      <c r="W5" s="15"/>
      <c r="X5" s="15">
        <v>2.5750000000000002</v>
      </c>
      <c r="Y5" s="15"/>
      <c r="Z5" s="14"/>
      <c r="AA5" s="20">
        <f>+$AA$4-X5</f>
        <v>66.509</v>
      </c>
      <c r="AB5" s="16" t="s">
        <v>157</v>
      </c>
      <c r="AC5" s="24"/>
      <c r="AD5" s="14"/>
      <c r="AE5" s="14"/>
      <c r="AF5" s="15"/>
      <c r="AG5" s="13"/>
    </row>
    <row r="6" spans="1:33" ht="18" x14ac:dyDescent="0.25">
      <c r="A6" s="5"/>
      <c r="B6" s="6"/>
      <c r="C6" s="22"/>
      <c r="D6" s="2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/>
      <c r="X6" s="15">
        <v>4.1820000000000004</v>
      </c>
      <c r="Y6" s="15"/>
      <c r="Z6" s="14"/>
      <c r="AA6" s="20">
        <f>+$AA$4-X6</f>
        <v>64.902000000000001</v>
      </c>
      <c r="AB6" s="25" t="s">
        <v>158</v>
      </c>
      <c r="AC6" s="24"/>
      <c r="AD6" s="14"/>
      <c r="AE6" s="14"/>
      <c r="AF6" s="15"/>
      <c r="AG6" s="13"/>
    </row>
    <row r="7" spans="1:33" ht="18" x14ac:dyDescent="0.25">
      <c r="A7" s="5"/>
      <c r="B7" s="6"/>
      <c r="C7" s="13"/>
      <c r="D7" s="25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/>
      <c r="W7" s="15"/>
      <c r="X7" s="15"/>
      <c r="Y7" s="15"/>
      <c r="Z7" s="14"/>
      <c r="AA7" s="20"/>
      <c r="AB7" s="26"/>
      <c r="AC7" s="24"/>
      <c r="AD7" s="14"/>
      <c r="AE7" s="14"/>
      <c r="AF7" s="15"/>
      <c r="AG7" s="13"/>
    </row>
    <row r="8" spans="1:33" ht="18.75" x14ac:dyDescent="0.3">
      <c r="A8" s="5"/>
      <c r="B8" s="6"/>
      <c r="C8" s="17"/>
      <c r="D8" s="25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/>
      <c r="W8" s="15"/>
      <c r="X8" s="15"/>
      <c r="Y8" s="15"/>
      <c r="Z8" s="14"/>
      <c r="AA8" s="20"/>
      <c r="AB8" s="22"/>
      <c r="AC8" s="24"/>
      <c r="AD8" s="14"/>
      <c r="AE8" s="14"/>
      <c r="AF8" s="15"/>
      <c r="AG8" s="13"/>
    </row>
    <row r="9" spans="1:33" ht="18" x14ac:dyDescent="0.25">
      <c r="A9" s="5"/>
      <c r="B9" s="6"/>
      <c r="C9" s="13"/>
      <c r="D9" s="25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/>
      <c r="W9" s="15"/>
      <c r="X9" s="15"/>
      <c r="Y9" s="15"/>
      <c r="Z9" s="14"/>
      <c r="AA9" s="20"/>
      <c r="AB9" s="16"/>
      <c r="AC9" s="24"/>
      <c r="AD9" s="14"/>
      <c r="AE9" s="14"/>
      <c r="AF9" s="15"/>
      <c r="AG9" s="13"/>
    </row>
    <row r="10" spans="1:33" ht="18" x14ac:dyDescent="0.25">
      <c r="A10" s="5"/>
      <c r="B10" s="6"/>
      <c r="C10" s="13"/>
      <c r="D10" s="25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/>
      <c r="W10" s="15"/>
      <c r="X10" s="15"/>
      <c r="Y10" s="15"/>
      <c r="Z10" s="14"/>
      <c r="AA10" s="20"/>
      <c r="AB10" s="16"/>
      <c r="AC10" s="24"/>
      <c r="AD10" s="14"/>
      <c r="AE10" s="14"/>
      <c r="AF10" s="15"/>
      <c r="AG10" s="13"/>
    </row>
    <row r="11" spans="1:33" ht="18.75" x14ac:dyDescent="0.3">
      <c r="A11" s="5"/>
      <c r="B11" s="6"/>
      <c r="C11" s="27"/>
      <c r="D11" s="25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/>
      <c r="W11" s="15"/>
      <c r="X11" s="15"/>
      <c r="Y11" s="15"/>
      <c r="Z11" s="14"/>
      <c r="AA11" s="20"/>
      <c r="AB11" s="16"/>
      <c r="AC11" s="24"/>
      <c r="AD11" s="14"/>
      <c r="AE11" s="14"/>
      <c r="AF11" s="15"/>
      <c r="AG11" s="13"/>
    </row>
    <row r="12" spans="1:33" ht="18.75" x14ac:dyDescent="0.3">
      <c r="A12" s="5"/>
      <c r="B12" s="6"/>
      <c r="C12" s="27"/>
      <c r="D12" s="25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/>
      <c r="W12" s="15"/>
      <c r="X12" s="15"/>
      <c r="Y12" s="15"/>
      <c r="Z12" s="14"/>
      <c r="AA12" s="20"/>
      <c r="AB12" s="26"/>
      <c r="AC12" s="24"/>
      <c r="AD12" s="14"/>
      <c r="AE12" s="14"/>
      <c r="AF12" s="15"/>
      <c r="AG12" s="13"/>
    </row>
    <row r="13" spans="1:33" ht="18.75" x14ac:dyDescent="0.3">
      <c r="A13" s="5"/>
      <c r="B13" s="6"/>
      <c r="C13" s="27"/>
      <c r="D13" s="25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5"/>
      <c r="X13" s="15"/>
      <c r="Y13" s="15"/>
      <c r="Z13" s="14"/>
      <c r="AA13" s="20"/>
      <c r="AB13" s="28"/>
      <c r="AC13" s="24"/>
      <c r="AD13" s="14"/>
      <c r="AE13" s="14"/>
      <c r="AF13" s="15"/>
      <c r="AG13" s="13"/>
    </row>
    <row r="14" spans="1:33" ht="18.75" x14ac:dyDescent="0.3">
      <c r="A14" s="5"/>
      <c r="B14" s="6"/>
      <c r="C14" s="27"/>
      <c r="D14" s="25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9"/>
      <c r="W14" s="15"/>
      <c r="X14" s="15"/>
      <c r="Y14" s="15"/>
      <c r="Z14" s="14"/>
      <c r="AA14" s="20"/>
      <c r="AB14" s="16"/>
      <c r="AC14" s="24"/>
      <c r="AD14" s="14"/>
      <c r="AE14" s="14"/>
      <c r="AF14" s="15"/>
      <c r="AG14" s="13"/>
    </row>
    <row r="15" spans="1:33" ht="18.75" x14ac:dyDescent="0.3">
      <c r="A15" s="5"/>
      <c r="B15" s="6"/>
      <c r="C15" s="27"/>
      <c r="D15" s="25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9"/>
      <c r="W15" s="15"/>
      <c r="X15" s="15"/>
      <c r="Y15" s="15"/>
      <c r="Z15" s="14"/>
      <c r="AA15" s="20"/>
      <c r="AB15" s="16"/>
      <c r="AC15" s="24"/>
      <c r="AD15" s="14"/>
      <c r="AE15" s="14"/>
      <c r="AF15" s="15"/>
      <c r="AG15" s="13"/>
    </row>
    <row r="16" spans="1:33" ht="18.75" x14ac:dyDescent="0.3">
      <c r="A16" s="5"/>
      <c r="B16" s="6"/>
      <c r="C16" s="27"/>
      <c r="D16" s="25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9"/>
      <c r="W16" s="15"/>
      <c r="X16" s="15"/>
      <c r="Y16" s="15"/>
      <c r="Z16" s="14"/>
      <c r="AA16" s="20"/>
      <c r="AB16" s="16"/>
      <c r="AC16" s="24"/>
      <c r="AD16" s="14"/>
      <c r="AE16" s="14"/>
      <c r="AF16" s="15"/>
      <c r="AG16" s="13"/>
    </row>
    <row r="17" spans="1:33" ht="18.75" x14ac:dyDescent="0.3">
      <c r="A17" s="5"/>
      <c r="B17" s="6"/>
      <c r="C17" s="27"/>
      <c r="D17" s="25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9"/>
      <c r="W17" s="15"/>
      <c r="X17" s="15"/>
      <c r="Y17" s="15"/>
      <c r="Z17" s="14"/>
      <c r="AA17" s="20"/>
      <c r="AB17" s="16"/>
      <c r="AC17" s="24"/>
      <c r="AD17" s="14"/>
      <c r="AE17" s="14"/>
      <c r="AF17" s="15"/>
      <c r="AG17" s="22"/>
    </row>
    <row r="18" spans="1:33" ht="18.75" x14ac:dyDescent="0.3">
      <c r="A18" s="5"/>
      <c r="B18" s="6"/>
      <c r="C18" s="29"/>
      <c r="D18" s="25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9"/>
      <c r="W18" s="15"/>
      <c r="X18" s="15"/>
      <c r="Y18" s="15"/>
      <c r="Z18" s="14"/>
      <c r="AA18" s="20"/>
      <c r="AB18" s="30"/>
      <c r="AC18" s="24"/>
      <c r="AD18" s="31"/>
      <c r="AE18" s="32"/>
      <c r="AF18" s="15"/>
      <c r="AG18" s="13"/>
    </row>
    <row r="19" spans="1:33" ht="18.75" x14ac:dyDescent="0.3">
      <c r="A19" s="5"/>
      <c r="B19" s="6"/>
      <c r="C19" s="29"/>
      <c r="D19" s="25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9"/>
      <c r="W19" s="15"/>
      <c r="X19" s="15"/>
      <c r="Y19" s="15"/>
      <c r="Z19" s="14"/>
      <c r="AA19" s="20"/>
      <c r="AB19" s="30"/>
      <c r="AC19" s="9"/>
      <c r="AD19" s="31"/>
      <c r="AE19" s="32"/>
      <c r="AF19" s="15"/>
      <c r="AG19" s="33"/>
    </row>
    <row r="20" spans="1:33" ht="18.75" x14ac:dyDescent="0.3">
      <c r="A20" s="5"/>
      <c r="B20" s="6"/>
      <c r="C20" s="27"/>
      <c r="D20" s="25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9"/>
      <c r="W20" s="15"/>
      <c r="X20" s="15"/>
      <c r="Y20" s="15"/>
      <c r="Z20" s="14"/>
      <c r="AA20" s="20"/>
      <c r="AB20" s="16"/>
      <c r="AC20" s="9"/>
      <c r="AD20" s="31"/>
      <c r="AE20" s="32"/>
      <c r="AF20" s="15"/>
      <c r="AG20" s="13"/>
    </row>
    <row r="21" spans="1:33" ht="18.75" x14ac:dyDescent="0.3">
      <c r="A21" s="5"/>
      <c r="B21" s="6"/>
      <c r="C21" s="27"/>
      <c r="D21" s="25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9"/>
      <c r="W21" s="15"/>
      <c r="X21" s="15"/>
      <c r="Y21" s="15"/>
      <c r="Z21" s="14"/>
      <c r="AA21" s="20"/>
      <c r="AB21" s="16"/>
      <c r="AC21" s="9"/>
      <c r="AD21" s="31"/>
      <c r="AE21" s="32"/>
      <c r="AF21" s="15"/>
      <c r="AG21" s="22"/>
    </row>
    <row r="22" spans="1:33" ht="18.75" x14ac:dyDescent="0.3">
      <c r="A22" s="5"/>
      <c r="B22" s="6"/>
      <c r="C22" s="27"/>
      <c r="D22" s="25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9"/>
      <c r="W22" s="15"/>
      <c r="X22" s="15"/>
      <c r="Y22" s="15"/>
      <c r="Z22" s="14"/>
      <c r="AA22" s="20"/>
      <c r="AB22" s="16"/>
      <c r="AC22" s="9"/>
      <c r="AD22" s="31"/>
      <c r="AE22" s="32"/>
      <c r="AF22" s="15"/>
      <c r="AG22" s="33"/>
    </row>
    <row r="23" spans="1:33" ht="18.75" x14ac:dyDescent="0.3">
      <c r="A23" s="5"/>
      <c r="B23" s="6"/>
      <c r="C23" s="27"/>
      <c r="D23" s="25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9"/>
      <c r="W23" s="15"/>
      <c r="X23" s="15"/>
      <c r="Y23" s="15"/>
      <c r="Z23" s="14"/>
      <c r="AA23" s="20"/>
      <c r="AB23" s="33"/>
      <c r="AC23" s="9"/>
      <c r="AD23" s="31"/>
      <c r="AE23" s="32"/>
      <c r="AF23" s="15"/>
      <c r="AG23" s="22"/>
    </row>
    <row r="24" spans="1:33" ht="18.75" x14ac:dyDescent="0.3">
      <c r="A24" s="5"/>
      <c r="B24" s="6"/>
      <c r="C24" s="27"/>
      <c r="D24" s="25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9"/>
      <c r="W24" s="34"/>
      <c r="X24" s="15"/>
      <c r="Y24" s="34"/>
      <c r="Z24" s="33"/>
      <c r="AA24" s="20"/>
      <c r="AB24" s="33"/>
      <c r="AC24" s="9"/>
      <c r="AD24" s="31"/>
      <c r="AE24" s="32"/>
      <c r="AF24" s="15"/>
      <c r="AG24" s="13"/>
    </row>
    <row r="25" spans="1:33" ht="18.75" x14ac:dyDescent="0.3">
      <c r="A25" s="5"/>
      <c r="B25" s="6"/>
      <c r="C25" s="27"/>
      <c r="D25" s="25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9"/>
      <c r="W25" s="34"/>
      <c r="X25" s="15"/>
      <c r="Y25" s="34"/>
      <c r="Z25" s="33"/>
      <c r="AA25" s="20"/>
      <c r="AB25" s="33"/>
      <c r="AC25" s="9"/>
      <c r="AD25" s="31"/>
      <c r="AE25" s="35"/>
      <c r="AF25" s="15"/>
      <c r="AG25" s="13"/>
    </row>
    <row r="26" spans="1:33" ht="18.75" x14ac:dyDescent="0.3">
      <c r="A26" s="5"/>
      <c r="B26" s="6"/>
      <c r="C26" s="27"/>
      <c r="D26" s="25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9"/>
      <c r="W26" s="34"/>
      <c r="X26" s="15"/>
      <c r="Y26" s="34"/>
      <c r="Z26" s="33"/>
      <c r="AA26" s="20"/>
      <c r="AB26" s="33"/>
      <c r="AC26" s="9"/>
      <c r="AD26" s="31"/>
      <c r="AE26" s="35"/>
      <c r="AF26" s="15"/>
      <c r="AG26" s="13"/>
    </row>
    <row r="27" spans="1:33" ht="18.75" x14ac:dyDescent="0.3">
      <c r="A27" s="5"/>
      <c r="B27" s="6"/>
      <c r="C27" s="27"/>
      <c r="D27" s="25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9"/>
      <c r="W27" s="34"/>
      <c r="X27" s="15"/>
      <c r="Y27" s="34"/>
      <c r="Z27" s="33"/>
      <c r="AA27" s="20"/>
      <c r="AB27" s="33"/>
      <c r="AC27" s="9"/>
      <c r="AD27" s="31"/>
      <c r="AE27" s="35"/>
      <c r="AF27" s="15"/>
      <c r="AG27" s="13"/>
    </row>
    <row r="28" spans="1:33" ht="18.75" x14ac:dyDescent="0.3">
      <c r="A28" s="5"/>
      <c r="B28" s="6"/>
      <c r="C28" s="36"/>
      <c r="D28" s="25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9"/>
      <c r="W28" s="34"/>
      <c r="X28" s="15"/>
      <c r="Y28" s="34"/>
      <c r="Z28" s="33"/>
      <c r="AA28" s="20"/>
      <c r="AB28" s="33"/>
      <c r="AC28" s="9"/>
      <c r="AD28" s="31"/>
      <c r="AE28" s="32"/>
      <c r="AF28" s="15"/>
      <c r="AG28" s="22"/>
    </row>
    <row r="29" spans="1:33" ht="18" x14ac:dyDescent="0.25">
      <c r="A29" s="5"/>
      <c r="B29" s="6"/>
      <c r="C29" s="16"/>
      <c r="D29" s="25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9"/>
      <c r="W29" s="34"/>
      <c r="X29" s="15"/>
      <c r="Y29" s="34"/>
      <c r="Z29" s="33"/>
      <c r="AA29" s="20"/>
      <c r="AB29" s="16"/>
      <c r="AC29" s="9"/>
      <c r="AD29" s="31"/>
      <c r="AE29" s="32"/>
      <c r="AF29" s="15"/>
      <c r="AG29" s="13"/>
    </row>
    <row r="30" spans="1:33" ht="18" x14ac:dyDescent="0.25">
      <c r="A30" s="5"/>
      <c r="B30" s="6"/>
      <c r="C30" s="37"/>
      <c r="D30" s="25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9"/>
      <c r="W30" s="34"/>
      <c r="X30" s="15"/>
      <c r="Y30" s="34"/>
      <c r="Z30" s="33"/>
      <c r="AA30" s="20"/>
      <c r="AB30" s="16"/>
      <c r="AC30" s="9"/>
      <c r="AD30" s="31"/>
      <c r="AE30" s="32"/>
      <c r="AF30" s="15"/>
      <c r="AG30" s="13"/>
    </row>
    <row r="31" spans="1:33" ht="18" x14ac:dyDescent="0.25">
      <c r="A31" s="5"/>
      <c r="B31" s="6"/>
      <c r="C31" s="16"/>
      <c r="D31" s="25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9"/>
      <c r="W31" s="15"/>
      <c r="X31" s="15"/>
      <c r="Y31" s="15"/>
      <c r="Z31" s="14"/>
      <c r="AA31" s="20"/>
      <c r="AB31" s="16"/>
      <c r="AC31" s="9"/>
      <c r="AD31" s="31"/>
      <c r="AE31" s="32"/>
      <c r="AF31" s="15"/>
      <c r="AG31" s="13"/>
    </row>
    <row r="32" spans="1:33" ht="18.75" x14ac:dyDescent="0.3">
      <c r="A32" s="5"/>
      <c r="B32" s="6"/>
      <c r="C32" s="17"/>
      <c r="D32" s="25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9"/>
      <c r="W32" s="15"/>
      <c r="X32" s="15"/>
      <c r="Y32" s="15"/>
      <c r="Z32" s="14"/>
      <c r="AA32" s="20"/>
      <c r="AB32" s="16"/>
      <c r="AC32" s="9"/>
      <c r="AD32" s="38"/>
      <c r="AE32" s="38"/>
      <c r="AF32" s="38"/>
      <c r="AG32" s="38"/>
    </row>
    <row r="33" spans="1:33" ht="18" x14ac:dyDescent="0.25">
      <c r="A33" s="5"/>
      <c r="B33" s="6"/>
      <c r="C33" s="16"/>
      <c r="D33" s="25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9"/>
      <c r="W33" s="15"/>
      <c r="X33" s="15"/>
      <c r="Y33" s="15"/>
      <c r="Z33" s="14"/>
      <c r="AA33" s="20"/>
      <c r="AB33" s="33"/>
      <c r="AC33" s="4"/>
      <c r="AD33" s="4"/>
      <c r="AE33" s="4"/>
      <c r="AF33" s="4"/>
      <c r="AG33" s="4"/>
    </row>
    <row r="34" spans="1:33" ht="18.75" x14ac:dyDescent="0.3">
      <c r="A34" s="39"/>
      <c r="B34" s="40"/>
      <c r="C34" s="41"/>
      <c r="D34" s="4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9"/>
      <c r="W34" s="19"/>
      <c r="X34" s="15"/>
      <c r="Y34" s="34"/>
      <c r="Z34" s="33"/>
      <c r="AA34" s="20"/>
      <c r="AB34" s="16"/>
      <c r="AC34" s="9"/>
      <c r="AD34" s="9"/>
      <c r="AE34" s="9"/>
      <c r="AF34" s="9"/>
      <c r="AG34" s="9"/>
    </row>
    <row r="35" spans="1:33" ht="18" customHeight="1" x14ac:dyDescent="0.25">
      <c r="A35" s="43"/>
      <c r="B35" s="44"/>
      <c r="C35" s="45"/>
      <c r="D35" s="253" t="s">
        <v>13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9"/>
      <c r="W35" s="19"/>
      <c r="X35" s="15"/>
      <c r="Y35" s="34"/>
      <c r="Z35" s="33"/>
      <c r="AA35" s="20"/>
      <c r="AB35" s="16"/>
      <c r="AC35" s="9"/>
      <c r="AD35" s="9"/>
      <c r="AE35" s="9"/>
      <c r="AF35" s="9"/>
      <c r="AG35" s="9"/>
    </row>
    <row r="36" spans="1:33" ht="18" x14ac:dyDescent="0.25">
      <c r="A36" s="46"/>
      <c r="B36" s="47"/>
      <c r="C36" s="48" t="s">
        <v>14</v>
      </c>
      <c r="D36" s="25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9"/>
      <c r="W36" s="49"/>
      <c r="X36" s="50"/>
      <c r="Y36" s="51"/>
      <c r="Z36" s="52"/>
      <c r="AA36" s="20"/>
      <c r="AB36" s="16"/>
      <c r="AC36" s="53"/>
      <c r="AD36" s="54"/>
      <c r="AE36" s="55"/>
      <c r="AF36" s="55"/>
      <c r="AG36" s="9"/>
    </row>
    <row r="37" spans="1:33" ht="18" x14ac:dyDescent="0.25">
      <c r="A37" s="46"/>
      <c r="B37" s="47"/>
      <c r="C37" s="48" t="s">
        <v>15</v>
      </c>
      <c r="D37" s="253"/>
      <c r="E37" s="5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7"/>
      <c r="W37" s="57"/>
      <c r="X37" s="57"/>
      <c r="Y37" s="57"/>
      <c r="Z37" s="57"/>
      <c r="AA37" s="57"/>
      <c r="AB37" s="57"/>
      <c r="AC37" s="58"/>
      <c r="AD37" s="58"/>
      <c r="AE37" s="58"/>
      <c r="AF37" s="58"/>
      <c r="AG37" s="4"/>
    </row>
    <row r="38" spans="1:33" ht="18" x14ac:dyDescent="0.25">
      <c r="A38" s="59"/>
      <c r="B38" s="60"/>
      <c r="C38" s="248" t="s">
        <v>16</v>
      </c>
      <c r="D38" s="25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1"/>
      <c r="W38" s="61"/>
      <c r="X38" s="61"/>
      <c r="Y38" s="61"/>
      <c r="Z38" s="61"/>
      <c r="AA38" s="61"/>
      <c r="AB38" s="61"/>
      <c r="AC38" s="58"/>
      <c r="AD38" s="58"/>
      <c r="AE38" s="58"/>
      <c r="AF38" s="58"/>
      <c r="AG38" s="4"/>
    </row>
    <row r="39" spans="1:33" ht="18" x14ac:dyDescent="0.25">
      <c r="A39" s="59"/>
      <c r="B39" s="60"/>
      <c r="C39" s="249"/>
      <c r="D39" s="25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2"/>
      <c r="W39" s="62"/>
      <c r="X39" s="61"/>
      <c r="Y39" s="61"/>
      <c r="Z39" s="61"/>
      <c r="AA39" s="61"/>
      <c r="AB39" s="61"/>
      <c r="AC39" s="4"/>
      <c r="AD39" s="4"/>
      <c r="AE39" s="4"/>
      <c r="AF39" s="4"/>
      <c r="AG39" s="4"/>
    </row>
    <row r="40" spans="1:33" ht="18.75" x14ac:dyDescent="0.3">
      <c r="A40" s="59"/>
      <c r="B40" s="60"/>
      <c r="C40" s="248" t="s">
        <v>17</v>
      </c>
      <c r="D40" s="253"/>
      <c r="E40" s="4"/>
      <c r="F40" s="4"/>
      <c r="G40" s="4"/>
      <c r="H40" s="63"/>
      <c r="I40" s="4"/>
      <c r="J40" s="4"/>
      <c r="K40" s="4"/>
      <c r="L40" s="4"/>
      <c r="M40" s="4"/>
      <c r="N40" s="4"/>
      <c r="O40" s="4"/>
      <c r="P40" s="4"/>
      <c r="Q40" s="64"/>
      <c r="R40" s="64"/>
      <c r="S40" s="64"/>
      <c r="T40" s="6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8" x14ac:dyDescent="0.25">
      <c r="A41" s="59"/>
      <c r="B41" s="60"/>
      <c r="C41" s="249"/>
      <c r="D41" s="2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8" x14ac:dyDescent="0.25">
      <c r="A42" s="59"/>
      <c r="B42" s="60"/>
      <c r="C42" s="248" t="s">
        <v>18</v>
      </c>
      <c r="D42" s="2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8" x14ac:dyDescent="0.25">
      <c r="A43" s="59"/>
      <c r="B43" s="60"/>
      <c r="C43" s="249"/>
      <c r="D43" s="253"/>
    </row>
    <row r="44" spans="1:33" ht="18" x14ac:dyDescent="0.25">
      <c r="A44" s="59"/>
      <c r="B44" s="60"/>
      <c r="C44" s="248" t="s">
        <v>19</v>
      </c>
      <c r="D44" s="253"/>
    </row>
    <row r="45" spans="1:33" ht="18" x14ac:dyDescent="0.25">
      <c r="A45" s="59"/>
      <c r="B45" s="60"/>
      <c r="C45" s="249"/>
      <c r="D45" s="253"/>
    </row>
    <row r="46" spans="1:33" ht="18" x14ac:dyDescent="0.25">
      <c r="A46" s="59"/>
      <c r="B46" s="60"/>
      <c r="C46" s="248"/>
      <c r="D46" s="65"/>
    </row>
    <row r="47" spans="1:33" ht="18" x14ac:dyDescent="0.25">
      <c r="A47" s="59"/>
      <c r="B47" s="60"/>
      <c r="C47" s="249"/>
    </row>
    <row r="48" spans="1:33" ht="18" x14ac:dyDescent="0.25">
      <c r="A48" s="66"/>
      <c r="B48" s="67"/>
      <c r="C48" s="68" t="s">
        <v>20</v>
      </c>
      <c r="E48" s="69"/>
    </row>
    <row r="49" spans="1:3" ht="18" x14ac:dyDescent="0.25">
      <c r="A49" s="66"/>
      <c r="B49" s="67"/>
      <c r="C49" s="68" t="s">
        <v>20</v>
      </c>
    </row>
    <row r="50" spans="1:3" ht="18" x14ac:dyDescent="0.25">
      <c r="A50" s="70" t="s">
        <v>21</v>
      </c>
      <c r="B50" s="70"/>
      <c r="C50" s="71">
        <v>55.509</v>
      </c>
    </row>
    <row r="51" spans="1:3" ht="18" x14ac:dyDescent="0.25">
      <c r="A51" s="72" t="s">
        <v>22</v>
      </c>
      <c r="B51" s="70"/>
      <c r="C51" s="60"/>
    </row>
    <row r="52" spans="1:3" ht="18" x14ac:dyDescent="0.25">
      <c r="A52" s="250" t="s">
        <v>23</v>
      </c>
      <c r="B52" s="250"/>
      <c r="C52" s="71">
        <f>+Z4</f>
        <v>67</v>
      </c>
    </row>
    <row r="53" spans="1:3" ht="18" x14ac:dyDescent="0.25">
      <c r="A53" s="250" t="s">
        <v>24</v>
      </c>
      <c r="B53" s="250"/>
      <c r="C53" s="71"/>
    </row>
  </sheetData>
  <mergeCells count="19">
    <mergeCell ref="C46:C47"/>
    <mergeCell ref="A52:B52"/>
    <mergeCell ref="A53:B53"/>
    <mergeCell ref="AB2:AB3"/>
    <mergeCell ref="D35:D45"/>
    <mergeCell ref="C38:C39"/>
    <mergeCell ref="C40:C41"/>
    <mergeCell ref="C42:C43"/>
    <mergeCell ref="C44:C45"/>
    <mergeCell ref="D1:D33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zoomScale="60" zoomScaleNormal="60" workbookViewId="0">
      <selection activeCell="J37" sqref="J37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54" t="s">
        <v>3</v>
      </c>
      <c r="E1" s="255" t="s">
        <v>25</v>
      </c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4"/>
      <c r="V1" s="241" t="s">
        <v>26</v>
      </c>
      <c r="W1" s="242"/>
      <c r="X1" s="242"/>
      <c r="Y1" s="242"/>
      <c r="Z1" s="242"/>
      <c r="AA1" s="242"/>
      <c r="AB1" s="243"/>
      <c r="AC1" s="4"/>
      <c r="AD1" s="241" t="s">
        <v>4</v>
      </c>
      <c r="AE1" s="242"/>
      <c r="AF1" s="242"/>
      <c r="AG1" s="243"/>
    </row>
    <row r="2" spans="1:33" ht="20.25" x14ac:dyDescent="0.3">
      <c r="A2" s="5"/>
      <c r="B2" s="6">
        <f>+Z4</f>
        <v>67</v>
      </c>
      <c r="C2" s="22" t="s">
        <v>156</v>
      </c>
      <c r="D2" s="25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5</v>
      </c>
      <c r="W2" s="244" t="s">
        <v>6</v>
      </c>
      <c r="X2" s="244" t="s">
        <v>7</v>
      </c>
      <c r="Y2" s="244" t="s">
        <v>8</v>
      </c>
      <c r="Z2" s="244" t="s">
        <v>9</v>
      </c>
      <c r="AA2" s="246" t="s">
        <v>1</v>
      </c>
      <c r="AB2" s="251" t="s">
        <v>10</v>
      </c>
      <c r="AC2" s="9"/>
      <c r="AD2" s="10" t="s">
        <v>11</v>
      </c>
      <c r="AE2" s="11" t="s">
        <v>12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66.888999999999996</v>
      </c>
      <c r="D3" s="25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52"/>
      <c r="AC3" s="9"/>
      <c r="AD3" s="14">
        <v>5</v>
      </c>
      <c r="AE3" s="14">
        <v>0</v>
      </c>
      <c r="AF3" s="15">
        <f>+AA10</f>
        <v>62.630999999999993</v>
      </c>
      <c r="AG3" s="16" t="s">
        <v>162</v>
      </c>
    </row>
    <row r="4" spans="1:33" ht="18" x14ac:dyDescent="0.25">
      <c r="A4" s="5">
        <f>+V9</f>
        <v>5</v>
      </c>
      <c r="B4" s="6">
        <f>+AA9</f>
        <v>62.630999999999993</v>
      </c>
      <c r="C4" s="16" t="s">
        <v>162</v>
      </c>
      <c r="D4" s="254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0.29099999999999998</v>
      </c>
      <c r="X4" s="15"/>
      <c r="Y4" s="15"/>
      <c r="Z4" s="20">
        <v>67</v>
      </c>
      <c r="AA4" s="21">
        <f>+Z4+W4</f>
        <v>67.290999999999997</v>
      </c>
      <c r="AB4" s="22" t="s">
        <v>156</v>
      </c>
      <c r="AC4" s="9"/>
      <c r="AD4" s="14">
        <v>15</v>
      </c>
      <c r="AE4" s="14">
        <v>6</v>
      </c>
      <c r="AF4" s="15">
        <f t="shared" ref="AF4:AF23" si="0">+AA11</f>
        <v>56.630999999999993</v>
      </c>
      <c r="AG4" s="13"/>
    </row>
    <row r="5" spans="1:33" ht="18.75" x14ac:dyDescent="0.3">
      <c r="A5" s="5">
        <f t="shared" ref="A5:A25" si="1">+V10</f>
        <v>5</v>
      </c>
      <c r="B5" s="6">
        <f t="shared" ref="B5:B25" si="2">+AA10</f>
        <v>62.630999999999993</v>
      </c>
      <c r="C5" s="23"/>
      <c r="D5" s="25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>
        <v>0</v>
      </c>
      <c r="W5" s="15">
        <v>0.378</v>
      </c>
      <c r="X5" s="15"/>
      <c r="Y5" s="15">
        <v>0.78</v>
      </c>
      <c r="Z5" s="14"/>
      <c r="AA5" s="20">
        <f>+$AA$4+W5-Y5</f>
        <v>66.888999999999996</v>
      </c>
      <c r="AB5" s="16" t="s">
        <v>157</v>
      </c>
      <c r="AC5" s="24"/>
      <c r="AD5" s="14">
        <v>35</v>
      </c>
      <c r="AE5" s="14">
        <v>8.75</v>
      </c>
      <c r="AF5" s="15">
        <f t="shared" si="0"/>
        <v>53.880999999999993</v>
      </c>
      <c r="AG5" s="13"/>
    </row>
    <row r="6" spans="1:33" ht="18" x14ac:dyDescent="0.25">
      <c r="A6" s="5">
        <f t="shared" si="1"/>
        <v>15</v>
      </c>
      <c r="B6" s="6">
        <f t="shared" si="2"/>
        <v>56.630999999999993</v>
      </c>
      <c r="C6" s="22"/>
      <c r="D6" s="2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/>
      <c r="X6" s="15">
        <v>1.3779999999999999</v>
      </c>
      <c r="Y6" s="15"/>
      <c r="Z6" s="14"/>
      <c r="AA6" s="20">
        <f>+$AA$5-X6</f>
        <v>65.510999999999996</v>
      </c>
      <c r="AB6" s="25" t="s">
        <v>159</v>
      </c>
      <c r="AC6" s="24"/>
      <c r="AD6" s="14">
        <v>65</v>
      </c>
      <c r="AE6" s="14">
        <v>11.2</v>
      </c>
      <c r="AF6" s="15">
        <f t="shared" si="0"/>
        <v>51.430999999999997</v>
      </c>
      <c r="AG6" s="13"/>
    </row>
    <row r="7" spans="1:33" ht="18" x14ac:dyDescent="0.25">
      <c r="A7" s="5">
        <f t="shared" si="1"/>
        <v>35</v>
      </c>
      <c r="B7" s="6">
        <f t="shared" si="2"/>
        <v>53.880999999999993</v>
      </c>
      <c r="C7" s="13"/>
      <c r="D7" s="25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/>
      <c r="W7" s="15"/>
      <c r="X7" s="15">
        <v>2.3780000000000001</v>
      </c>
      <c r="Y7" s="15"/>
      <c r="Z7" s="14"/>
      <c r="AA7" s="20">
        <f t="shared" ref="AA7:AA9" si="3">+$AA$5-X7</f>
        <v>64.510999999999996</v>
      </c>
      <c r="AB7" s="26" t="s">
        <v>161</v>
      </c>
      <c r="AC7" s="24"/>
      <c r="AD7" s="14">
        <v>95</v>
      </c>
      <c r="AE7" s="14">
        <v>13.63</v>
      </c>
      <c r="AF7" s="15">
        <f t="shared" si="0"/>
        <v>49.000999999999991</v>
      </c>
      <c r="AG7" s="13"/>
    </row>
    <row r="8" spans="1:33" ht="18.75" x14ac:dyDescent="0.3">
      <c r="A8" s="5">
        <f t="shared" si="1"/>
        <v>65</v>
      </c>
      <c r="B8" s="6">
        <f t="shared" si="2"/>
        <v>51.430999999999997</v>
      </c>
      <c r="C8" s="17"/>
      <c r="D8" s="25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/>
      <c r="W8" s="15"/>
      <c r="X8" s="15">
        <v>3.3780000000000001</v>
      </c>
      <c r="Y8" s="15"/>
      <c r="Z8" s="14"/>
      <c r="AA8" s="20">
        <f t="shared" si="3"/>
        <v>63.510999999999996</v>
      </c>
      <c r="AB8" s="22" t="s">
        <v>160</v>
      </c>
      <c r="AC8" s="24"/>
      <c r="AD8" s="14">
        <v>115</v>
      </c>
      <c r="AE8" s="14">
        <v>13.27</v>
      </c>
      <c r="AF8" s="15">
        <f t="shared" si="0"/>
        <v>49.36099999999999</v>
      </c>
      <c r="AG8" s="13"/>
    </row>
    <row r="9" spans="1:33" ht="18" x14ac:dyDescent="0.25">
      <c r="A9" s="5">
        <f t="shared" si="1"/>
        <v>95</v>
      </c>
      <c r="B9" s="6">
        <f t="shared" si="2"/>
        <v>49.000999999999991</v>
      </c>
      <c r="C9" s="13"/>
      <c r="D9" s="25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>
        <v>5</v>
      </c>
      <c r="W9" s="15"/>
      <c r="X9" s="15">
        <v>4.258</v>
      </c>
      <c r="Y9" s="15"/>
      <c r="Z9" s="14"/>
      <c r="AA9" s="20">
        <f t="shared" si="3"/>
        <v>62.630999999999993</v>
      </c>
      <c r="AB9" s="16" t="s">
        <v>162</v>
      </c>
      <c r="AC9" s="24"/>
      <c r="AD9" s="14">
        <v>135</v>
      </c>
      <c r="AE9" s="14">
        <v>12.8</v>
      </c>
      <c r="AF9" s="15">
        <f t="shared" si="0"/>
        <v>49.830999999999989</v>
      </c>
      <c r="AG9" s="13"/>
    </row>
    <row r="10" spans="1:33" ht="18" x14ac:dyDescent="0.25">
      <c r="A10" s="5">
        <f t="shared" si="1"/>
        <v>115</v>
      </c>
      <c r="B10" s="6">
        <f t="shared" si="2"/>
        <v>49.36099999999999</v>
      </c>
      <c r="C10" s="13"/>
      <c r="D10" s="25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07">
        <f>+AD3</f>
        <v>5</v>
      </c>
      <c r="W10" s="15"/>
      <c r="X10" s="207">
        <f>+AE3</f>
        <v>0</v>
      </c>
      <c r="Y10" s="15"/>
      <c r="Z10" s="14"/>
      <c r="AA10" s="20">
        <f>+$AA$9-X10</f>
        <v>62.630999999999993</v>
      </c>
      <c r="AB10" s="16"/>
      <c r="AC10" s="24"/>
      <c r="AD10" s="14">
        <v>155</v>
      </c>
      <c r="AE10" s="14">
        <v>11.35</v>
      </c>
      <c r="AF10" s="15">
        <f t="shared" si="0"/>
        <v>51.280999999999992</v>
      </c>
      <c r="AG10" s="13"/>
    </row>
    <row r="11" spans="1:33" ht="18.75" x14ac:dyDescent="0.3">
      <c r="A11" s="5">
        <f t="shared" si="1"/>
        <v>135</v>
      </c>
      <c r="B11" s="6">
        <f t="shared" si="2"/>
        <v>49.830999999999989</v>
      </c>
      <c r="C11" s="27"/>
      <c r="D11" s="25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07">
        <f t="shared" ref="V11:V30" si="4">+AD4</f>
        <v>15</v>
      </c>
      <c r="W11" s="15"/>
      <c r="X11" s="207">
        <f t="shared" ref="X11:X30" si="5">+AE4</f>
        <v>6</v>
      </c>
      <c r="Y11" s="15"/>
      <c r="Z11" s="14"/>
      <c r="AA11" s="20">
        <f t="shared" ref="AA11:AA30" si="6">+$AA$9-X11</f>
        <v>56.630999999999993</v>
      </c>
      <c r="AB11" s="16"/>
      <c r="AC11" s="24"/>
      <c r="AD11" s="14">
        <v>175</v>
      </c>
      <c r="AE11" s="14">
        <v>10</v>
      </c>
      <c r="AF11" s="15">
        <f t="shared" si="0"/>
        <v>52.630999999999993</v>
      </c>
      <c r="AG11" s="13"/>
    </row>
    <row r="12" spans="1:33" ht="18.75" x14ac:dyDescent="0.3">
      <c r="A12" s="5">
        <f t="shared" si="1"/>
        <v>155</v>
      </c>
      <c r="B12" s="6">
        <f t="shared" si="2"/>
        <v>51.280999999999992</v>
      </c>
      <c r="C12" s="27"/>
      <c r="D12" s="25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07">
        <f t="shared" si="4"/>
        <v>35</v>
      </c>
      <c r="W12" s="15"/>
      <c r="X12" s="207">
        <f t="shared" si="5"/>
        <v>8.75</v>
      </c>
      <c r="Y12" s="15"/>
      <c r="Z12" s="14"/>
      <c r="AA12" s="20">
        <f t="shared" si="6"/>
        <v>53.880999999999993</v>
      </c>
      <c r="AB12" s="26"/>
      <c r="AC12" s="24"/>
      <c r="AD12" s="14">
        <v>205</v>
      </c>
      <c r="AE12" s="14">
        <v>9.19</v>
      </c>
      <c r="AF12" s="15">
        <f t="shared" si="0"/>
        <v>53.440999999999995</v>
      </c>
      <c r="AG12" s="13"/>
    </row>
    <row r="13" spans="1:33" ht="18.75" x14ac:dyDescent="0.3">
      <c r="A13" s="5">
        <f t="shared" si="1"/>
        <v>175</v>
      </c>
      <c r="B13" s="6">
        <f t="shared" si="2"/>
        <v>52.630999999999993</v>
      </c>
      <c r="C13" s="27"/>
      <c r="D13" s="25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07">
        <f t="shared" si="4"/>
        <v>65</v>
      </c>
      <c r="W13" s="15"/>
      <c r="X13" s="207">
        <f t="shared" si="5"/>
        <v>11.2</v>
      </c>
      <c r="Y13" s="15"/>
      <c r="Z13" s="14"/>
      <c r="AA13" s="20">
        <f t="shared" si="6"/>
        <v>51.430999999999997</v>
      </c>
      <c r="AB13" s="28"/>
      <c r="AC13" s="24"/>
      <c r="AD13" s="14">
        <v>235</v>
      </c>
      <c r="AE13" s="14">
        <v>8.01</v>
      </c>
      <c r="AF13" s="15">
        <f t="shared" si="0"/>
        <v>54.620999999999995</v>
      </c>
      <c r="AG13" s="13"/>
    </row>
    <row r="14" spans="1:33" ht="18.75" x14ac:dyDescent="0.3">
      <c r="A14" s="5">
        <f t="shared" si="1"/>
        <v>205</v>
      </c>
      <c r="B14" s="6">
        <f t="shared" si="2"/>
        <v>53.440999999999995</v>
      </c>
      <c r="C14" s="27"/>
      <c r="D14" s="25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07">
        <f t="shared" si="4"/>
        <v>95</v>
      </c>
      <c r="W14" s="15"/>
      <c r="X14" s="207">
        <f t="shared" si="5"/>
        <v>13.63</v>
      </c>
      <c r="Y14" s="15"/>
      <c r="Z14" s="14"/>
      <c r="AA14" s="20">
        <f t="shared" si="6"/>
        <v>49.000999999999991</v>
      </c>
      <c r="AB14" s="16"/>
      <c r="AC14" s="24"/>
      <c r="AD14" s="14">
        <v>275</v>
      </c>
      <c r="AE14" s="14">
        <v>7.38</v>
      </c>
      <c r="AF14" s="15">
        <f t="shared" si="0"/>
        <v>55.250999999999991</v>
      </c>
      <c r="AG14" s="13"/>
    </row>
    <row r="15" spans="1:33" ht="18.75" x14ac:dyDescent="0.3">
      <c r="A15" s="5">
        <f t="shared" si="1"/>
        <v>235</v>
      </c>
      <c r="B15" s="6">
        <f t="shared" si="2"/>
        <v>54.620999999999995</v>
      </c>
      <c r="C15" s="27"/>
      <c r="D15" s="25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07">
        <f t="shared" si="4"/>
        <v>115</v>
      </c>
      <c r="W15" s="15"/>
      <c r="X15" s="207">
        <f t="shared" si="5"/>
        <v>13.27</v>
      </c>
      <c r="Y15" s="15"/>
      <c r="Z15" s="14"/>
      <c r="AA15" s="20">
        <f t="shared" si="6"/>
        <v>49.36099999999999</v>
      </c>
      <c r="AB15" s="16"/>
      <c r="AC15" s="24"/>
      <c r="AD15" s="14">
        <v>315</v>
      </c>
      <c r="AE15" s="14">
        <v>6.6</v>
      </c>
      <c r="AF15" s="15">
        <f t="shared" si="0"/>
        <v>56.030999999999992</v>
      </c>
      <c r="AG15" s="13"/>
    </row>
    <row r="16" spans="1:33" ht="18.75" x14ac:dyDescent="0.3">
      <c r="A16" s="5">
        <f t="shared" si="1"/>
        <v>275</v>
      </c>
      <c r="B16" s="6">
        <f t="shared" si="2"/>
        <v>55.250999999999991</v>
      </c>
      <c r="C16" s="27"/>
      <c r="D16" s="25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07">
        <f t="shared" si="4"/>
        <v>135</v>
      </c>
      <c r="W16" s="15"/>
      <c r="X16" s="207">
        <f t="shared" si="5"/>
        <v>12.8</v>
      </c>
      <c r="Y16" s="15"/>
      <c r="Z16" s="14"/>
      <c r="AA16" s="20">
        <f t="shared" si="6"/>
        <v>49.830999999999989</v>
      </c>
      <c r="AB16" s="16"/>
      <c r="AC16" s="24"/>
      <c r="AD16" s="14">
        <v>365</v>
      </c>
      <c r="AE16" s="14">
        <v>5.93</v>
      </c>
      <c r="AF16" s="15">
        <f t="shared" si="0"/>
        <v>56.700999999999993</v>
      </c>
      <c r="AG16" s="13"/>
    </row>
    <row r="17" spans="1:33" ht="18.75" x14ac:dyDescent="0.3">
      <c r="A17" s="5">
        <f t="shared" si="1"/>
        <v>315</v>
      </c>
      <c r="B17" s="6">
        <f t="shared" si="2"/>
        <v>56.030999999999992</v>
      </c>
      <c r="C17" s="27"/>
      <c r="D17" s="25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07">
        <f t="shared" si="4"/>
        <v>155</v>
      </c>
      <c r="W17" s="15"/>
      <c r="X17" s="207">
        <f t="shared" si="5"/>
        <v>11.35</v>
      </c>
      <c r="Y17" s="15"/>
      <c r="Z17" s="14"/>
      <c r="AA17" s="20">
        <f t="shared" si="6"/>
        <v>51.280999999999992</v>
      </c>
      <c r="AB17" s="16"/>
      <c r="AC17" s="24"/>
      <c r="AD17" s="14">
        <v>415</v>
      </c>
      <c r="AE17" s="14">
        <v>5.0999999999999996</v>
      </c>
      <c r="AF17" s="15">
        <f t="shared" si="0"/>
        <v>57.530999999999992</v>
      </c>
      <c r="AG17" s="22"/>
    </row>
    <row r="18" spans="1:33" ht="18.75" x14ac:dyDescent="0.3">
      <c r="A18" s="5">
        <f t="shared" si="1"/>
        <v>365</v>
      </c>
      <c r="B18" s="6">
        <f t="shared" si="2"/>
        <v>56.700999999999993</v>
      </c>
      <c r="C18" s="29"/>
      <c r="D18" s="25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07">
        <f t="shared" si="4"/>
        <v>175</v>
      </c>
      <c r="W18" s="15"/>
      <c r="X18" s="207">
        <f t="shared" si="5"/>
        <v>10</v>
      </c>
      <c r="Y18" s="15"/>
      <c r="Z18" s="14"/>
      <c r="AA18" s="20">
        <f t="shared" si="6"/>
        <v>52.630999999999993</v>
      </c>
      <c r="AB18" s="30"/>
      <c r="AC18" s="24"/>
      <c r="AD18" s="31">
        <v>475</v>
      </c>
      <c r="AE18" s="32">
        <v>4.12</v>
      </c>
      <c r="AF18" s="15">
        <f t="shared" si="0"/>
        <v>58.510999999999996</v>
      </c>
      <c r="AG18" s="13"/>
    </row>
    <row r="19" spans="1:33" ht="18.75" x14ac:dyDescent="0.3">
      <c r="A19" s="5">
        <f t="shared" si="1"/>
        <v>415</v>
      </c>
      <c r="B19" s="6">
        <f t="shared" si="2"/>
        <v>57.530999999999992</v>
      </c>
      <c r="C19" s="29"/>
      <c r="D19" s="25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07">
        <f t="shared" si="4"/>
        <v>205</v>
      </c>
      <c r="W19" s="15"/>
      <c r="X19" s="207">
        <f t="shared" si="5"/>
        <v>9.19</v>
      </c>
      <c r="Y19" s="15"/>
      <c r="Z19" s="14"/>
      <c r="AA19" s="20">
        <f t="shared" si="6"/>
        <v>53.440999999999995</v>
      </c>
      <c r="AB19" s="30"/>
      <c r="AC19" s="9"/>
      <c r="AD19" s="31">
        <v>535</v>
      </c>
      <c r="AE19" s="32">
        <v>2.8</v>
      </c>
      <c r="AF19" s="15">
        <f t="shared" si="0"/>
        <v>59.830999999999996</v>
      </c>
      <c r="AG19" s="33"/>
    </row>
    <row r="20" spans="1:33" ht="18.75" x14ac:dyDescent="0.3">
      <c r="A20" s="5">
        <f t="shared" si="1"/>
        <v>475</v>
      </c>
      <c r="B20" s="6">
        <f t="shared" si="2"/>
        <v>58.510999999999996</v>
      </c>
      <c r="C20" s="27"/>
      <c r="D20" s="25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07">
        <f t="shared" si="4"/>
        <v>235</v>
      </c>
      <c r="W20" s="15"/>
      <c r="X20" s="207">
        <f t="shared" si="5"/>
        <v>8.01</v>
      </c>
      <c r="Y20" s="15"/>
      <c r="Z20" s="14"/>
      <c r="AA20" s="20">
        <f t="shared" si="6"/>
        <v>54.620999999999995</v>
      </c>
      <c r="AB20" s="16"/>
      <c r="AC20" s="9"/>
      <c r="AD20" s="31">
        <v>605</v>
      </c>
      <c r="AE20" s="32">
        <v>3.6</v>
      </c>
      <c r="AF20" s="15">
        <f t="shared" si="0"/>
        <v>59.030999999999992</v>
      </c>
      <c r="AG20" s="13"/>
    </row>
    <row r="21" spans="1:33" ht="18.75" x14ac:dyDescent="0.3">
      <c r="A21" s="5">
        <f t="shared" si="1"/>
        <v>535</v>
      </c>
      <c r="B21" s="6">
        <f t="shared" si="2"/>
        <v>59.830999999999996</v>
      </c>
      <c r="C21" s="27"/>
      <c r="D21" s="25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07">
        <f t="shared" si="4"/>
        <v>275</v>
      </c>
      <c r="W21" s="15"/>
      <c r="X21" s="207">
        <f t="shared" si="5"/>
        <v>7.38</v>
      </c>
      <c r="Y21" s="15"/>
      <c r="Z21" s="14"/>
      <c r="AA21" s="20">
        <f t="shared" si="6"/>
        <v>55.250999999999991</v>
      </c>
      <c r="AB21" s="16"/>
      <c r="AC21" s="9"/>
      <c r="AD21" s="31">
        <v>675</v>
      </c>
      <c r="AE21" s="32">
        <v>4.0999999999999996</v>
      </c>
      <c r="AF21" s="15">
        <f t="shared" si="0"/>
        <v>58.530999999999992</v>
      </c>
      <c r="AG21" s="22"/>
    </row>
    <row r="22" spans="1:33" ht="18.75" x14ac:dyDescent="0.3">
      <c r="A22" s="5">
        <f t="shared" si="1"/>
        <v>605</v>
      </c>
      <c r="B22" s="6">
        <f t="shared" si="2"/>
        <v>59.030999999999992</v>
      </c>
      <c r="C22" s="27"/>
      <c r="D22" s="25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07">
        <f t="shared" si="4"/>
        <v>315</v>
      </c>
      <c r="W22" s="15"/>
      <c r="X22" s="207">
        <f t="shared" si="5"/>
        <v>6.6</v>
      </c>
      <c r="Y22" s="15"/>
      <c r="Z22" s="14"/>
      <c r="AA22" s="20">
        <f t="shared" si="6"/>
        <v>56.030999999999992</v>
      </c>
      <c r="AB22" s="16"/>
      <c r="AC22" s="9"/>
      <c r="AD22" s="31">
        <v>745</v>
      </c>
      <c r="AE22" s="32">
        <v>4.4000000000000004</v>
      </c>
      <c r="AF22" s="15">
        <f t="shared" si="0"/>
        <v>58.230999999999995</v>
      </c>
      <c r="AG22" s="33"/>
    </row>
    <row r="23" spans="1:33" ht="18.75" x14ac:dyDescent="0.3">
      <c r="A23" s="5">
        <f t="shared" si="1"/>
        <v>675</v>
      </c>
      <c r="B23" s="6">
        <f t="shared" si="2"/>
        <v>58.530999999999992</v>
      </c>
      <c r="C23" s="27"/>
      <c r="D23" s="25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07">
        <f t="shared" si="4"/>
        <v>365</v>
      </c>
      <c r="W23" s="15"/>
      <c r="X23" s="207">
        <f t="shared" si="5"/>
        <v>5.93</v>
      </c>
      <c r="Y23" s="15"/>
      <c r="Z23" s="14"/>
      <c r="AA23" s="20">
        <f t="shared" si="6"/>
        <v>56.700999999999993</v>
      </c>
      <c r="AB23" s="33"/>
      <c r="AC23" s="9"/>
      <c r="AD23" s="31">
        <v>780</v>
      </c>
      <c r="AE23" s="32">
        <v>0</v>
      </c>
      <c r="AF23" s="15">
        <f t="shared" si="0"/>
        <v>62.630999999999993</v>
      </c>
      <c r="AG23" s="16" t="s">
        <v>80</v>
      </c>
    </row>
    <row r="24" spans="1:33" ht="18.75" x14ac:dyDescent="0.3">
      <c r="A24" s="5">
        <f t="shared" si="1"/>
        <v>745</v>
      </c>
      <c r="B24" s="6">
        <f t="shared" si="2"/>
        <v>58.230999999999995</v>
      </c>
      <c r="C24" s="27"/>
      <c r="D24" s="25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07">
        <f t="shared" si="4"/>
        <v>415</v>
      </c>
      <c r="W24" s="34"/>
      <c r="X24" s="207">
        <f t="shared" si="5"/>
        <v>5.0999999999999996</v>
      </c>
      <c r="Y24" s="34"/>
      <c r="Z24" s="33"/>
      <c r="AA24" s="20">
        <f t="shared" si="6"/>
        <v>57.530999999999992</v>
      </c>
      <c r="AB24" s="33"/>
      <c r="AC24" s="9"/>
      <c r="AD24" s="31"/>
      <c r="AE24" s="32"/>
      <c r="AF24" s="15"/>
      <c r="AG24" s="13"/>
    </row>
    <row r="25" spans="1:33" ht="18" x14ac:dyDescent="0.25">
      <c r="A25" s="5">
        <f t="shared" si="1"/>
        <v>780</v>
      </c>
      <c r="B25" s="6">
        <f t="shared" si="2"/>
        <v>62.630999999999993</v>
      </c>
      <c r="C25" s="16" t="s">
        <v>80</v>
      </c>
      <c r="D25" s="25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07">
        <f>+AD18</f>
        <v>475</v>
      </c>
      <c r="W25" s="34"/>
      <c r="X25" s="207">
        <f t="shared" si="5"/>
        <v>4.12</v>
      </c>
      <c r="Y25" s="34"/>
      <c r="Z25" s="33"/>
      <c r="AA25" s="20">
        <f t="shared" si="6"/>
        <v>58.510999999999996</v>
      </c>
      <c r="AB25" s="33"/>
      <c r="AC25" s="9"/>
      <c r="AD25" s="31"/>
      <c r="AE25" s="35"/>
      <c r="AF25" s="15"/>
      <c r="AG25" s="13"/>
    </row>
    <row r="26" spans="1:33" ht="18.75" x14ac:dyDescent="0.3">
      <c r="A26" s="5">
        <f>+V32</f>
        <v>815</v>
      </c>
      <c r="B26" s="6">
        <f>+AA32</f>
        <v>64.346999999999994</v>
      </c>
      <c r="C26" s="27"/>
      <c r="D26" s="25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07">
        <f t="shared" si="4"/>
        <v>535</v>
      </c>
      <c r="W26" s="34"/>
      <c r="X26" s="207">
        <f t="shared" si="5"/>
        <v>2.8</v>
      </c>
      <c r="Y26" s="34"/>
      <c r="Z26" s="33"/>
      <c r="AA26" s="20">
        <f t="shared" si="6"/>
        <v>59.830999999999996</v>
      </c>
      <c r="AB26" s="33"/>
      <c r="AC26" s="9"/>
      <c r="AD26" s="31"/>
      <c r="AE26" s="35"/>
      <c r="AF26" s="15"/>
      <c r="AG26" s="13"/>
    </row>
    <row r="27" spans="1:33" ht="18.75" x14ac:dyDescent="0.3">
      <c r="A27" s="5">
        <f>+V33</f>
        <v>845</v>
      </c>
      <c r="B27" s="6">
        <f>+AA33</f>
        <v>64.212999999999994</v>
      </c>
      <c r="C27" s="27"/>
      <c r="D27" s="25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07">
        <f t="shared" si="4"/>
        <v>605</v>
      </c>
      <c r="W27" s="34"/>
      <c r="X27" s="207">
        <f t="shared" si="5"/>
        <v>3.6</v>
      </c>
      <c r="Y27" s="34"/>
      <c r="Z27" s="33"/>
      <c r="AA27" s="20">
        <f t="shared" si="6"/>
        <v>59.030999999999992</v>
      </c>
      <c r="AB27" s="33"/>
      <c r="AC27" s="9"/>
      <c r="AD27" s="31"/>
      <c r="AE27" s="35"/>
      <c r="AF27" s="15"/>
      <c r="AG27" s="13"/>
    </row>
    <row r="28" spans="1:33" ht="18.75" x14ac:dyDescent="0.3">
      <c r="A28" s="5"/>
      <c r="B28" s="6"/>
      <c r="C28" s="36"/>
      <c r="D28" s="25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07">
        <f t="shared" si="4"/>
        <v>675</v>
      </c>
      <c r="W28" s="34"/>
      <c r="X28" s="207">
        <f t="shared" si="5"/>
        <v>4.0999999999999996</v>
      </c>
      <c r="Y28" s="34"/>
      <c r="Z28" s="33"/>
      <c r="AA28" s="20">
        <f t="shared" si="6"/>
        <v>58.530999999999992</v>
      </c>
      <c r="AB28" s="33"/>
      <c r="AC28" s="9"/>
      <c r="AD28" s="31"/>
      <c r="AE28" s="32"/>
      <c r="AF28" s="15"/>
      <c r="AG28" s="22"/>
    </row>
    <row r="29" spans="1:33" ht="18" x14ac:dyDescent="0.25">
      <c r="A29" s="5"/>
      <c r="B29" s="6"/>
      <c r="C29" s="16"/>
      <c r="D29" s="25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07">
        <f>+AD22</f>
        <v>745</v>
      </c>
      <c r="W29" s="34"/>
      <c r="X29" s="207">
        <f t="shared" si="5"/>
        <v>4.4000000000000004</v>
      </c>
      <c r="Y29" s="34"/>
      <c r="Z29" s="33"/>
      <c r="AA29" s="20">
        <f t="shared" si="6"/>
        <v>58.230999999999995</v>
      </c>
      <c r="AB29" s="16"/>
      <c r="AC29" s="9"/>
      <c r="AD29" s="31"/>
      <c r="AE29" s="32"/>
      <c r="AF29" s="15"/>
      <c r="AG29" s="13"/>
    </row>
    <row r="30" spans="1:33" ht="18" x14ac:dyDescent="0.25">
      <c r="A30" s="5"/>
      <c r="B30" s="6"/>
      <c r="C30" s="37"/>
      <c r="D30" s="25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07">
        <f t="shared" si="4"/>
        <v>780</v>
      </c>
      <c r="W30" s="34"/>
      <c r="X30" s="207">
        <f t="shared" si="5"/>
        <v>0</v>
      </c>
      <c r="Y30" s="34"/>
      <c r="Z30" s="33"/>
      <c r="AA30" s="20">
        <f t="shared" si="6"/>
        <v>62.630999999999993</v>
      </c>
      <c r="AB30" s="16" t="s">
        <v>80</v>
      </c>
      <c r="AC30" s="9"/>
      <c r="AD30" s="31"/>
      <c r="AE30" s="32"/>
      <c r="AF30" s="15"/>
      <c r="AG30" s="13"/>
    </row>
    <row r="31" spans="1:33" ht="18" x14ac:dyDescent="0.25">
      <c r="A31" s="5"/>
      <c r="B31" s="6"/>
      <c r="C31" s="16"/>
      <c r="D31" s="25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9"/>
      <c r="W31" s="15">
        <v>3.3879999999999999</v>
      </c>
      <c r="X31" s="15"/>
      <c r="Y31" s="15"/>
      <c r="Z31" s="14"/>
      <c r="AA31" s="20">
        <f>+AA9+W31-Y31</f>
        <v>66.018999999999991</v>
      </c>
      <c r="AB31" s="16"/>
      <c r="AC31" s="9"/>
      <c r="AD31" s="31"/>
      <c r="AE31" s="32"/>
      <c r="AF31" s="15"/>
      <c r="AG31" s="13"/>
    </row>
    <row r="32" spans="1:33" ht="18.75" x14ac:dyDescent="0.3">
      <c r="A32" s="5"/>
      <c r="B32" s="6"/>
      <c r="C32" s="17"/>
      <c r="D32" s="25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9">
        <v>815</v>
      </c>
      <c r="W32" s="15"/>
      <c r="X32" s="15">
        <v>1.6719999999999999</v>
      </c>
      <c r="Y32" s="15"/>
      <c r="Z32" s="14"/>
      <c r="AA32" s="20">
        <f>+$AA$31-X32</f>
        <v>64.346999999999994</v>
      </c>
      <c r="AB32" s="16" t="s">
        <v>163</v>
      </c>
      <c r="AC32" s="9"/>
      <c r="AD32" s="38"/>
      <c r="AE32" s="38"/>
      <c r="AF32" s="38"/>
      <c r="AG32" s="38"/>
    </row>
    <row r="33" spans="1:33" ht="18" x14ac:dyDescent="0.25">
      <c r="A33" s="5"/>
      <c r="B33" s="6"/>
      <c r="C33" s="16"/>
      <c r="D33" s="25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9">
        <v>845</v>
      </c>
      <c r="W33" s="15"/>
      <c r="X33" s="15">
        <v>1.806</v>
      </c>
      <c r="Y33" s="15"/>
      <c r="Z33" s="14"/>
      <c r="AA33" s="20">
        <f>+$AA$31-X33</f>
        <v>64.212999999999994</v>
      </c>
      <c r="AB33" s="33"/>
      <c r="AC33" s="4"/>
      <c r="AD33" s="4"/>
      <c r="AE33" s="4"/>
      <c r="AF33" s="4"/>
      <c r="AG33" s="4"/>
    </row>
    <row r="34" spans="1:33" ht="18.75" x14ac:dyDescent="0.3">
      <c r="A34" s="39"/>
      <c r="B34" s="40"/>
      <c r="C34" s="41"/>
      <c r="D34" s="4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9"/>
      <c r="W34" s="19"/>
      <c r="X34" s="15"/>
      <c r="Y34" s="34"/>
      <c r="Z34" s="33"/>
      <c r="AA34" s="20"/>
      <c r="AB34" s="16"/>
      <c r="AC34" s="9"/>
      <c r="AD34" s="9"/>
      <c r="AE34" s="9"/>
      <c r="AF34" s="9"/>
      <c r="AG34" s="9"/>
    </row>
    <row r="35" spans="1:33" ht="18" customHeight="1" x14ac:dyDescent="0.3">
      <c r="A35" s="43"/>
      <c r="B35" s="44"/>
      <c r="C35" s="45"/>
      <c r="D35" s="253" t="s">
        <v>13</v>
      </c>
      <c r="E35" s="4"/>
      <c r="F35" s="4"/>
      <c r="G35" s="4"/>
      <c r="H35" s="4"/>
      <c r="I35" s="256" t="s">
        <v>166</v>
      </c>
      <c r="J35" s="256"/>
      <c r="K35" s="256"/>
      <c r="L35" s="256"/>
      <c r="M35" s="256"/>
      <c r="N35" s="256"/>
      <c r="O35" s="256"/>
      <c r="P35" s="4"/>
      <c r="Q35" s="4"/>
      <c r="R35" s="4"/>
      <c r="S35" s="4"/>
      <c r="T35" s="4"/>
      <c r="U35" s="4"/>
      <c r="V35" s="19"/>
      <c r="W35" s="19"/>
      <c r="X35" s="15"/>
      <c r="Y35" s="34"/>
      <c r="Z35" s="33"/>
      <c r="AA35" s="20"/>
      <c r="AB35" s="16"/>
      <c r="AC35" s="9"/>
      <c r="AD35" s="9"/>
      <c r="AE35" s="9"/>
      <c r="AF35" s="9"/>
      <c r="AG35" s="9"/>
    </row>
    <row r="36" spans="1:33" ht="18" x14ac:dyDescent="0.25">
      <c r="A36" s="46">
        <v>5</v>
      </c>
      <c r="B36" s="47">
        <v>62.630999999999993</v>
      </c>
      <c r="C36" s="48" t="s">
        <v>15</v>
      </c>
      <c r="D36" s="25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9"/>
      <c r="W36" s="49"/>
      <c r="X36" s="50"/>
      <c r="Y36" s="51"/>
      <c r="Z36" s="52"/>
      <c r="AA36" s="20"/>
      <c r="AB36" s="16"/>
      <c r="AC36" s="53"/>
      <c r="AD36" s="54"/>
      <c r="AE36" s="55"/>
      <c r="AF36" s="55"/>
      <c r="AG36" s="9"/>
    </row>
    <row r="37" spans="1:33" ht="18" x14ac:dyDescent="0.25">
      <c r="A37" s="46">
        <v>780</v>
      </c>
      <c r="B37" s="47">
        <v>62.630999999999993</v>
      </c>
      <c r="C37" s="48" t="s">
        <v>14</v>
      </c>
      <c r="D37" s="253"/>
      <c r="E37" s="5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7"/>
      <c r="W37" s="57"/>
      <c r="X37" s="57"/>
      <c r="Y37" s="57"/>
      <c r="Z37" s="57"/>
      <c r="AA37" s="57"/>
      <c r="AB37" s="57"/>
      <c r="AC37" s="58"/>
      <c r="AD37" s="58"/>
      <c r="AE37" s="58"/>
      <c r="AF37" s="58"/>
      <c r="AG37" s="4"/>
    </row>
    <row r="38" spans="1:33" ht="18" x14ac:dyDescent="0.25">
      <c r="A38" s="59">
        <v>5</v>
      </c>
      <c r="B38" s="60">
        <v>66.510999999999996</v>
      </c>
      <c r="C38" s="73" t="s">
        <v>17</v>
      </c>
      <c r="D38" s="25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1"/>
      <c r="W38" s="61"/>
      <c r="X38" s="61"/>
      <c r="Y38" s="61"/>
      <c r="Z38" s="61"/>
      <c r="AA38" s="61"/>
      <c r="AB38" s="61"/>
      <c r="AC38" s="58"/>
      <c r="AD38" s="58"/>
      <c r="AE38" s="58"/>
      <c r="AF38" s="58"/>
      <c r="AG38" s="4"/>
    </row>
    <row r="39" spans="1:33" ht="18" x14ac:dyDescent="0.25">
      <c r="A39" s="59">
        <v>5</v>
      </c>
      <c r="B39" s="60">
        <f>+B38-1</f>
        <v>65.510999999999996</v>
      </c>
      <c r="C39" s="74"/>
      <c r="D39" s="25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2"/>
      <c r="W39" s="62"/>
      <c r="X39" s="61"/>
      <c r="Y39" s="61"/>
      <c r="Z39" s="61"/>
      <c r="AA39" s="61"/>
      <c r="AB39" s="61"/>
      <c r="AC39" s="4"/>
      <c r="AD39" s="4"/>
      <c r="AE39" s="4"/>
      <c r="AF39" s="4"/>
      <c r="AG39" s="4"/>
    </row>
    <row r="40" spans="1:33" ht="18.75" x14ac:dyDescent="0.3">
      <c r="A40" s="59">
        <v>6</v>
      </c>
      <c r="B40" s="60">
        <v>65.510999999999996</v>
      </c>
      <c r="C40" s="73" t="s">
        <v>164</v>
      </c>
      <c r="D40" s="253"/>
      <c r="E40" s="4"/>
      <c r="F40" s="4"/>
      <c r="G40" s="4"/>
      <c r="H40" s="63"/>
      <c r="I40" s="4"/>
      <c r="J40" s="4"/>
      <c r="K40" s="4"/>
      <c r="L40" s="4"/>
      <c r="M40" s="4"/>
      <c r="N40" s="4"/>
      <c r="O40" s="4"/>
      <c r="P40" s="4"/>
      <c r="Q40" s="64"/>
      <c r="R40" s="64"/>
      <c r="S40" s="64"/>
      <c r="T40" s="6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8" x14ac:dyDescent="0.25">
      <c r="A41" s="59">
        <v>6</v>
      </c>
      <c r="B41" s="60">
        <f>+B40-1</f>
        <v>64.510999999999996</v>
      </c>
      <c r="C41" s="74"/>
      <c r="D41" s="2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8" x14ac:dyDescent="0.25">
      <c r="A42" s="59">
        <v>7</v>
      </c>
      <c r="B42" s="60">
        <v>64.510999999999996</v>
      </c>
      <c r="C42" s="248" t="s">
        <v>165</v>
      </c>
      <c r="D42" s="2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8" x14ac:dyDescent="0.25">
      <c r="A43" s="59">
        <v>7</v>
      </c>
      <c r="B43" s="60">
        <f>+B42-1</f>
        <v>63.510999999999996</v>
      </c>
      <c r="C43" s="249"/>
      <c r="D43" s="253"/>
    </row>
    <row r="44" spans="1:33" ht="18" x14ac:dyDescent="0.25">
      <c r="A44" s="59">
        <v>8</v>
      </c>
      <c r="B44" s="60">
        <v>63.511000000000003</v>
      </c>
      <c r="C44" s="248" t="s">
        <v>19</v>
      </c>
      <c r="D44" s="253"/>
    </row>
    <row r="45" spans="1:33" ht="18" x14ac:dyDescent="0.25">
      <c r="A45" s="59">
        <v>8</v>
      </c>
      <c r="B45" s="60">
        <f>+B44-1</f>
        <v>62.511000000000003</v>
      </c>
      <c r="C45" s="249"/>
      <c r="D45" s="253"/>
    </row>
    <row r="46" spans="1:33" ht="18" x14ac:dyDescent="0.25">
      <c r="A46" s="59"/>
      <c r="B46" s="60"/>
      <c r="C46" s="248"/>
      <c r="D46" s="65"/>
    </row>
    <row r="47" spans="1:33" ht="18" x14ac:dyDescent="0.25">
      <c r="A47" s="59"/>
      <c r="B47" s="60"/>
      <c r="C47" s="249"/>
    </row>
    <row r="48" spans="1:33" ht="18" x14ac:dyDescent="0.25">
      <c r="A48" s="66"/>
      <c r="B48" s="67"/>
      <c r="C48" s="68" t="s">
        <v>20</v>
      </c>
      <c r="E48" s="69"/>
    </row>
    <row r="49" spans="1:3" ht="18" x14ac:dyDescent="0.25">
      <c r="A49" s="66"/>
      <c r="B49" s="67"/>
      <c r="C49" s="68" t="s">
        <v>20</v>
      </c>
    </row>
    <row r="50" spans="1:3" ht="18" x14ac:dyDescent="0.25">
      <c r="A50" s="75" t="s">
        <v>21</v>
      </c>
      <c r="B50" s="75"/>
      <c r="C50" s="71">
        <v>55.511000000000003</v>
      </c>
    </row>
    <row r="51" spans="1:3" ht="18" x14ac:dyDescent="0.25">
      <c r="A51" s="72" t="s">
        <v>22</v>
      </c>
      <c r="B51" s="75"/>
      <c r="C51" s="60"/>
    </row>
    <row r="52" spans="1:3" ht="18" x14ac:dyDescent="0.25">
      <c r="A52" s="250" t="s">
        <v>23</v>
      </c>
      <c r="B52" s="250"/>
      <c r="C52" s="71">
        <f>+Z4</f>
        <v>67</v>
      </c>
    </row>
    <row r="53" spans="1:3" ht="18" x14ac:dyDescent="0.25">
      <c r="A53" s="250" t="s">
        <v>24</v>
      </c>
      <c r="B53" s="250"/>
      <c r="C53" s="71"/>
    </row>
  </sheetData>
  <mergeCells count="18">
    <mergeCell ref="C46:C47"/>
    <mergeCell ref="A52:B52"/>
    <mergeCell ref="A53:B53"/>
    <mergeCell ref="AB2:AB3"/>
    <mergeCell ref="D35:D45"/>
    <mergeCell ref="C42:C43"/>
    <mergeCell ref="C44:C45"/>
    <mergeCell ref="D1:D33"/>
    <mergeCell ref="E1:T1"/>
    <mergeCell ref="V1:AB1"/>
    <mergeCell ref="I35:O35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zoomScale="50" zoomScaleNormal="50" workbookViewId="0">
      <selection activeCell="S63" sqref="S63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54" t="s">
        <v>3</v>
      </c>
      <c r="E1" s="255" t="s">
        <v>25</v>
      </c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4"/>
      <c r="V1" s="241" t="s">
        <v>26</v>
      </c>
      <c r="W1" s="242"/>
      <c r="X1" s="242"/>
      <c r="Y1" s="242"/>
      <c r="Z1" s="242"/>
      <c r="AA1" s="242"/>
      <c r="AB1" s="243"/>
      <c r="AC1" s="4"/>
      <c r="AD1" s="241" t="s">
        <v>4</v>
      </c>
      <c r="AE1" s="242"/>
      <c r="AF1" s="242"/>
      <c r="AG1" s="243"/>
    </row>
    <row r="2" spans="1:33" ht="20.25" x14ac:dyDescent="0.3">
      <c r="A2" s="5"/>
      <c r="B2" s="6"/>
      <c r="C2" s="7"/>
      <c r="D2" s="25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5</v>
      </c>
      <c r="W2" s="244" t="s">
        <v>6</v>
      </c>
      <c r="X2" s="244" t="s">
        <v>7</v>
      </c>
      <c r="Y2" s="244" t="s">
        <v>8</v>
      </c>
      <c r="Z2" s="244" t="s">
        <v>9</v>
      </c>
      <c r="AA2" s="246" t="s">
        <v>1</v>
      </c>
      <c r="AB2" s="251" t="s">
        <v>10</v>
      </c>
      <c r="AC2" s="9"/>
      <c r="AD2" s="10" t="s">
        <v>11</v>
      </c>
      <c r="AE2" s="11" t="s">
        <v>12</v>
      </c>
      <c r="AF2" s="11" t="s">
        <v>1</v>
      </c>
      <c r="AG2" s="12" t="s">
        <v>2</v>
      </c>
    </row>
    <row r="3" spans="1:33" ht="20.25" x14ac:dyDescent="0.3">
      <c r="A3" s="5"/>
      <c r="B3" s="6"/>
      <c r="C3" s="13"/>
      <c r="D3" s="25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52"/>
      <c r="AC3" s="9"/>
      <c r="AD3" s="14"/>
      <c r="AE3" s="14"/>
      <c r="AF3" s="15"/>
      <c r="AG3" s="16"/>
    </row>
    <row r="4" spans="1:33" ht="18.75" x14ac:dyDescent="0.3">
      <c r="A4" s="5"/>
      <c r="B4" s="6"/>
      <c r="C4" s="17"/>
      <c r="D4" s="254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3.4209999999999998</v>
      </c>
      <c r="X4" s="15"/>
      <c r="Y4" s="15"/>
      <c r="Z4" s="20">
        <v>67</v>
      </c>
      <c r="AA4" s="21">
        <f>+Z4+W4</f>
        <v>70.421000000000006</v>
      </c>
      <c r="AB4" s="22" t="s">
        <v>156</v>
      </c>
      <c r="AC4" s="9"/>
      <c r="AD4" s="14"/>
      <c r="AE4" s="14"/>
      <c r="AF4" s="15"/>
      <c r="AG4" s="13"/>
    </row>
    <row r="5" spans="1:33" ht="18.75" x14ac:dyDescent="0.3">
      <c r="A5" s="5"/>
      <c r="B5" s="6"/>
      <c r="C5" s="23"/>
      <c r="D5" s="25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/>
      <c r="W5" s="15"/>
      <c r="X5" s="15">
        <v>3.91</v>
      </c>
      <c r="Y5" s="15"/>
      <c r="Z5" s="14"/>
      <c r="AA5" s="20">
        <f>+$AA$4-X5</f>
        <v>66.51100000000001</v>
      </c>
      <c r="AB5" s="16" t="s">
        <v>157</v>
      </c>
      <c r="AC5" s="24"/>
      <c r="AD5" s="14"/>
      <c r="AE5" s="14"/>
      <c r="AF5" s="15"/>
      <c r="AG5" s="13"/>
    </row>
    <row r="6" spans="1:33" ht="18" x14ac:dyDescent="0.25">
      <c r="A6" s="5"/>
      <c r="B6" s="6"/>
      <c r="C6" s="22"/>
      <c r="D6" s="2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>
        <v>0.22800000000000001</v>
      </c>
      <c r="X6" s="15"/>
      <c r="Y6" s="15">
        <v>4.71</v>
      </c>
      <c r="Z6" s="14"/>
      <c r="AA6" s="20">
        <f>+$AA$4+W6-Y6</f>
        <v>65.939000000000007</v>
      </c>
      <c r="AB6" s="25"/>
      <c r="AC6" s="24"/>
      <c r="AD6" s="14"/>
      <c r="AE6" s="14"/>
      <c r="AF6" s="15"/>
      <c r="AG6" s="13"/>
    </row>
    <row r="7" spans="1:33" ht="18" x14ac:dyDescent="0.25">
      <c r="A7" s="5"/>
      <c r="B7" s="6"/>
      <c r="C7" s="13"/>
      <c r="D7" s="25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/>
      <c r="W7" s="15"/>
      <c r="X7" s="15">
        <v>0.42799999999999999</v>
      </c>
      <c r="Y7" s="15"/>
      <c r="Z7" s="14"/>
      <c r="AA7" s="20">
        <f>+$AA$6-X7</f>
        <v>65.51100000000001</v>
      </c>
      <c r="AB7" s="26" t="s">
        <v>167</v>
      </c>
      <c r="AC7" s="24"/>
      <c r="AD7" s="14"/>
      <c r="AE7" s="14"/>
      <c r="AF7" s="15"/>
      <c r="AG7" s="13"/>
    </row>
    <row r="8" spans="1:33" ht="18.75" x14ac:dyDescent="0.3">
      <c r="A8" s="5"/>
      <c r="B8" s="6"/>
      <c r="C8" s="17"/>
      <c r="D8" s="25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/>
      <c r="W8" s="15"/>
      <c r="X8" s="15">
        <v>1.4279999999999999</v>
      </c>
      <c r="Y8" s="15"/>
      <c r="Z8" s="14"/>
      <c r="AA8" s="20">
        <f t="shared" ref="AA8:AA10" si="0">+$AA$6-X8</f>
        <v>64.51100000000001</v>
      </c>
      <c r="AB8" s="22" t="s">
        <v>161</v>
      </c>
      <c r="AC8" s="24"/>
      <c r="AD8" s="14"/>
      <c r="AE8" s="14"/>
      <c r="AF8" s="15"/>
      <c r="AG8" s="13"/>
    </row>
    <row r="9" spans="1:33" ht="18" x14ac:dyDescent="0.25">
      <c r="A9" s="5"/>
      <c r="B9" s="6"/>
      <c r="C9" s="13"/>
      <c r="D9" s="25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/>
      <c r="W9" s="15"/>
      <c r="X9" s="15">
        <v>2.4279999999999999</v>
      </c>
      <c r="Y9" s="15"/>
      <c r="Z9" s="14"/>
      <c r="AA9" s="20">
        <f t="shared" si="0"/>
        <v>63.51100000000001</v>
      </c>
      <c r="AB9" s="16" t="s">
        <v>160</v>
      </c>
      <c r="AC9" s="24"/>
      <c r="AD9" s="14"/>
      <c r="AE9" s="14"/>
      <c r="AF9" s="15"/>
      <c r="AG9" s="13"/>
    </row>
    <row r="10" spans="1:33" ht="18" x14ac:dyDescent="0.25">
      <c r="A10" s="5"/>
      <c r="B10" s="6"/>
      <c r="C10" s="13"/>
      <c r="D10" s="25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/>
      <c r="W10" s="15"/>
      <c r="X10" s="15">
        <v>3.4279999999999999</v>
      </c>
      <c r="Y10" s="15"/>
      <c r="Z10" s="14"/>
      <c r="AA10" s="20">
        <f t="shared" si="0"/>
        <v>62.51100000000001</v>
      </c>
      <c r="AB10" s="16" t="s">
        <v>168</v>
      </c>
      <c r="AC10" s="24"/>
      <c r="AD10" s="14"/>
      <c r="AE10" s="14"/>
      <c r="AF10" s="15"/>
      <c r="AG10" s="13"/>
    </row>
    <row r="11" spans="1:33" ht="18.75" x14ac:dyDescent="0.3">
      <c r="A11" s="5"/>
      <c r="B11" s="6"/>
      <c r="C11" s="27"/>
      <c r="D11" s="25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/>
      <c r="W11" s="15">
        <v>2.0190000000000001</v>
      </c>
      <c r="X11" s="15"/>
      <c r="Y11" s="15">
        <v>3.8140000000000001</v>
      </c>
      <c r="Z11" s="14"/>
      <c r="AA11" s="20">
        <f>+$AA$6+W11-Y11</f>
        <v>64.144000000000005</v>
      </c>
      <c r="AB11" s="16"/>
      <c r="AC11" s="24"/>
      <c r="AD11" s="14"/>
      <c r="AE11" s="14"/>
      <c r="AF11" s="15"/>
      <c r="AG11" s="13"/>
    </row>
    <row r="12" spans="1:33" ht="18.75" x14ac:dyDescent="0.3">
      <c r="A12" s="5"/>
      <c r="B12" s="6"/>
      <c r="C12" s="27"/>
      <c r="D12" s="25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/>
      <c r="W12" s="15"/>
      <c r="X12" s="15">
        <v>1.633</v>
      </c>
      <c r="Y12" s="15"/>
      <c r="Z12" s="14"/>
      <c r="AA12" s="20">
        <f>+$AA$11-X12</f>
        <v>62.511000000000003</v>
      </c>
      <c r="AB12" s="26" t="s">
        <v>169</v>
      </c>
      <c r="AC12" s="24"/>
      <c r="AD12" s="14"/>
      <c r="AE12" s="14"/>
      <c r="AF12" s="15"/>
      <c r="AG12" s="13"/>
    </row>
    <row r="13" spans="1:33" ht="18.75" x14ac:dyDescent="0.3">
      <c r="A13" s="5"/>
      <c r="B13" s="6"/>
      <c r="C13" s="27"/>
      <c r="D13" s="25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5"/>
      <c r="X13" s="15">
        <v>2.633</v>
      </c>
      <c r="Y13" s="15"/>
      <c r="Z13" s="14"/>
      <c r="AA13" s="20">
        <f t="shared" ref="AA13:AA15" si="1">+$AA$11-X13</f>
        <v>61.511000000000003</v>
      </c>
      <c r="AB13" s="28" t="s">
        <v>170</v>
      </c>
      <c r="AC13" s="24"/>
      <c r="AD13" s="14"/>
      <c r="AE13" s="14"/>
      <c r="AF13" s="15"/>
      <c r="AG13" s="13"/>
    </row>
    <row r="14" spans="1:33" ht="18.75" x14ac:dyDescent="0.3">
      <c r="A14" s="5"/>
      <c r="B14" s="6"/>
      <c r="C14" s="27"/>
      <c r="D14" s="25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9"/>
      <c r="W14" s="15"/>
      <c r="X14" s="15">
        <v>3.633</v>
      </c>
      <c r="Y14" s="15"/>
      <c r="Z14" s="14"/>
      <c r="AA14" s="20">
        <f t="shared" si="1"/>
        <v>60.511000000000003</v>
      </c>
      <c r="AB14" s="16" t="s">
        <v>171</v>
      </c>
      <c r="AC14" s="24"/>
      <c r="AD14" s="14"/>
      <c r="AE14" s="14"/>
      <c r="AF14" s="15"/>
      <c r="AG14" s="13"/>
    </row>
    <row r="15" spans="1:33" ht="18.75" x14ac:dyDescent="0.3">
      <c r="A15" s="5"/>
      <c r="B15" s="6"/>
      <c r="C15" s="27"/>
      <c r="D15" s="25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9"/>
      <c r="W15" s="15"/>
      <c r="X15" s="15">
        <v>4.633</v>
      </c>
      <c r="Y15" s="15"/>
      <c r="Z15" s="14"/>
      <c r="AA15" s="20">
        <f t="shared" si="1"/>
        <v>59.511000000000003</v>
      </c>
      <c r="AB15" s="16" t="s">
        <v>172</v>
      </c>
      <c r="AC15" s="24"/>
      <c r="AD15" s="14"/>
      <c r="AE15" s="14"/>
      <c r="AF15" s="15"/>
      <c r="AG15" s="13"/>
    </row>
    <row r="16" spans="1:33" ht="18.75" x14ac:dyDescent="0.3">
      <c r="A16" s="5"/>
      <c r="B16" s="6"/>
      <c r="C16" s="27"/>
      <c r="D16" s="25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9"/>
      <c r="W16" s="15">
        <v>1.58</v>
      </c>
      <c r="X16" s="15"/>
      <c r="Y16" s="15">
        <v>4.58</v>
      </c>
      <c r="Z16" s="14"/>
      <c r="AA16" s="20">
        <f>+$AA$11+W16-Y16</f>
        <v>61.144000000000005</v>
      </c>
      <c r="AB16" s="16"/>
      <c r="AC16" s="24"/>
      <c r="AD16" s="14"/>
      <c r="AE16" s="14"/>
      <c r="AF16" s="15"/>
      <c r="AG16" s="13"/>
    </row>
    <row r="17" spans="1:33" ht="18.75" x14ac:dyDescent="0.3">
      <c r="A17" s="5"/>
      <c r="B17" s="6"/>
      <c r="C17" s="27"/>
      <c r="D17" s="25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9"/>
      <c r="W17" s="15"/>
      <c r="X17" s="15">
        <v>2.653</v>
      </c>
      <c r="Y17" s="15"/>
      <c r="Z17" s="14"/>
      <c r="AA17" s="20">
        <f>+$AA$16-X17</f>
        <v>58.491000000000007</v>
      </c>
      <c r="AB17" s="16" t="s">
        <v>173</v>
      </c>
      <c r="AC17" s="24"/>
      <c r="AD17" s="14"/>
      <c r="AE17" s="14"/>
      <c r="AF17" s="15"/>
      <c r="AG17" s="22"/>
    </row>
    <row r="18" spans="1:33" ht="18.75" x14ac:dyDescent="0.3">
      <c r="A18" s="5"/>
      <c r="B18" s="6"/>
      <c r="C18" s="29"/>
      <c r="D18" s="25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9"/>
      <c r="W18" s="15"/>
      <c r="X18" s="15"/>
      <c r="Y18" s="15"/>
      <c r="Z18" s="14"/>
      <c r="AA18" s="20"/>
      <c r="AB18" s="30"/>
      <c r="AC18" s="24"/>
      <c r="AD18" s="31"/>
      <c r="AE18" s="32"/>
      <c r="AF18" s="15"/>
      <c r="AG18" s="13"/>
    </row>
    <row r="19" spans="1:33" ht="18.75" x14ac:dyDescent="0.3">
      <c r="A19" s="5"/>
      <c r="B19" s="6"/>
      <c r="C19" s="29"/>
      <c r="D19" s="25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9"/>
      <c r="W19" s="15"/>
      <c r="X19" s="15"/>
      <c r="Y19" s="15"/>
      <c r="Z19" s="14"/>
      <c r="AA19" s="20"/>
      <c r="AB19" s="30"/>
      <c r="AC19" s="9"/>
      <c r="AD19" s="31"/>
      <c r="AE19" s="32"/>
      <c r="AF19" s="15"/>
      <c r="AG19" s="33"/>
    </row>
    <row r="20" spans="1:33" ht="18.75" x14ac:dyDescent="0.3">
      <c r="A20" s="5"/>
      <c r="B20" s="6"/>
      <c r="C20" s="27"/>
      <c r="D20" s="25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9"/>
      <c r="W20" s="15"/>
      <c r="X20" s="15"/>
      <c r="Y20" s="15"/>
      <c r="Z20" s="14"/>
      <c r="AA20" s="20"/>
      <c r="AB20" s="16"/>
      <c r="AC20" s="9"/>
      <c r="AD20" s="31"/>
      <c r="AE20" s="32"/>
      <c r="AF20" s="15"/>
      <c r="AG20" s="13"/>
    </row>
    <row r="21" spans="1:33" ht="18.75" x14ac:dyDescent="0.3">
      <c r="A21" s="5"/>
      <c r="B21" s="6"/>
      <c r="C21" s="27"/>
      <c r="D21" s="25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9"/>
      <c r="W21" s="15"/>
      <c r="X21" s="15"/>
      <c r="Y21" s="15"/>
      <c r="Z21" s="14"/>
      <c r="AA21" s="20"/>
      <c r="AB21" s="16"/>
      <c r="AC21" s="9"/>
      <c r="AD21" s="31"/>
      <c r="AE21" s="32"/>
      <c r="AF21" s="15"/>
      <c r="AG21" s="22"/>
    </row>
    <row r="22" spans="1:33" ht="18.75" x14ac:dyDescent="0.3">
      <c r="A22" s="5"/>
      <c r="B22" s="6"/>
      <c r="C22" s="27"/>
      <c r="D22" s="25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9"/>
      <c r="W22" s="15"/>
      <c r="X22" s="15"/>
      <c r="Y22" s="15"/>
      <c r="Z22" s="14"/>
      <c r="AA22" s="20"/>
      <c r="AB22" s="16"/>
      <c r="AC22" s="9"/>
      <c r="AD22" s="31"/>
      <c r="AE22" s="32"/>
      <c r="AF22" s="15"/>
      <c r="AG22" s="33"/>
    </row>
    <row r="23" spans="1:33" ht="18.75" x14ac:dyDescent="0.3">
      <c r="A23" s="5"/>
      <c r="B23" s="6"/>
      <c r="C23" s="27"/>
      <c r="D23" s="25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9"/>
      <c r="W23" s="15"/>
      <c r="X23" s="15"/>
      <c r="Y23" s="15"/>
      <c r="Z23" s="14"/>
      <c r="AA23" s="20"/>
      <c r="AB23" s="33"/>
      <c r="AC23" s="9"/>
      <c r="AD23" s="31"/>
      <c r="AE23" s="32"/>
      <c r="AF23" s="15"/>
      <c r="AG23" s="22"/>
    </row>
    <row r="24" spans="1:33" ht="18.75" x14ac:dyDescent="0.3">
      <c r="A24" s="5"/>
      <c r="B24" s="6"/>
      <c r="C24" s="27"/>
      <c r="D24" s="25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9"/>
      <c r="W24" s="34"/>
      <c r="X24" s="15"/>
      <c r="Y24" s="34"/>
      <c r="Z24" s="33"/>
      <c r="AA24" s="20"/>
      <c r="AB24" s="33"/>
      <c r="AC24" s="9"/>
      <c r="AD24" s="31"/>
      <c r="AE24" s="32"/>
      <c r="AF24" s="15"/>
      <c r="AG24" s="13"/>
    </row>
    <row r="25" spans="1:33" ht="18.75" x14ac:dyDescent="0.3">
      <c r="A25" s="5"/>
      <c r="B25" s="6"/>
      <c r="C25" s="27"/>
      <c r="D25" s="25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9"/>
      <c r="W25" s="34"/>
      <c r="X25" s="15"/>
      <c r="Y25" s="34"/>
      <c r="Z25" s="33"/>
      <c r="AA25" s="20"/>
      <c r="AB25" s="33"/>
      <c r="AC25" s="9"/>
      <c r="AD25" s="31"/>
      <c r="AE25" s="35"/>
      <c r="AF25" s="15"/>
      <c r="AG25" s="13"/>
    </row>
    <row r="26" spans="1:33" ht="18.75" x14ac:dyDescent="0.3">
      <c r="A26" s="5"/>
      <c r="B26" s="6"/>
      <c r="C26" s="27"/>
      <c r="D26" s="25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9"/>
      <c r="W26" s="34"/>
      <c r="X26" s="15"/>
      <c r="Y26" s="34"/>
      <c r="Z26" s="33"/>
      <c r="AA26" s="20"/>
      <c r="AB26" s="33"/>
      <c r="AC26" s="9"/>
      <c r="AD26" s="31"/>
      <c r="AE26" s="35"/>
      <c r="AF26" s="15"/>
      <c r="AG26" s="13"/>
    </row>
    <row r="27" spans="1:33" ht="18.75" x14ac:dyDescent="0.3">
      <c r="A27" s="5"/>
      <c r="B27" s="6"/>
      <c r="C27" s="27"/>
      <c r="D27" s="25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9"/>
      <c r="W27" s="34"/>
      <c r="X27" s="15"/>
      <c r="Y27" s="34"/>
      <c r="Z27" s="33"/>
      <c r="AA27" s="20"/>
      <c r="AB27" s="33"/>
      <c r="AC27" s="9"/>
      <c r="AD27" s="31"/>
      <c r="AE27" s="35"/>
      <c r="AF27" s="15"/>
      <c r="AG27" s="13"/>
    </row>
    <row r="28" spans="1:33" ht="18.75" x14ac:dyDescent="0.3">
      <c r="A28" s="5"/>
      <c r="B28" s="6"/>
      <c r="C28" s="36"/>
      <c r="D28" s="25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9"/>
      <c r="W28" s="34"/>
      <c r="X28" s="15"/>
      <c r="Y28" s="34"/>
      <c r="Z28" s="33"/>
      <c r="AA28" s="20"/>
      <c r="AB28" s="33"/>
      <c r="AC28" s="9"/>
      <c r="AD28" s="31"/>
      <c r="AE28" s="32"/>
      <c r="AF28" s="15"/>
      <c r="AG28" s="22"/>
    </row>
    <row r="29" spans="1:33" ht="18" x14ac:dyDescent="0.25">
      <c r="A29" s="5"/>
      <c r="B29" s="6"/>
      <c r="C29" s="16"/>
      <c r="D29" s="25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9"/>
      <c r="W29" s="34"/>
      <c r="X29" s="15"/>
      <c r="Y29" s="34"/>
      <c r="Z29" s="33"/>
      <c r="AA29" s="20"/>
      <c r="AB29" s="16"/>
      <c r="AC29" s="9"/>
      <c r="AD29" s="31"/>
      <c r="AE29" s="32"/>
      <c r="AF29" s="15"/>
      <c r="AG29" s="13"/>
    </row>
    <row r="30" spans="1:33" ht="18" x14ac:dyDescent="0.25">
      <c r="A30" s="5"/>
      <c r="B30" s="6"/>
      <c r="C30" s="37"/>
      <c r="D30" s="25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9"/>
      <c r="W30" s="34"/>
      <c r="X30" s="15"/>
      <c r="Y30" s="34"/>
      <c r="Z30" s="33"/>
      <c r="AA30" s="20"/>
      <c r="AB30" s="16"/>
      <c r="AC30" s="9"/>
      <c r="AD30" s="31"/>
      <c r="AE30" s="32"/>
      <c r="AF30" s="15"/>
      <c r="AG30" s="13"/>
    </row>
    <row r="31" spans="1:33" ht="18" x14ac:dyDescent="0.25">
      <c r="A31" s="5"/>
      <c r="B31" s="6"/>
      <c r="C31" s="16"/>
      <c r="D31" s="25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9"/>
      <c r="W31" s="15"/>
      <c r="X31" s="15"/>
      <c r="Y31" s="15"/>
      <c r="Z31" s="14"/>
      <c r="AA31" s="20"/>
      <c r="AB31" s="16"/>
      <c r="AC31" s="9"/>
      <c r="AD31" s="31"/>
      <c r="AE31" s="32"/>
      <c r="AF31" s="15"/>
      <c r="AG31" s="13"/>
    </row>
    <row r="32" spans="1:33" ht="18.75" x14ac:dyDescent="0.3">
      <c r="A32" s="5"/>
      <c r="B32" s="6"/>
      <c r="C32" s="17"/>
      <c r="D32" s="25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9"/>
      <c r="W32" s="15"/>
      <c r="X32" s="15"/>
      <c r="Y32" s="15"/>
      <c r="Z32" s="14"/>
      <c r="AA32" s="20"/>
      <c r="AB32" s="16"/>
      <c r="AC32" s="9"/>
      <c r="AD32" s="38"/>
      <c r="AE32" s="38"/>
      <c r="AF32" s="38"/>
      <c r="AG32" s="38"/>
    </row>
    <row r="33" spans="1:33" ht="18" x14ac:dyDescent="0.25">
      <c r="A33" s="5"/>
      <c r="B33" s="6"/>
      <c r="C33" s="16"/>
      <c r="D33" s="25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9"/>
      <c r="W33" s="15"/>
      <c r="X33" s="15"/>
      <c r="Y33" s="15"/>
      <c r="Z33" s="14"/>
      <c r="AA33" s="20"/>
      <c r="AB33" s="33"/>
      <c r="AC33" s="4"/>
      <c r="AD33" s="4"/>
      <c r="AE33" s="4"/>
      <c r="AF33" s="4"/>
      <c r="AG33" s="4"/>
    </row>
    <row r="34" spans="1:33" ht="18.75" x14ac:dyDescent="0.3">
      <c r="A34" s="39"/>
      <c r="B34" s="40"/>
      <c r="C34" s="41"/>
      <c r="D34" s="4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9"/>
      <c r="W34" s="19"/>
      <c r="X34" s="15"/>
      <c r="Y34" s="34"/>
      <c r="Z34" s="33"/>
      <c r="AA34" s="20"/>
      <c r="AB34" s="16"/>
      <c r="AC34" s="9"/>
      <c r="AD34" s="9"/>
      <c r="AE34" s="9"/>
      <c r="AF34" s="9"/>
      <c r="AG34" s="9"/>
    </row>
    <row r="35" spans="1:33" ht="18" customHeight="1" x14ac:dyDescent="0.25">
      <c r="A35" s="43"/>
      <c r="B35" s="44"/>
      <c r="C35" s="45"/>
      <c r="D35" s="253" t="s">
        <v>13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9"/>
      <c r="W35" s="19"/>
      <c r="X35" s="15"/>
      <c r="Y35" s="34"/>
      <c r="Z35" s="33"/>
      <c r="AA35" s="20"/>
      <c r="AB35" s="16"/>
      <c r="AC35" s="9"/>
      <c r="AD35" s="9"/>
      <c r="AE35" s="9"/>
      <c r="AF35" s="9"/>
      <c r="AG35" s="9"/>
    </row>
    <row r="36" spans="1:33" ht="18" x14ac:dyDescent="0.25">
      <c r="A36" s="46"/>
      <c r="B36" s="47"/>
      <c r="C36" s="48" t="s">
        <v>14</v>
      </c>
      <c r="D36" s="25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9"/>
      <c r="W36" s="49"/>
      <c r="X36" s="50"/>
      <c r="Y36" s="51"/>
      <c r="Z36" s="52"/>
      <c r="AA36" s="20"/>
      <c r="AB36" s="16"/>
      <c r="AC36" s="53"/>
      <c r="AD36" s="54"/>
      <c r="AE36" s="55"/>
      <c r="AF36" s="55"/>
      <c r="AG36" s="9"/>
    </row>
    <row r="37" spans="1:33" ht="18" x14ac:dyDescent="0.25">
      <c r="A37" s="46"/>
      <c r="B37" s="47"/>
      <c r="C37" s="48" t="s">
        <v>15</v>
      </c>
      <c r="D37" s="253"/>
      <c r="E37" s="5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7"/>
      <c r="W37" s="57"/>
      <c r="X37" s="57"/>
      <c r="Y37" s="57"/>
      <c r="Z37" s="57"/>
      <c r="AA37" s="57"/>
      <c r="AB37" s="57"/>
      <c r="AC37" s="58"/>
      <c r="AD37" s="58"/>
      <c r="AE37" s="58"/>
      <c r="AF37" s="58"/>
      <c r="AG37" s="4"/>
    </row>
    <row r="38" spans="1:33" ht="18" x14ac:dyDescent="0.25">
      <c r="A38" s="59"/>
      <c r="B38" s="60"/>
      <c r="C38" s="248" t="s">
        <v>16</v>
      </c>
      <c r="D38" s="25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1"/>
      <c r="W38" s="61"/>
      <c r="X38" s="61"/>
      <c r="Y38" s="61"/>
      <c r="Z38" s="61"/>
      <c r="AA38" s="61"/>
      <c r="AB38" s="61"/>
      <c r="AC38" s="58"/>
      <c r="AD38" s="58"/>
      <c r="AE38" s="58"/>
      <c r="AF38" s="58"/>
      <c r="AG38" s="4"/>
    </row>
    <row r="39" spans="1:33" ht="18" x14ac:dyDescent="0.25">
      <c r="A39" s="59"/>
      <c r="B39" s="60"/>
      <c r="C39" s="249"/>
      <c r="D39" s="25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2"/>
      <c r="W39" s="62"/>
      <c r="X39" s="61"/>
      <c r="Y39" s="61"/>
      <c r="Z39" s="61"/>
      <c r="AA39" s="61"/>
      <c r="AB39" s="61"/>
      <c r="AC39" s="4"/>
      <c r="AD39" s="4"/>
      <c r="AE39" s="4"/>
      <c r="AF39" s="4"/>
      <c r="AG39" s="4"/>
    </row>
    <row r="40" spans="1:33" ht="18.75" x14ac:dyDescent="0.3">
      <c r="A40" s="59"/>
      <c r="B40" s="60"/>
      <c r="C40" s="248" t="s">
        <v>17</v>
      </c>
      <c r="D40" s="253"/>
      <c r="E40" s="4"/>
      <c r="F40" s="4"/>
      <c r="G40" s="4"/>
      <c r="H40" s="63"/>
      <c r="I40" s="4"/>
      <c r="J40" s="4"/>
      <c r="K40" s="4"/>
      <c r="L40" s="4"/>
      <c r="M40" s="4"/>
      <c r="N40" s="4"/>
      <c r="O40" s="4"/>
      <c r="P40" s="4"/>
      <c r="Q40" s="64"/>
      <c r="R40" s="64"/>
      <c r="S40" s="64"/>
      <c r="T40" s="6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8" x14ac:dyDescent="0.25">
      <c r="A41" s="59"/>
      <c r="B41" s="60"/>
      <c r="C41" s="249"/>
      <c r="D41" s="2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8" x14ac:dyDescent="0.25">
      <c r="A42" s="59"/>
      <c r="B42" s="60"/>
      <c r="C42" s="248" t="s">
        <v>18</v>
      </c>
      <c r="D42" s="2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8" x14ac:dyDescent="0.25">
      <c r="A43" s="59"/>
      <c r="B43" s="60"/>
      <c r="C43" s="249"/>
      <c r="D43" s="253"/>
    </row>
    <row r="44" spans="1:33" ht="18" x14ac:dyDescent="0.25">
      <c r="A44" s="59"/>
      <c r="B44" s="60"/>
      <c r="C44" s="248" t="s">
        <v>19</v>
      </c>
      <c r="D44" s="253"/>
    </row>
    <row r="45" spans="1:33" ht="18" x14ac:dyDescent="0.25">
      <c r="A45" s="59"/>
      <c r="B45" s="60"/>
      <c r="C45" s="249"/>
      <c r="D45" s="253"/>
    </row>
    <row r="46" spans="1:33" ht="18" x14ac:dyDescent="0.25">
      <c r="A46" s="59"/>
      <c r="B46" s="60"/>
      <c r="C46" s="248"/>
      <c r="D46" s="65"/>
    </row>
    <row r="47" spans="1:33" ht="18" x14ac:dyDescent="0.25">
      <c r="A47" s="59"/>
      <c r="B47" s="60"/>
      <c r="C47" s="249"/>
    </row>
    <row r="48" spans="1:33" ht="18" x14ac:dyDescent="0.25">
      <c r="A48" s="66"/>
      <c r="B48" s="67"/>
      <c r="C48" s="68" t="s">
        <v>20</v>
      </c>
      <c r="E48" s="69"/>
    </row>
    <row r="49" spans="1:3" ht="18" x14ac:dyDescent="0.25">
      <c r="A49" s="66"/>
      <c r="B49" s="67"/>
      <c r="C49" s="68" t="s">
        <v>20</v>
      </c>
    </row>
    <row r="50" spans="1:3" ht="18" x14ac:dyDescent="0.25">
      <c r="A50" s="208" t="s">
        <v>21</v>
      </c>
      <c r="B50" s="208"/>
      <c r="C50" s="71">
        <v>55.511000000000003</v>
      </c>
    </row>
    <row r="51" spans="1:3" ht="18" x14ac:dyDescent="0.25">
      <c r="A51" s="72" t="s">
        <v>22</v>
      </c>
      <c r="B51" s="208"/>
      <c r="C51" s="60"/>
    </row>
    <row r="52" spans="1:3" ht="18" x14ac:dyDescent="0.25">
      <c r="A52" s="250" t="s">
        <v>23</v>
      </c>
      <c r="B52" s="250"/>
      <c r="C52" s="71">
        <f>+Z4</f>
        <v>67</v>
      </c>
    </row>
    <row r="53" spans="1:3" ht="18" x14ac:dyDescent="0.25">
      <c r="A53" s="250" t="s">
        <v>24</v>
      </c>
      <c r="B53" s="250"/>
      <c r="C53" s="71"/>
    </row>
  </sheetData>
  <mergeCells count="19">
    <mergeCell ref="C46:C47"/>
    <mergeCell ref="A52:B52"/>
    <mergeCell ref="A53:B53"/>
    <mergeCell ref="AB2:AB3"/>
    <mergeCell ref="D35:D45"/>
    <mergeCell ref="C38:C39"/>
    <mergeCell ref="C40:C41"/>
    <mergeCell ref="C42:C43"/>
    <mergeCell ref="C44:C45"/>
    <mergeCell ref="D1:D33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>
        <v>0</v>
      </c>
      <c r="B3" s="84">
        <v>67</v>
      </c>
      <c r="C3" s="85" t="s">
        <v>51</v>
      </c>
      <c r="D3" s="216"/>
      <c r="S3" s="76"/>
      <c r="T3" s="76"/>
    </row>
    <row r="4" spans="1:20" ht="14.1" customHeight="1" x14ac:dyDescent="0.2">
      <c r="A4" s="83">
        <v>0</v>
      </c>
      <c r="B4" s="84">
        <v>64.929000000000002</v>
      </c>
      <c r="C4" s="85" t="s">
        <v>52</v>
      </c>
      <c r="D4" s="216"/>
      <c r="S4" s="76"/>
      <c r="T4" s="76"/>
    </row>
    <row r="5" spans="1:20" ht="13.5" customHeight="1" x14ac:dyDescent="0.2">
      <c r="A5" s="86">
        <v>14.5</v>
      </c>
      <c r="B5" s="87">
        <v>62.453000000000003</v>
      </c>
      <c r="C5" s="88" t="s">
        <v>34</v>
      </c>
      <c r="D5" s="216"/>
      <c r="S5" s="76"/>
      <c r="T5" s="76"/>
    </row>
    <row r="6" spans="1:20" ht="14.1" customHeight="1" x14ac:dyDescent="0.2">
      <c r="A6" s="83">
        <v>14.5</v>
      </c>
      <c r="B6" s="84">
        <v>60.203000000000003</v>
      </c>
      <c r="C6" s="89"/>
      <c r="D6" s="216"/>
      <c r="S6" s="76"/>
      <c r="T6" s="76"/>
    </row>
    <row r="7" spans="1:20" ht="14.1" customHeight="1" x14ac:dyDescent="0.2">
      <c r="A7" s="83">
        <v>39</v>
      </c>
      <c r="B7" s="84">
        <v>55.402999999999999</v>
      </c>
      <c r="C7" s="85"/>
      <c r="D7" s="216"/>
      <c r="S7" s="76"/>
      <c r="T7" s="76"/>
    </row>
    <row r="8" spans="1:20" ht="14.1" customHeight="1" x14ac:dyDescent="0.2">
      <c r="A8" s="83">
        <v>64</v>
      </c>
      <c r="B8" s="84">
        <v>53.542999999999999</v>
      </c>
      <c r="C8" s="85"/>
      <c r="D8" s="216"/>
      <c r="S8" s="76"/>
      <c r="T8" s="76"/>
    </row>
    <row r="9" spans="1:20" ht="14.1" customHeight="1" x14ac:dyDescent="0.2">
      <c r="A9" s="83">
        <v>89</v>
      </c>
      <c r="B9" s="84">
        <v>53.192999999999998</v>
      </c>
      <c r="C9" s="85"/>
      <c r="D9" s="216"/>
      <c r="S9" s="76"/>
      <c r="T9" s="76"/>
    </row>
    <row r="10" spans="1:20" ht="14.1" customHeight="1" x14ac:dyDescent="0.2">
      <c r="A10" s="83">
        <v>114</v>
      </c>
      <c r="B10" s="84">
        <v>53.003</v>
      </c>
      <c r="C10" s="85"/>
      <c r="D10" s="216"/>
      <c r="S10" s="76"/>
      <c r="T10" s="76"/>
    </row>
    <row r="11" spans="1:20" ht="14.1" customHeight="1" x14ac:dyDescent="0.2">
      <c r="A11" s="83">
        <v>139</v>
      </c>
      <c r="B11" s="90">
        <v>52.762999999999998</v>
      </c>
      <c r="C11" s="85"/>
      <c r="D11" s="216"/>
      <c r="S11" s="76"/>
      <c r="T11" s="76"/>
    </row>
    <row r="12" spans="1:20" ht="14.1" customHeight="1" x14ac:dyDescent="0.2">
      <c r="A12" s="91">
        <v>164</v>
      </c>
      <c r="B12" s="90">
        <v>52.673000000000002</v>
      </c>
      <c r="C12" s="85"/>
      <c r="D12" s="216"/>
      <c r="S12" s="76"/>
      <c r="T12" s="76"/>
    </row>
    <row r="13" spans="1:20" ht="14.1" customHeight="1" x14ac:dyDescent="0.2">
      <c r="A13" s="91">
        <v>189</v>
      </c>
      <c r="B13" s="90">
        <v>52.523000000000003</v>
      </c>
      <c r="C13" s="85"/>
      <c r="D13" s="216"/>
      <c r="S13" s="76"/>
      <c r="T13" s="76"/>
    </row>
    <row r="14" spans="1:20" ht="14.1" customHeight="1" x14ac:dyDescent="0.2">
      <c r="A14" s="91">
        <v>214</v>
      </c>
      <c r="B14" s="90">
        <v>51.853000000000002</v>
      </c>
      <c r="C14" s="85"/>
      <c r="D14" s="216"/>
      <c r="S14" s="76"/>
      <c r="T14" s="76"/>
    </row>
    <row r="15" spans="1:20" ht="14.1" customHeight="1" x14ac:dyDescent="0.2">
      <c r="A15" s="91">
        <v>239</v>
      </c>
      <c r="B15" s="90">
        <v>53.103000000000002</v>
      </c>
      <c r="C15" s="85"/>
      <c r="D15" s="216"/>
      <c r="S15" s="76"/>
      <c r="T15" s="76"/>
    </row>
    <row r="16" spans="1:20" ht="14.1" customHeight="1" x14ac:dyDescent="0.2">
      <c r="A16" s="91">
        <v>264</v>
      </c>
      <c r="B16" s="90">
        <v>53.982999999999997</v>
      </c>
      <c r="C16" s="85"/>
      <c r="D16" s="216"/>
      <c r="S16" s="76"/>
      <c r="T16" s="76"/>
    </row>
    <row r="17" spans="1:20" ht="14.1" customHeight="1" x14ac:dyDescent="0.2">
      <c r="A17" s="91">
        <v>289</v>
      </c>
      <c r="B17" s="90">
        <v>54.743000000000002</v>
      </c>
      <c r="C17" s="92"/>
      <c r="D17" s="216"/>
      <c r="S17" s="76"/>
      <c r="T17" s="76"/>
    </row>
    <row r="18" spans="1:20" ht="14.1" customHeight="1" x14ac:dyDescent="0.2">
      <c r="A18" s="91">
        <v>314</v>
      </c>
      <c r="B18" s="90">
        <v>55.453000000000003</v>
      </c>
      <c r="C18" s="92"/>
      <c r="D18" s="217"/>
      <c r="S18" s="76"/>
      <c r="T18" s="76"/>
    </row>
    <row r="19" spans="1:20" ht="14.1" customHeight="1" x14ac:dyDescent="0.2">
      <c r="A19" s="91">
        <v>364</v>
      </c>
      <c r="B19" s="90">
        <v>57.302999999999997</v>
      </c>
      <c r="C19" s="92"/>
      <c r="D19" s="217"/>
      <c r="S19" s="76"/>
      <c r="T19" s="76"/>
    </row>
    <row r="20" spans="1:20" ht="14.1" customHeight="1" x14ac:dyDescent="0.2">
      <c r="A20" s="91">
        <v>414</v>
      </c>
      <c r="B20" s="90">
        <v>57.902999999999999</v>
      </c>
      <c r="C20" s="92"/>
      <c r="D20" s="217"/>
      <c r="S20" s="76"/>
      <c r="T20" s="76"/>
    </row>
    <row r="21" spans="1:20" ht="14.1" customHeight="1" x14ac:dyDescent="0.2">
      <c r="A21" s="91">
        <v>464</v>
      </c>
      <c r="B21" s="90">
        <v>58.463000000000001</v>
      </c>
      <c r="C21" s="92"/>
      <c r="D21" s="217"/>
      <c r="S21" s="76"/>
      <c r="T21" s="76"/>
    </row>
    <row r="22" spans="1:20" ht="14.1" customHeight="1" x14ac:dyDescent="0.2">
      <c r="A22" s="91">
        <v>514</v>
      </c>
      <c r="B22" s="90">
        <v>59.203000000000003</v>
      </c>
      <c r="C22" s="92"/>
      <c r="D22" s="217"/>
      <c r="S22" s="76"/>
      <c r="T22" s="76"/>
    </row>
    <row r="23" spans="1:20" ht="14.1" customHeight="1" x14ac:dyDescent="0.2">
      <c r="A23" s="91">
        <v>564</v>
      </c>
      <c r="B23" s="90">
        <v>59.213000000000001</v>
      </c>
      <c r="C23" s="92"/>
      <c r="D23" s="217"/>
      <c r="S23" s="76"/>
      <c r="T23" s="76"/>
    </row>
    <row r="24" spans="1:20" ht="14.1" customHeight="1" x14ac:dyDescent="0.2">
      <c r="A24" s="93">
        <v>614</v>
      </c>
      <c r="B24" s="94">
        <v>59.203000000000003</v>
      </c>
      <c r="C24" s="95"/>
      <c r="D24" s="217"/>
      <c r="S24" s="76"/>
      <c r="T24" s="76"/>
    </row>
    <row r="25" spans="1:20" ht="14.1" customHeight="1" x14ac:dyDescent="0.2">
      <c r="A25" s="93">
        <v>664</v>
      </c>
      <c r="B25" s="94">
        <v>59.152999999999999</v>
      </c>
      <c r="C25" s="95"/>
      <c r="D25" s="217"/>
      <c r="S25" s="76"/>
      <c r="T25" s="76"/>
    </row>
    <row r="26" spans="1:20" ht="14.1" customHeight="1" x14ac:dyDescent="0.2">
      <c r="A26" s="93">
        <v>714</v>
      </c>
      <c r="B26" s="94">
        <v>59.133000000000003</v>
      </c>
      <c r="C26" s="95"/>
      <c r="D26" s="217"/>
      <c r="S26" s="76"/>
      <c r="T26" s="76"/>
    </row>
    <row r="27" spans="1:20" ht="14.1" customHeight="1" x14ac:dyDescent="0.2">
      <c r="A27" s="93">
        <v>764</v>
      </c>
      <c r="B27" s="94">
        <v>59.173000000000002</v>
      </c>
      <c r="C27" s="95"/>
      <c r="D27" s="217"/>
      <c r="S27" s="76"/>
      <c r="T27" s="76"/>
    </row>
    <row r="28" spans="1:20" ht="14.1" customHeight="1" x14ac:dyDescent="0.2">
      <c r="A28" s="93">
        <v>814</v>
      </c>
      <c r="B28" s="94">
        <v>59.232999999999997</v>
      </c>
      <c r="C28" s="95"/>
      <c r="D28" s="217"/>
      <c r="S28" s="76"/>
      <c r="T28" s="76"/>
    </row>
    <row r="29" spans="1:20" ht="14.1" customHeight="1" x14ac:dyDescent="0.2">
      <c r="A29" s="93">
        <v>864</v>
      </c>
      <c r="B29" s="94">
        <v>59.353000000000002</v>
      </c>
      <c r="C29" s="95"/>
      <c r="D29" s="217"/>
      <c r="S29" s="76"/>
      <c r="T29" s="76"/>
    </row>
    <row r="30" spans="1:20" ht="14.1" customHeight="1" x14ac:dyDescent="0.2">
      <c r="A30" s="93">
        <v>914</v>
      </c>
      <c r="B30" s="94">
        <v>59.503</v>
      </c>
      <c r="C30" s="89"/>
      <c r="D30" s="217"/>
      <c r="S30" s="76"/>
      <c r="T30" s="76"/>
    </row>
    <row r="31" spans="1:20" ht="14.1" customHeight="1" x14ac:dyDescent="0.2">
      <c r="A31" s="93">
        <v>964</v>
      </c>
      <c r="B31" s="94">
        <v>59.883000000000003</v>
      </c>
      <c r="C31" s="95"/>
      <c r="D31" s="217"/>
      <c r="S31" s="76"/>
      <c r="T31" s="76"/>
    </row>
    <row r="32" spans="1:20" ht="14.1" customHeight="1" x14ac:dyDescent="0.2">
      <c r="A32" s="93">
        <v>1014</v>
      </c>
      <c r="B32" s="94">
        <v>60.292999999999999</v>
      </c>
      <c r="C32" s="95"/>
      <c r="D32" s="217"/>
      <c r="S32" s="76"/>
      <c r="T32" s="76"/>
    </row>
    <row r="33" spans="1:20" ht="14.1" customHeight="1" x14ac:dyDescent="0.2">
      <c r="A33" s="91">
        <v>1114</v>
      </c>
      <c r="B33" s="90">
        <v>61.262999999999998</v>
      </c>
      <c r="C33" s="89"/>
      <c r="D33" s="217"/>
      <c r="S33" s="76"/>
      <c r="T33" s="76"/>
    </row>
    <row r="34" spans="1:20" ht="14.1" customHeight="1" x14ac:dyDescent="0.2">
      <c r="A34" s="91">
        <v>1214</v>
      </c>
      <c r="B34" s="90">
        <v>62.003</v>
      </c>
      <c r="C34" s="89"/>
      <c r="D34" s="217"/>
      <c r="S34" s="76"/>
      <c r="T34" s="76"/>
    </row>
    <row r="35" spans="1:20" ht="14.1" customHeight="1" x14ac:dyDescent="0.2">
      <c r="A35" s="96">
        <v>1301</v>
      </c>
      <c r="B35" s="97">
        <v>62.453000000000003</v>
      </c>
      <c r="C35" s="131" t="s">
        <v>35</v>
      </c>
      <c r="D35" s="217"/>
      <c r="S35" s="76"/>
      <c r="T35" s="76"/>
    </row>
    <row r="36" spans="1:20" ht="14.1" customHeight="1" x14ac:dyDescent="0.2">
      <c r="A36" s="93">
        <v>1301</v>
      </c>
      <c r="B36" s="94">
        <v>63.5</v>
      </c>
      <c r="C36" s="89"/>
      <c r="D36" s="217"/>
      <c r="S36" s="76"/>
      <c r="T36" s="76"/>
    </row>
    <row r="37" spans="1:20" ht="14.1" customHeight="1" x14ac:dyDescent="0.2">
      <c r="A37" s="91">
        <v>1390</v>
      </c>
      <c r="B37" s="90">
        <v>63.5</v>
      </c>
      <c r="C37" s="89" t="s">
        <v>53</v>
      </c>
      <c r="D37" s="217"/>
      <c r="S37" s="76"/>
      <c r="T37" s="76"/>
    </row>
    <row r="38" spans="1:20" ht="14.1" customHeight="1" x14ac:dyDescent="0.2">
      <c r="A38" s="91"/>
      <c r="B38" s="90"/>
      <c r="C38" s="95"/>
      <c r="D38" s="217"/>
      <c r="S38" s="76"/>
      <c r="T38" s="76"/>
    </row>
    <row r="39" spans="1:20" ht="14.1" customHeight="1" x14ac:dyDescent="0.2">
      <c r="A39" s="91"/>
      <c r="B39" s="90"/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2">
        <v>14.5</v>
      </c>
      <c r="B47" s="103">
        <v>62.453000000000003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05">
        <v>1301</v>
      </c>
      <c r="B48" s="106">
        <v>62.453000000000003</v>
      </c>
      <c r="C48" s="107" t="s">
        <v>39</v>
      </c>
      <c r="D48" s="219"/>
      <c r="S48" s="76"/>
      <c r="T48" s="76"/>
    </row>
    <row r="49" spans="1:20" ht="15" customHeight="1" x14ac:dyDescent="0.2">
      <c r="A49" s="108">
        <v>30</v>
      </c>
      <c r="B49" s="109">
        <v>64.536000000000001</v>
      </c>
      <c r="C49" s="110" t="s">
        <v>40</v>
      </c>
      <c r="D49" s="219"/>
      <c r="S49" s="76"/>
      <c r="T49" s="76"/>
    </row>
    <row r="50" spans="1:20" ht="15" customHeight="1" thickBot="1" x14ac:dyDescent="0.25">
      <c r="A50" s="111">
        <v>30</v>
      </c>
      <c r="B50" s="112">
        <v>55.536000000000001</v>
      </c>
      <c r="C50" s="113" t="s">
        <v>40</v>
      </c>
      <c r="D50" s="219"/>
      <c r="S50" s="76"/>
      <c r="T50" s="76"/>
    </row>
    <row r="51" spans="1:20" ht="15" customHeight="1" x14ac:dyDescent="0.2">
      <c r="A51" s="108">
        <v>20</v>
      </c>
      <c r="B51" s="114">
        <v>65.667000000000002</v>
      </c>
      <c r="C51" s="115" t="s">
        <v>41</v>
      </c>
      <c r="D51" s="219"/>
      <c r="S51" s="76"/>
      <c r="T51" s="76"/>
    </row>
    <row r="52" spans="1:20" ht="15" customHeight="1" thickBot="1" x14ac:dyDescent="0.25">
      <c r="A52" s="111">
        <v>20</v>
      </c>
      <c r="B52" s="112">
        <v>64.167000000000002</v>
      </c>
      <c r="C52" s="115" t="s">
        <v>41</v>
      </c>
      <c r="D52" s="219"/>
      <c r="S52" s="76"/>
      <c r="T52" s="76"/>
    </row>
    <row r="53" spans="1:20" ht="15" customHeight="1" x14ac:dyDescent="0.2">
      <c r="A53" s="116">
        <v>0</v>
      </c>
      <c r="B53" s="103">
        <v>0</v>
      </c>
      <c r="C53" s="104" t="s">
        <v>42</v>
      </c>
      <c r="D53" s="219"/>
      <c r="S53" s="76"/>
      <c r="T53" s="76"/>
    </row>
    <row r="54" spans="1:20" ht="15" customHeight="1" thickBot="1" x14ac:dyDescent="0.25">
      <c r="A54" s="117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54</v>
      </c>
      <c r="C55" s="121"/>
      <c r="D55" s="219"/>
      <c r="S55" s="76"/>
      <c r="T55" s="76"/>
    </row>
    <row r="56" spans="1:20" ht="14.1" customHeight="1" x14ac:dyDescent="0.2">
      <c r="A56" s="222" t="s">
        <v>55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56</v>
      </c>
      <c r="C57" s="124"/>
      <c r="D57" s="220"/>
      <c r="S57" s="76"/>
      <c r="T57" s="76"/>
    </row>
    <row r="58" spans="1:20" ht="14.1" customHeight="1" thickBot="1" x14ac:dyDescent="0.25">
      <c r="A58" s="225" t="s">
        <v>57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zoomScale="55" zoomScaleNormal="55" workbookViewId="0">
      <selection activeCell="M57" sqref="M57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254" t="s">
        <v>3</v>
      </c>
      <c r="E1" s="255" t="s">
        <v>25</v>
      </c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4"/>
      <c r="V1" s="241" t="s">
        <v>26</v>
      </c>
      <c r="W1" s="242"/>
      <c r="X1" s="242"/>
      <c r="Y1" s="242"/>
      <c r="Z1" s="242"/>
      <c r="AA1" s="242"/>
      <c r="AB1" s="243"/>
      <c r="AC1" s="4"/>
      <c r="AD1" s="241" t="s">
        <v>4</v>
      </c>
      <c r="AE1" s="242"/>
      <c r="AF1" s="242"/>
      <c r="AG1" s="243"/>
    </row>
    <row r="2" spans="1:33" ht="20.25" x14ac:dyDescent="0.3">
      <c r="A2" s="5"/>
      <c r="B2" s="6">
        <f>+Z4</f>
        <v>67</v>
      </c>
      <c r="C2" s="22" t="s">
        <v>156</v>
      </c>
      <c r="D2" s="25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244" t="s">
        <v>5</v>
      </c>
      <c r="W2" s="244" t="s">
        <v>6</v>
      </c>
      <c r="X2" s="244" t="s">
        <v>7</v>
      </c>
      <c r="Y2" s="244" t="s">
        <v>8</v>
      </c>
      <c r="Z2" s="244" t="s">
        <v>9</v>
      </c>
      <c r="AA2" s="246" t="s">
        <v>1</v>
      </c>
      <c r="AB2" s="251" t="s">
        <v>10</v>
      </c>
      <c r="AC2" s="9"/>
      <c r="AD2" s="10" t="s">
        <v>11</v>
      </c>
      <c r="AE2" s="11" t="s">
        <v>12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69.463000000000008</v>
      </c>
      <c r="D3" s="25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245"/>
      <c r="W3" s="245"/>
      <c r="X3" s="245"/>
      <c r="Y3" s="245"/>
      <c r="Z3" s="245"/>
      <c r="AA3" s="247"/>
      <c r="AB3" s="252"/>
      <c r="AC3" s="9"/>
      <c r="AD3" s="14">
        <v>11.5</v>
      </c>
      <c r="AE3" s="14">
        <v>2.06</v>
      </c>
      <c r="AF3" s="15">
        <f>+AA17</f>
        <v>60.547999999999995</v>
      </c>
      <c r="AG3" s="16" t="s">
        <v>162</v>
      </c>
    </row>
    <row r="4" spans="1:33" ht="18" x14ac:dyDescent="0.25">
      <c r="A4" s="5">
        <f>+V7</f>
        <v>2.8</v>
      </c>
      <c r="B4" s="6">
        <f>+AA7</f>
        <v>67.897000000000006</v>
      </c>
      <c r="C4" s="16"/>
      <c r="D4" s="254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3.3490000000000002</v>
      </c>
      <c r="X4" s="15"/>
      <c r="Y4" s="15"/>
      <c r="Z4" s="20">
        <v>67</v>
      </c>
      <c r="AA4" s="21">
        <f>+Z4+W4</f>
        <v>70.349000000000004</v>
      </c>
      <c r="AB4" s="22" t="s">
        <v>175</v>
      </c>
      <c r="AC4" s="9"/>
      <c r="AD4" s="14">
        <v>58</v>
      </c>
      <c r="AE4" s="14">
        <v>12.64</v>
      </c>
      <c r="AF4" s="15">
        <f t="shared" ref="AF4:AF24" si="0">+AA18</f>
        <v>49.967999999999996</v>
      </c>
      <c r="AG4" s="13"/>
    </row>
    <row r="5" spans="1:33" ht="18.75" x14ac:dyDescent="0.3">
      <c r="A5" s="5">
        <f>+V8</f>
        <v>7.8</v>
      </c>
      <c r="B5" s="6">
        <f>+AA8</f>
        <v>67.048000000000002</v>
      </c>
      <c r="C5" s="23"/>
      <c r="D5" s="25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>
        <v>0</v>
      </c>
      <c r="W5" s="15"/>
      <c r="X5" s="15">
        <v>0.88600000000000001</v>
      </c>
      <c r="Y5" s="15"/>
      <c r="Z5" s="14"/>
      <c r="AA5" s="20">
        <f>+$AA$4-X5</f>
        <v>69.463000000000008</v>
      </c>
      <c r="AB5" s="16" t="s">
        <v>159</v>
      </c>
      <c r="AC5" s="24"/>
      <c r="AD5" s="14">
        <v>108</v>
      </c>
      <c r="AE5" s="14">
        <v>11.68</v>
      </c>
      <c r="AF5" s="15">
        <f t="shared" si="0"/>
        <v>50.927999999999997</v>
      </c>
      <c r="AG5" s="13"/>
    </row>
    <row r="6" spans="1:33" ht="18" x14ac:dyDescent="0.25">
      <c r="A6" s="5">
        <f>+V9</f>
        <v>11.5</v>
      </c>
      <c r="B6" s="6">
        <f>+AA9</f>
        <v>65.947000000000003</v>
      </c>
      <c r="C6" s="22"/>
      <c r="D6" s="2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/>
      <c r="X6" s="15">
        <v>4.7610000000000001</v>
      </c>
      <c r="Y6" s="15"/>
      <c r="Z6" s="14"/>
      <c r="AA6" s="20">
        <f t="shared" ref="AA6:AA9" si="1">+$AA$4-X6</f>
        <v>65.588000000000008</v>
      </c>
      <c r="AB6" s="25"/>
      <c r="AC6" s="24"/>
      <c r="AD6" s="14">
        <v>158</v>
      </c>
      <c r="AE6" s="14">
        <v>11.41</v>
      </c>
      <c r="AF6" s="15">
        <f t="shared" si="0"/>
        <v>51.197999999999993</v>
      </c>
      <c r="AG6" s="13"/>
    </row>
    <row r="7" spans="1:33" ht="18" x14ac:dyDescent="0.25">
      <c r="A7" s="5">
        <f>+V13</f>
        <v>11.5</v>
      </c>
      <c r="B7" s="6">
        <f>+AA13</f>
        <v>62.607999999999997</v>
      </c>
      <c r="C7" s="16" t="s">
        <v>162</v>
      </c>
      <c r="D7" s="25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>
        <v>2.8</v>
      </c>
      <c r="W7" s="15"/>
      <c r="X7" s="15">
        <v>2.452</v>
      </c>
      <c r="Y7" s="15"/>
      <c r="Z7" s="14"/>
      <c r="AA7" s="20">
        <f t="shared" si="1"/>
        <v>67.897000000000006</v>
      </c>
      <c r="AB7" s="26"/>
      <c r="AC7" s="24"/>
      <c r="AD7" s="14">
        <v>208</v>
      </c>
      <c r="AE7" s="14">
        <v>8.17</v>
      </c>
      <c r="AF7" s="15">
        <f t="shared" si="0"/>
        <v>54.437999999999995</v>
      </c>
      <c r="AG7" s="13"/>
    </row>
    <row r="8" spans="1:33" ht="18.75" x14ac:dyDescent="0.3">
      <c r="A8" s="5">
        <f t="shared" ref="A8" si="2">+V13</f>
        <v>11.5</v>
      </c>
      <c r="B8" s="6">
        <f t="shared" ref="B8" si="3">+AA13</f>
        <v>62.607999999999997</v>
      </c>
      <c r="C8" s="17"/>
      <c r="D8" s="25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>
        <v>7.8</v>
      </c>
      <c r="W8" s="15"/>
      <c r="X8" s="15">
        <v>3.3010000000000002</v>
      </c>
      <c r="Y8" s="15"/>
      <c r="Z8" s="14"/>
      <c r="AA8" s="20">
        <f t="shared" si="1"/>
        <v>67.048000000000002</v>
      </c>
      <c r="AB8" s="22"/>
      <c r="AC8" s="24"/>
      <c r="AD8" s="14">
        <v>258</v>
      </c>
      <c r="AE8" s="14">
        <v>7.59</v>
      </c>
      <c r="AF8" s="15">
        <f t="shared" si="0"/>
        <v>55.018000000000001</v>
      </c>
      <c r="AG8" s="13"/>
    </row>
    <row r="9" spans="1:33" ht="18" x14ac:dyDescent="0.25">
      <c r="A9" s="5">
        <f>+V17</f>
        <v>11.5</v>
      </c>
      <c r="B9" s="6">
        <f>+AA17</f>
        <v>60.547999999999995</v>
      </c>
      <c r="C9" s="13"/>
      <c r="D9" s="25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>
        <v>11.5</v>
      </c>
      <c r="W9" s="15"/>
      <c r="X9" s="15">
        <v>4.4020000000000001</v>
      </c>
      <c r="Y9" s="15"/>
      <c r="Z9" s="14"/>
      <c r="AA9" s="20">
        <f t="shared" si="1"/>
        <v>65.947000000000003</v>
      </c>
      <c r="AB9" s="22" t="s">
        <v>176</v>
      </c>
      <c r="AC9" s="24"/>
      <c r="AD9" s="14">
        <v>308</v>
      </c>
      <c r="AE9" s="14">
        <v>6.24</v>
      </c>
      <c r="AF9" s="15">
        <f t="shared" si="0"/>
        <v>56.367999999999995</v>
      </c>
      <c r="AG9" s="13"/>
    </row>
    <row r="10" spans="1:33" ht="18" x14ac:dyDescent="0.25">
      <c r="A10" s="5">
        <f t="shared" ref="A10:A27" si="4">+V18</f>
        <v>58</v>
      </c>
      <c r="B10" s="6">
        <f t="shared" ref="B10:B27" si="5">+AA18</f>
        <v>49.967999999999996</v>
      </c>
      <c r="C10" s="13"/>
      <c r="D10" s="25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/>
      <c r="W10" s="15">
        <v>1.0109999999999999</v>
      </c>
      <c r="X10" s="19"/>
      <c r="Y10" s="15">
        <v>4.76</v>
      </c>
      <c r="Z10" s="14"/>
      <c r="AA10" s="20">
        <f>+$AA$4+W10-Y10</f>
        <v>66.599999999999994</v>
      </c>
      <c r="AB10" s="16"/>
      <c r="AC10" s="24"/>
      <c r="AD10" s="14">
        <v>358</v>
      </c>
      <c r="AE10" s="14">
        <v>5.17</v>
      </c>
      <c r="AF10" s="15">
        <f t="shared" si="0"/>
        <v>57.437999999999995</v>
      </c>
      <c r="AG10" s="13"/>
    </row>
    <row r="11" spans="1:33" ht="18.75" x14ac:dyDescent="0.3">
      <c r="A11" s="5">
        <f t="shared" si="4"/>
        <v>108</v>
      </c>
      <c r="B11" s="6">
        <f t="shared" si="5"/>
        <v>50.927999999999997</v>
      </c>
      <c r="C11" s="27"/>
      <c r="D11" s="25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/>
      <c r="W11" s="15"/>
      <c r="X11" s="19">
        <v>2.0139999999999998</v>
      </c>
      <c r="Y11" s="15"/>
      <c r="Z11" s="14"/>
      <c r="AA11" s="20">
        <f>+$AA$10-X11</f>
        <v>64.585999999999999</v>
      </c>
      <c r="AB11" s="16" t="s">
        <v>161</v>
      </c>
      <c r="AC11" s="24"/>
      <c r="AD11" s="14">
        <v>408</v>
      </c>
      <c r="AE11" s="14">
        <v>4.38</v>
      </c>
      <c r="AF11" s="15">
        <f t="shared" si="0"/>
        <v>58.227999999999994</v>
      </c>
      <c r="AG11" s="13"/>
    </row>
    <row r="12" spans="1:33" ht="18.75" x14ac:dyDescent="0.3">
      <c r="A12" s="5">
        <f t="shared" si="4"/>
        <v>158</v>
      </c>
      <c r="B12" s="6">
        <f t="shared" si="5"/>
        <v>51.197999999999993</v>
      </c>
      <c r="C12" s="27"/>
      <c r="D12" s="25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/>
      <c r="W12" s="15"/>
      <c r="X12" s="19">
        <v>3.012</v>
      </c>
      <c r="Y12" s="15"/>
      <c r="Z12" s="14"/>
      <c r="AA12" s="20">
        <f t="shared" ref="AA12:AA14" si="6">+$AA$10-X12</f>
        <v>63.587999999999994</v>
      </c>
      <c r="AB12" s="26" t="s">
        <v>160</v>
      </c>
      <c r="AC12" s="24"/>
      <c r="AD12" s="14">
        <v>458</v>
      </c>
      <c r="AE12" s="14">
        <v>4.07</v>
      </c>
      <c r="AF12" s="15">
        <f t="shared" si="0"/>
        <v>58.537999999999997</v>
      </c>
      <c r="AG12" s="13"/>
    </row>
    <row r="13" spans="1:33" ht="18.75" x14ac:dyDescent="0.3">
      <c r="A13" s="5">
        <f t="shared" si="4"/>
        <v>208</v>
      </c>
      <c r="B13" s="6">
        <f t="shared" si="5"/>
        <v>54.437999999999995</v>
      </c>
      <c r="C13" s="27"/>
      <c r="D13" s="25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>
        <v>11.5</v>
      </c>
      <c r="W13" s="15"/>
      <c r="X13" s="19">
        <v>3.992</v>
      </c>
      <c r="Y13" s="15"/>
      <c r="Z13" s="14"/>
      <c r="AA13" s="20">
        <f t="shared" si="6"/>
        <v>62.607999999999997</v>
      </c>
      <c r="AB13" s="16" t="s">
        <v>162</v>
      </c>
      <c r="AC13" s="24"/>
      <c r="AD13" s="14">
        <v>508</v>
      </c>
      <c r="AE13" s="14">
        <v>3.75</v>
      </c>
      <c r="AF13" s="15">
        <f t="shared" si="0"/>
        <v>58.857999999999997</v>
      </c>
      <c r="AG13" s="13"/>
    </row>
    <row r="14" spans="1:33" ht="18.75" x14ac:dyDescent="0.3">
      <c r="A14" s="5">
        <f t="shared" si="4"/>
        <v>258</v>
      </c>
      <c r="B14" s="6">
        <f t="shared" si="5"/>
        <v>55.018000000000001</v>
      </c>
      <c r="C14" s="27"/>
      <c r="D14" s="25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9"/>
      <c r="W14" s="15"/>
      <c r="X14" s="19">
        <v>0.67</v>
      </c>
      <c r="Y14" s="15"/>
      <c r="Z14" s="14"/>
      <c r="AA14" s="20">
        <f t="shared" si="6"/>
        <v>65.929999999999993</v>
      </c>
      <c r="AB14" s="16" t="s">
        <v>177</v>
      </c>
      <c r="AC14" s="24"/>
      <c r="AD14" s="14">
        <v>558</v>
      </c>
      <c r="AE14" s="14">
        <v>3.68</v>
      </c>
      <c r="AF14" s="15">
        <f t="shared" si="0"/>
        <v>58.927999999999997</v>
      </c>
      <c r="AG14" s="13"/>
    </row>
    <row r="15" spans="1:33" ht="18.75" x14ac:dyDescent="0.3">
      <c r="A15" s="5">
        <f t="shared" si="4"/>
        <v>308</v>
      </c>
      <c r="B15" s="6">
        <f t="shared" si="5"/>
        <v>56.367999999999995</v>
      </c>
      <c r="C15" s="27"/>
      <c r="D15" s="25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9"/>
      <c r="W15" s="15">
        <v>4.0599999999999996</v>
      </c>
      <c r="X15" s="19"/>
      <c r="Y15" s="15">
        <v>0.48899999999999999</v>
      </c>
      <c r="Z15" s="14"/>
      <c r="AA15" s="20">
        <f>+$AA$10+W15-Y15</f>
        <v>70.170999999999992</v>
      </c>
      <c r="AB15" s="16"/>
      <c r="AC15" s="24"/>
      <c r="AD15" s="14">
        <v>608</v>
      </c>
      <c r="AE15" s="14">
        <v>3.15</v>
      </c>
      <c r="AF15" s="15">
        <f t="shared" si="0"/>
        <v>59.457999999999998</v>
      </c>
      <c r="AG15" s="13"/>
    </row>
    <row r="16" spans="1:33" ht="18.75" x14ac:dyDescent="0.3">
      <c r="A16" s="5">
        <f t="shared" si="4"/>
        <v>358</v>
      </c>
      <c r="B16" s="6">
        <f t="shared" si="5"/>
        <v>57.437999999999995</v>
      </c>
      <c r="C16" s="27"/>
      <c r="D16" s="25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9"/>
      <c r="W16" s="15"/>
      <c r="X16" s="19"/>
      <c r="Y16" s="15">
        <v>0.70699999999999996</v>
      </c>
      <c r="Z16" s="14"/>
      <c r="AA16" s="20">
        <f>+$AA$15-Y16</f>
        <v>69.463999999999999</v>
      </c>
      <c r="AB16" s="16" t="s">
        <v>178</v>
      </c>
      <c r="AC16" s="24"/>
      <c r="AD16" s="14">
        <v>658</v>
      </c>
      <c r="AE16" s="14">
        <v>3.28</v>
      </c>
      <c r="AF16" s="15">
        <f t="shared" si="0"/>
        <v>59.327999999999996</v>
      </c>
      <c r="AG16" s="13"/>
    </row>
    <row r="17" spans="1:33" ht="18.75" x14ac:dyDescent="0.3">
      <c r="A17" s="5">
        <f t="shared" si="4"/>
        <v>408</v>
      </c>
      <c r="B17" s="6">
        <f t="shared" si="5"/>
        <v>58.227999999999994</v>
      </c>
      <c r="C17" s="27"/>
      <c r="D17" s="25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10">
        <f>+AD3</f>
        <v>11.5</v>
      </c>
      <c r="W17" s="15"/>
      <c r="X17" s="210">
        <f>+AE3</f>
        <v>2.06</v>
      </c>
      <c r="Y17" s="15"/>
      <c r="Z17" s="14"/>
      <c r="AA17" s="20">
        <f>+$AA$13-X17</f>
        <v>60.547999999999995</v>
      </c>
      <c r="AB17" s="16"/>
      <c r="AC17" s="24"/>
      <c r="AD17" s="14">
        <v>708</v>
      </c>
      <c r="AE17" s="14">
        <v>3.02</v>
      </c>
      <c r="AF17" s="15">
        <f t="shared" si="0"/>
        <v>59.587999999999994</v>
      </c>
      <c r="AG17" s="22"/>
    </row>
    <row r="18" spans="1:33" ht="18.75" x14ac:dyDescent="0.3">
      <c r="A18" s="5">
        <f t="shared" si="4"/>
        <v>458</v>
      </c>
      <c r="B18" s="6">
        <f t="shared" si="5"/>
        <v>58.537999999999997</v>
      </c>
      <c r="C18" s="29"/>
      <c r="D18" s="25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10">
        <f t="shared" ref="V18:V38" si="7">+AD4</f>
        <v>58</v>
      </c>
      <c r="W18" s="15"/>
      <c r="X18" s="210">
        <f t="shared" ref="X18:X38" si="8">+AE4</f>
        <v>12.64</v>
      </c>
      <c r="Y18" s="15"/>
      <c r="Z18" s="14"/>
      <c r="AA18" s="20">
        <f t="shared" ref="AA18:AA38" si="9">+$AA$13-X18</f>
        <v>49.967999999999996</v>
      </c>
      <c r="AB18" s="30"/>
      <c r="AC18" s="24"/>
      <c r="AD18" s="31">
        <v>758</v>
      </c>
      <c r="AE18" s="32">
        <v>3.2</v>
      </c>
      <c r="AF18" s="15">
        <f t="shared" si="0"/>
        <v>59.407999999999994</v>
      </c>
      <c r="AG18" s="13"/>
    </row>
    <row r="19" spans="1:33" ht="18.75" x14ac:dyDescent="0.3">
      <c r="A19" s="5">
        <f t="shared" si="4"/>
        <v>508</v>
      </c>
      <c r="B19" s="6">
        <f t="shared" si="5"/>
        <v>58.857999999999997</v>
      </c>
      <c r="C19" s="29"/>
      <c r="D19" s="25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10">
        <f t="shared" si="7"/>
        <v>108</v>
      </c>
      <c r="W19" s="15"/>
      <c r="X19" s="210">
        <f t="shared" si="8"/>
        <v>11.68</v>
      </c>
      <c r="Y19" s="15"/>
      <c r="Z19" s="14"/>
      <c r="AA19" s="20">
        <f t="shared" si="9"/>
        <v>50.927999999999997</v>
      </c>
      <c r="AB19" s="30"/>
      <c r="AC19" s="9"/>
      <c r="AD19" s="31">
        <v>808</v>
      </c>
      <c r="AE19" s="32">
        <v>4.08</v>
      </c>
      <c r="AF19" s="15">
        <f t="shared" si="0"/>
        <v>58.527999999999999</v>
      </c>
      <c r="AG19" s="33"/>
    </row>
    <row r="20" spans="1:33" ht="18.75" x14ac:dyDescent="0.3">
      <c r="A20" s="5">
        <f t="shared" si="4"/>
        <v>558</v>
      </c>
      <c r="B20" s="6">
        <f t="shared" si="5"/>
        <v>58.927999999999997</v>
      </c>
      <c r="C20" s="27"/>
      <c r="D20" s="25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10">
        <f t="shared" si="7"/>
        <v>158</v>
      </c>
      <c r="W20" s="15"/>
      <c r="X20" s="210">
        <f t="shared" si="8"/>
        <v>11.41</v>
      </c>
      <c r="Y20" s="15"/>
      <c r="Z20" s="14"/>
      <c r="AA20" s="20">
        <f t="shared" si="9"/>
        <v>51.197999999999993</v>
      </c>
      <c r="AB20" s="16"/>
      <c r="AC20" s="9"/>
      <c r="AD20" s="31">
        <v>858</v>
      </c>
      <c r="AE20" s="32">
        <v>4.72</v>
      </c>
      <c r="AF20" s="15">
        <f t="shared" si="0"/>
        <v>57.887999999999998</v>
      </c>
      <c r="AG20" s="13"/>
    </row>
    <row r="21" spans="1:33" ht="18.75" x14ac:dyDescent="0.3">
      <c r="A21" s="5">
        <f t="shared" si="4"/>
        <v>608</v>
      </c>
      <c r="B21" s="6">
        <f t="shared" si="5"/>
        <v>59.457999999999998</v>
      </c>
      <c r="C21" s="27"/>
      <c r="D21" s="25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10">
        <f t="shared" si="7"/>
        <v>208</v>
      </c>
      <c r="W21" s="15"/>
      <c r="X21" s="210">
        <f t="shared" si="8"/>
        <v>8.17</v>
      </c>
      <c r="Y21" s="15"/>
      <c r="Z21" s="14"/>
      <c r="AA21" s="20">
        <f t="shared" si="9"/>
        <v>54.437999999999995</v>
      </c>
      <c r="AB21" s="16"/>
      <c r="AC21" s="9"/>
      <c r="AD21" s="31">
        <v>908</v>
      </c>
      <c r="AE21" s="32">
        <v>3.73</v>
      </c>
      <c r="AF21" s="15">
        <f t="shared" si="0"/>
        <v>58.878</v>
      </c>
      <c r="AG21" s="22"/>
    </row>
    <row r="22" spans="1:33" ht="18.75" x14ac:dyDescent="0.3">
      <c r="A22" s="5">
        <f t="shared" si="4"/>
        <v>658</v>
      </c>
      <c r="B22" s="6">
        <f t="shared" si="5"/>
        <v>59.327999999999996</v>
      </c>
      <c r="C22" s="27"/>
      <c r="D22" s="25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10">
        <f t="shared" si="7"/>
        <v>258</v>
      </c>
      <c r="W22" s="15"/>
      <c r="X22" s="210">
        <f t="shared" si="8"/>
        <v>7.59</v>
      </c>
      <c r="Y22" s="15"/>
      <c r="Z22" s="14"/>
      <c r="AA22" s="20">
        <f t="shared" si="9"/>
        <v>55.018000000000001</v>
      </c>
      <c r="AB22" s="16"/>
      <c r="AC22" s="9"/>
      <c r="AD22" s="31">
        <v>958</v>
      </c>
      <c r="AE22" s="32">
        <v>3.92</v>
      </c>
      <c r="AF22" s="15">
        <f t="shared" si="0"/>
        <v>58.687999999999995</v>
      </c>
      <c r="AG22" s="33"/>
    </row>
    <row r="23" spans="1:33" ht="18.75" x14ac:dyDescent="0.3">
      <c r="A23" s="5">
        <f t="shared" si="4"/>
        <v>708</v>
      </c>
      <c r="B23" s="6">
        <f t="shared" si="5"/>
        <v>59.587999999999994</v>
      </c>
      <c r="C23" s="27"/>
      <c r="D23" s="25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10">
        <f t="shared" si="7"/>
        <v>308</v>
      </c>
      <c r="W23" s="15"/>
      <c r="X23" s="210">
        <f t="shared" si="8"/>
        <v>6.24</v>
      </c>
      <c r="Y23" s="15"/>
      <c r="Z23" s="14"/>
      <c r="AA23" s="20">
        <f t="shared" si="9"/>
        <v>56.367999999999995</v>
      </c>
      <c r="AB23" s="33"/>
      <c r="AC23" s="9"/>
      <c r="AD23" s="31">
        <v>1008</v>
      </c>
      <c r="AE23" s="32">
        <v>3.82</v>
      </c>
      <c r="AF23" s="15">
        <f t="shared" si="0"/>
        <v>58.787999999999997</v>
      </c>
      <c r="AG23" s="16"/>
    </row>
    <row r="24" spans="1:33" ht="18.75" x14ac:dyDescent="0.3">
      <c r="A24" s="5">
        <f t="shared" si="4"/>
        <v>758</v>
      </c>
      <c r="B24" s="6">
        <f t="shared" si="5"/>
        <v>59.407999999999994</v>
      </c>
      <c r="C24" s="27"/>
      <c r="D24" s="25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10">
        <f t="shared" si="7"/>
        <v>358</v>
      </c>
      <c r="W24" s="34"/>
      <c r="X24" s="210">
        <f t="shared" si="8"/>
        <v>5.17</v>
      </c>
      <c r="Y24" s="34"/>
      <c r="Z24" s="33"/>
      <c r="AA24" s="20">
        <f t="shared" si="9"/>
        <v>57.437999999999995</v>
      </c>
      <c r="AB24" s="33"/>
      <c r="AC24" s="9"/>
      <c r="AD24" s="31">
        <v>1058.8</v>
      </c>
      <c r="AE24" s="32">
        <v>0.3</v>
      </c>
      <c r="AF24" s="15">
        <f t="shared" si="0"/>
        <v>62.308</v>
      </c>
      <c r="AG24" s="16" t="s">
        <v>80</v>
      </c>
    </row>
    <row r="25" spans="1:33" ht="18" x14ac:dyDescent="0.25">
      <c r="A25" s="5">
        <f t="shared" si="4"/>
        <v>808</v>
      </c>
      <c r="B25" s="6">
        <f t="shared" si="5"/>
        <v>58.527999999999999</v>
      </c>
      <c r="C25" s="16"/>
      <c r="D25" s="25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10">
        <f t="shared" si="7"/>
        <v>408</v>
      </c>
      <c r="W25" s="34"/>
      <c r="X25" s="210">
        <f t="shared" si="8"/>
        <v>4.38</v>
      </c>
      <c r="Y25" s="34"/>
      <c r="Z25" s="33"/>
      <c r="AA25" s="20">
        <f t="shared" si="9"/>
        <v>58.227999999999994</v>
      </c>
      <c r="AB25" s="33"/>
      <c r="AC25" s="9"/>
      <c r="AD25" s="31"/>
      <c r="AE25" s="35"/>
      <c r="AF25" s="15"/>
      <c r="AG25" s="13"/>
    </row>
    <row r="26" spans="1:33" ht="18.75" x14ac:dyDescent="0.3">
      <c r="A26" s="5">
        <f t="shared" si="4"/>
        <v>858</v>
      </c>
      <c r="B26" s="6">
        <f t="shared" si="5"/>
        <v>57.887999999999998</v>
      </c>
      <c r="C26" s="27"/>
      <c r="D26" s="25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10">
        <f t="shared" si="7"/>
        <v>458</v>
      </c>
      <c r="W26" s="34"/>
      <c r="X26" s="210">
        <f t="shared" si="8"/>
        <v>4.07</v>
      </c>
      <c r="Y26" s="34"/>
      <c r="Z26" s="33"/>
      <c r="AA26" s="20">
        <f t="shared" si="9"/>
        <v>58.537999999999997</v>
      </c>
      <c r="AB26" s="33"/>
      <c r="AC26" s="9"/>
      <c r="AD26" s="31"/>
      <c r="AE26" s="35"/>
      <c r="AF26" s="15"/>
      <c r="AG26" s="13"/>
    </row>
    <row r="27" spans="1:33" ht="18.75" x14ac:dyDescent="0.3">
      <c r="A27" s="5">
        <f t="shared" si="4"/>
        <v>908</v>
      </c>
      <c r="B27" s="6">
        <f t="shared" si="5"/>
        <v>58.878</v>
      </c>
      <c r="C27" s="27"/>
      <c r="D27" s="25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10">
        <f t="shared" si="7"/>
        <v>508</v>
      </c>
      <c r="W27" s="34"/>
      <c r="X27" s="210">
        <f t="shared" si="8"/>
        <v>3.75</v>
      </c>
      <c r="Y27" s="34"/>
      <c r="Z27" s="33"/>
      <c r="AA27" s="20">
        <f t="shared" si="9"/>
        <v>58.857999999999997</v>
      </c>
      <c r="AB27" s="33"/>
      <c r="AC27" s="9"/>
      <c r="AD27" s="31"/>
      <c r="AE27" s="35"/>
      <c r="AF27" s="15"/>
      <c r="AG27" s="13"/>
    </row>
    <row r="28" spans="1:33" ht="18.75" x14ac:dyDescent="0.3">
      <c r="A28" s="5">
        <f>+V36</f>
        <v>958</v>
      </c>
      <c r="B28" s="6">
        <f>+AA36</f>
        <v>58.687999999999995</v>
      </c>
      <c r="C28" s="36"/>
      <c r="D28" s="25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10">
        <f t="shared" si="7"/>
        <v>558</v>
      </c>
      <c r="W28" s="34"/>
      <c r="X28" s="210">
        <f t="shared" si="8"/>
        <v>3.68</v>
      </c>
      <c r="Y28" s="34"/>
      <c r="Z28" s="33"/>
      <c r="AA28" s="20">
        <f t="shared" si="9"/>
        <v>58.927999999999997</v>
      </c>
      <c r="AB28" s="33"/>
      <c r="AC28" s="9"/>
      <c r="AD28" s="31"/>
      <c r="AE28" s="32"/>
      <c r="AF28" s="15"/>
      <c r="AG28" s="22"/>
    </row>
    <row r="29" spans="1:33" ht="18" x14ac:dyDescent="0.25">
      <c r="A29" s="5">
        <f t="shared" ref="A29" si="10">+V37</f>
        <v>1008</v>
      </c>
      <c r="B29" s="6">
        <f t="shared" ref="B29" si="11">+AA37</f>
        <v>58.787999999999997</v>
      </c>
      <c r="C29" s="16"/>
      <c r="D29" s="25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10">
        <f t="shared" si="7"/>
        <v>608</v>
      </c>
      <c r="W29" s="34"/>
      <c r="X29" s="210">
        <f t="shared" si="8"/>
        <v>3.15</v>
      </c>
      <c r="Y29" s="34"/>
      <c r="Z29" s="33"/>
      <c r="AA29" s="20">
        <f t="shared" si="9"/>
        <v>59.457999999999998</v>
      </c>
      <c r="AB29" s="16"/>
      <c r="AC29" s="9"/>
      <c r="AD29" s="31"/>
      <c r="AE29" s="32"/>
      <c r="AF29" s="15"/>
      <c r="AG29" s="13"/>
    </row>
    <row r="30" spans="1:33" ht="18" x14ac:dyDescent="0.25">
      <c r="A30" s="5">
        <f>+V38</f>
        <v>1058.8</v>
      </c>
      <c r="B30" s="6">
        <f>+AA38</f>
        <v>62.308</v>
      </c>
      <c r="C30" s="16" t="s">
        <v>80</v>
      </c>
      <c r="D30" s="25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10">
        <f t="shared" si="7"/>
        <v>658</v>
      </c>
      <c r="W30" s="34"/>
      <c r="X30" s="210">
        <f t="shared" si="8"/>
        <v>3.28</v>
      </c>
      <c r="Y30" s="34"/>
      <c r="Z30" s="33"/>
      <c r="AA30" s="20">
        <f t="shared" si="9"/>
        <v>59.327999999999996</v>
      </c>
      <c r="AB30" s="16"/>
      <c r="AC30" s="9"/>
      <c r="AD30" s="31"/>
      <c r="AE30" s="32"/>
      <c r="AF30" s="15"/>
      <c r="AG30" s="13"/>
    </row>
    <row r="31" spans="1:33" ht="18" x14ac:dyDescent="0.25">
      <c r="A31" s="5">
        <f>+V40</f>
        <v>1058.8</v>
      </c>
      <c r="B31" s="6">
        <f>+AA40</f>
        <v>64.606999999999999</v>
      </c>
      <c r="C31" s="16"/>
      <c r="D31" s="25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10">
        <f>+AD17</f>
        <v>708</v>
      </c>
      <c r="W31" s="15"/>
      <c r="X31" s="210">
        <f t="shared" si="8"/>
        <v>3.02</v>
      </c>
      <c r="Y31" s="15"/>
      <c r="Z31" s="14"/>
      <c r="AA31" s="20">
        <f t="shared" si="9"/>
        <v>59.587999999999994</v>
      </c>
      <c r="AB31" s="16"/>
      <c r="AC31" s="9"/>
      <c r="AD31" s="31"/>
      <c r="AE31" s="32"/>
      <c r="AF31" s="15"/>
      <c r="AG31" s="13"/>
    </row>
    <row r="32" spans="1:33" ht="18" x14ac:dyDescent="0.25">
      <c r="A32" s="5">
        <f>+V41</f>
        <v>1070.8</v>
      </c>
      <c r="B32" s="6">
        <f>+AA41</f>
        <v>64.570999999999998</v>
      </c>
      <c r="C32" s="16"/>
      <c r="D32" s="25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10">
        <f t="shared" si="7"/>
        <v>758</v>
      </c>
      <c r="W32" s="15"/>
      <c r="X32" s="210">
        <f t="shared" si="8"/>
        <v>3.2</v>
      </c>
      <c r="Y32" s="15"/>
      <c r="Z32" s="14"/>
      <c r="AA32" s="20">
        <f t="shared" si="9"/>
        <v>59.407999999999994</v>
      </c>
      <c r="AB32" s="16"/>
      <c r="AC32" s="9"/>
      <c r="AD32" s="31"/>
      <c r="AE32" s="32"/>
      <c r="AF32" s="15"/>
      <c r="AG32" s="13"/>
    </row>
    <row r="33" spans="1:33" ht="18" x14ac:dyDescent="0.25">
      <c r="A33" s="5"/>
      <c r="B33" s="6"/>
      <c r="C33" s="16"/>
      <c r="D33" s="25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10">
        <f t="shared" si="7"/>
        <v>808</v>
      </c>
      <c r="W33" s="15"/>
      <c r="X33" s="210">
        <f t="shared" si="8"/>
        <v>4.08</v>
      </c>
      <c r="Y33" s="15"/>
      <c r="Z33" s="14"/>
      <c r="AA33" s="20">
        <f t="shared" si="9"/>
        <v>58.527999999999999</v>
      </c>
      <c r="AB33" s="16"/>
      <c r="AC33" s="9"/>
      <c r="AD33" s="31"/>
      <c r="AE33" s="32"/>
      <c r="AF33" s="15"/>
      <c r="AG33" s="13"/>
    </row>
    <row r="34" spans="1:33" ht="18" x14ac:dyDescent="0.25">
      <c r="A34" s="5"/>
      <c r="B34" s="6"/>
      <c r="C34" s="16"/>
      <c r="D34" s="25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10">
        <f t="shared" si="7"/>
        <v>858</v>
      </c>
      <c r="W34" s="15"/>
      <c r="X34" s="210">
        <f t="shared" si="8"/>
        <v>4.72</v>
      </c>
      <c r="Y34" s="15"/>
      <c r="Z34" s="14"/>
      <c r="AA34" s="20">
        <f t="shared" si="9"/>
        <v>57.887999999999998</v>
      </c>
      <c r="AB34" s="16"/>
      <c r="AC34" s="9"/>
      <c r="AD34" s="31"/>
      <c r="AE34" s="32"/>
      <c r="AF34" s="15"/>
      <c r="AG34" s="13"/>
    </row>
    <row r="35" spans="1:33" ht="18" x14ac:dyDescent="0.25">
      <c r="A35" s="5"/>
      <c r="B35" s="6"/>
      <c r="C35" s="16"/>
      <c r="D35" s="25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10">
        <f t="shared" si="7"/>
        <v>908</v>
      </c>
      <c r="W35" s="15"/>
      <c r="X35" s="210">
        <f t="shared" si="8"/>
        <v>3.73</v>
      </c>
      <c r="Y35" s="15"/>
      <c r="Z35" s="14"/>
      <c r="AA35" s="20">
        <f t="shared" si="9"/>
        <v>58.878</v>
      </c>
      <c r="AB35" s="16"/>
      <c r="AC35" s="9"/>
      <c r="AD35" s="31"/>
      <c r="AE35" s="32"/>
      <c r="AF35" s="15"/>
      <c r="AG35" s="13"/>
    </row>
    <row r="36" spans="1:33" ht="18" x14ac:dyDescent="0.25">
      <c r="A36" s="5"/>
      <c r="B36" s="6"/>
      <c r="C36" s="16"/>
      <c r="D36" s="25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10">
        <f t="shared" si="7"/>
        <v>958</v>
      </c>
      <c r="W36" s="15"/>
      <c r="X36" s="210">
        <f t="shared" si="8"/>
        <v>3.92</v>
      </c>
      <c r="Y36" s="15"/>
      <c r="Z36" s="14"/>
      <c r="AA36" s="20">
        <f t="shared" si="9"/>
        <v>58.687999999999995</v>
      </c>
      <c r="AB36" s="16"/>
      <c r="AC36" s="9"/>
      <c r="AD36" s="31"/>
      <c r="AE36" s="32"/>
      <c r="AF36" s="15"/>
      <c r="AG36" s="13"/>
    </row>
    <row r="37" spans="1:33" ht="18" x14ac:dyDescent="0.25">
      <c r="A37" s="5"/>
      <c r="B37" s="6"/>
      <c r="C37" s="16"/>
      <c r="D37" s="25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10">
        <f t="shared" si="7"/>
        <v>1008</v>
      </c>
      <c r="W37" s="15"/>
      <c r="X37" s="210">
        <f t="shared" si="8"/>
        <v>3.82</v>
      </c>
      <c r="Y37" s="15"/>
      <c r="Z37" s="14"/>
      <c r="AA37" s="20">
        <f t="shared" si="9"/>
        <v>58.787999999999997</v>
      </c>
      <c r="AB37" s="16"/>
      <c r="AC37" s="9"/>
      <c r="AD37" s="31"/>
      <c r="AE37" s="32"/>
      <c r="AF37" s="15"/>
      <c r="AG37" s="13"/>
    </row>
    <row r="38" spans="1:33" ht="18" x14ac:dyDescent="0.25">
      <c r="A38" s="5"/>
      <c r="B38" s="6"/>
      <c r="C38" s="16"/>
      <c r="D38" s="25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10">
        <f t="shared" si="7"/>
        <v>1058.8</v>
      </c>
      <c r="W38" s="15"/>
      <c r="X38" s="210">
        <f t="shared" si="8"/>
        <v>0.3</v>
      </c>
      <c r="Y38" s="15"/>
      <c r="Z38" s="14"/>
      <c r="AA38" s="20">
        <f t="shared" si="9"/>
        <v>62.308</v>
      </c>
      <c r="AB38" s="16" t="s">
        <v>80</v>
      </c>
      <c r="AC38" s="9"/>
      <c r="AD38" s="31"/>
      <c r="AE38" s="32"/>
      <c r="AF38" s="15"/>
      <c r="AG38" s="13"/>
    </row>
    <row r="39" spans="1:33" ht="18" x14ac:dyDescent="0.25">
      <c r="A39" s="5"/>
      <c r="B39" s="6"/>
      <c r="C39" s="16"/>
      <c r="D39" s="25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9"/>
      <c r="W39" s="15">
        <v>3.2269999999999999</v>
      </c>
      <c r="X39" s="15"/>
      <c r="Y39" s="15"/>
      <c r="Z39" s="14"/>
      <c r="AA39" s="20">
        <f>+$AA$13+W39</f>
        <v>65.834999999999994</v>
      </c>
      <c r="AB39" s="16"/>
      <c r="AC39" s="9"/>
      <c r="AD39" s="31"/>
      <c r="AE39" s="32"/>
      <c r="AF39" s="15"/>
      <c r="AG39" s="13"/>
    </row>
    <row r="40" spans="1:33" ht="18.75" x14ac:dyDescent="0.3">
      <c r="A40" s="5"/>
      <c r="B40" s="6"/>
      <c r="C40" s="17"/>
      <c r="D40" s="25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9">
        <v>1058.8</v>
      </c>
      <c r="W40" s="15"/>
      <c r="X40" s="15">
        <v>1.228</v>
      </c>
      <c r="Y40" s="15"/>
      <c r="Z40" s="14"/>
      <c r="AA40" s="20">
        <f>+$AA$39-X40</f>
        <v>64.606999999999999</v>
      </c>
      <c r="AB40" s="16" t="s">
        <v>174</v>
      </c>
      <c r="AC40" s="9"/>
      <c r="AD40" s="38"/>
      <c r="AE40" s="38"/>
      <c r="AF40" s="38"/>
      <c r="AG40" s="38"/>
    </row>
    <row r="41" spans="1:33" ht="18" x14ac:dyDescent="0.25">
      <c r="A41" s="5"/>
      <c r="B41" s="6"/>
      <c r="C41" s="16"/>
      <c r="D41" s="25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9">
        <v>1070.8</v>
      </c>
      <c r="W41" s="15"/>
      <c r="X41" s="15">
        <v>1.264</v>
      </c>
      <c r="Y41" s="15"/>
      <c r="Z41" s="14"/>
      <c r="AA41" s="20">
        <f>+$AA$39-X41</f>
        <v>64.570999999999998</v>
      </c>
      <c r="AB41" s="33"/>
      <c r="AC41" s="4"/>
      <c r="AD41" s="4"/>
      <c r="AE41" s="4"/>
      <c r="AF41" s="4"/>
      <c r="AG41" s="4"/>
    </row>
    <row r="42" spans="1:33" ht="18.75" x14ac:dyDescent="0.3">
      <c r="A42" s="39"/>
      <c r="B42" s="40"/>
      <c r="C42" s="41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9"/>
      <c r="W42" s="19"/>
      <c r="X42" s="15"/>
      <c r="Y42" s="34"/>
      <c r="Z42" s="33"/>
      <c r="AA42" s="20"/>
      <c r="AB42" s="16"/>
      <c r="AC42" s="9"/>
      <c r="AD42" s="9"/>
      <c r="AE42" s="9"/>
      <c r="AF42" s="9"/>
      <c r="AG42" s="9"/>
    </row>
    <row r="43" spans="1:33" ht="18" customHeight="1" x14ac:dyDescent="0.3">
      <c r="A43" s="43"/>
      <c r="B43" s="44"/>
      <c r="C43" s="45"/>
      <c r="D43" s="253" t="s">
        <v>13</v>
      </c>
      <c r="E43" s="4"/>
      <c r="F43" s="4"/>
      <c r="G43" s="4"/>
      <c r="H43" s="4"/>
      <c r="I43" s="256"/>
      <c r="J43" s="256"/>
      <c r="K43" s="256"/>
      <c r="L43" s="256"/>
      <c r="M43" s="256"/>
      <c r="N43" s="256"/>
      <c r="O43" s="256"/>
      <c r="P43" s="4"/>
      <c r="Q43" s="4"/>
      <c r="R43" s="4"/>
      <c r="S43" s="4"/>
      <c r="T43" s="4"/>
      <c r="U43" s="4"/>
      <c r="V43" s="19"/>
      <c r="W43" s="19"/>
      <c r="X43" s="15"/>
      <c r="Y43" s="34"/>
      <c r="Z43" s="33"/>
      <c r="AA43" s="20"/>
      <c r="AB43" s="16"/>
      <c r="AC43" s="9"/>
      <c r="AD43" s="9"/>
      <c r="AE43" s="9"/>
      <c r="AF43" s="9"/>
      <c r="AG43" s="9"/>
    </row>
    <row r="44" spans="1:33" ht="18" x14ac:dyDescent="0.25">
      <c r="A44" s="46">
        <v>11.5</v>
      </c>
      <c r="B44" s="47">
        <v>62.607999999999997</v>
      </c>
      <c r="C44" s="48" t="s">
        <v>15</v>
      </c>
      <c r="D44" s="2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9"/>
      <c r="W44" s="49"/>
      <c r="X44" s="50"/>
      <c r="Y44" s="51"/>
      <c r="Z44" s="52"/>
      <c r="AA44" s="20"/>
      <c r="AB44" s="16"/>
      <c r="AC44" s="53"/>
      <c r="AD44" s="54"/>
      <c r="AE44" s="55"/>
      <c r="AF44" s="55"/>
      <c r="AG44" s="9"/>
    </row>
    <row r="45" spans="1:33" ht="18" x14ac:dyDescent="0.25">
      <c r="A45" s="46">
        <v>1058.8</v>
      </c>
      <c r="B45" s="47">
        <v>62.308</v>
      </c>
      <c r="C45" s="48" t="s">
        <v>14</v>
      </c>
      <c r="D45" s="253"/>
      <c r="E45" s="5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7"/>
      <c r="W45" s="57"/>
      <c r="X45" s="57"/>
      <c r="Y45" s="57"/>
      <c r="Z45" s="57"/>
      <c r="AA45" s="57"/>
      <c r="AB45" s="57"/>
      <c r="AC45" s="58"/>
      <c r="AD45" s="58"/>
      <c r="AE45" s="58"/>
      <c r="AF45" s="58"/>
      <c r="AG45" s="4"/>
    </row>
    <row r="46" spans="1:33" ht="18" x14ac:dyDescent="0.25">
      <c r="A46" s="59">
        <v>10</v>
      </c>
      <c r="B46" s="60">
        <v>65.930000000000007</v>
      </c>
      <c r="C46" s="248" t="s">
        <v>179</v>
      </c>
      <c r="D46" s="2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61"/>
      <c r="W46" s="61"/>
      <c r="X46" s="61"/>
      <c r="Y46" s="61"/>
      <c r="Z46" s="61"/>
      <c r="AA46" s="61"/>
      <c r="AB46" s="61"/>
      <c r="AC46" s="58"/>
      <c r="AD46" s="58"/>
      <c r="AE46" s="58"/>
      <c r="AF46" s="58"/>
      <c r="AG46" s="4"/>
    </row>
    <row r="47" spans="1:33" ht="18" x14ac:dyDescent="0.25">
      <c r="A47" s="59">
        <v>10</v>
      </c>
      <c r="B47" s="60">
        <f>+B46-1.5</f>
        <v>64.430000000000007</v>
      </c>
      <c r="C47" s="249"/>
      <c r="D47" s="2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62"/>
      <c r="W47" s="62"/>
      <c r="X47" s="61"/>
      <c r="Y47" s="61"/>
      <c r="Z47" s="61"/>
      <c r="AA47" s="61"/>
      <c r="AB47" s="61"/>
      <c r="AC47" s="4"/>
      <c r="AD47" s="4"/>
      <c r="AE47" s="4"/>
      <c r="AF47" s="4"/>
      <c r="AG47" s="4"/>
    </row>
    <row r="48" spans="1:33" ht="18.75" x14ac:dyDescent="0.3">
      <c r="A48" s="59">
        <v>12</v>
      </c>
      <c r="B48" s="60">
        <v>65.587999999999994</v>
      </c>
      <c r="C48" s="248" t="s">
        <v>164</v>
      </c>
      <c r="D48" s="253"/>
      <c r="E48" s="4"/>
      <c r="F48" s="4"/>
      <c r="G48" s="4"/>
      <c r="H48" s="63"/>
      <c r="I48" s="4"/>
      <c r="J48" s="4"/>
      <c r="K48" s="4"/>
      <c r="L48" s="4"/>
      <c r="M48" s="4"/>
      <c r="N48" s="4"/>
      <c r="O48" s="4"/>
      <c r="P48" s="4"/>
      <c r="Q48" s="64"/>
      <c r="R48" s="64"/>
      <c r="S48" s="64"/>
      <c r="T48" s="6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8" x14ac:dyDescent="0.25">
      <c r="A49" s="59">
        <v>12</v>
      </c>
      <c r="B49" s="60">
        <f>+B48-1</f>
        <v>64.587999999999994</v>
      </c>
      <c r="C49" s="249"/>
      <c r="D49" s="2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8" x14ac:dyDescent="0.25">
      <c r="A50" s="59">
        <v>13</v>
      </c>
      <c r="B50" s="60">
        <v>64.585999999999999</v>
      </c>
      <c r="C50" s="248" t="s">
        <v>165</v>
      </c>
      <c r="D50" s="2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8" x14ac:dyDescent="0.25">
      <c r="A51" s="59">
        <v>13</v>
      </c>
      <c r="B51" s="60">
        <f>+B50-1</f>
        <v>63.585999999999999</v>
      </c>
      <c r="C51" s="249"/>
      <c r="D51" s="253"/>
    </row>
    <row r="52" spans="1:33" ht="18" x14ac:dyDescent="0.25">
      <c r="A52" s="59">
        <v>14</v>
      </c>
      <c r="B52" s="60">
        <v>63.588000000000001</v>
      </c>
      <c r="C52" s="248" t="s">
        <v>19</v>
      </c>
      <c r="D52" s="253"/>
    </row>
    <row r="53" spans="1:33" ht="18" x14ac:dyDescent="0.25">
      <c r="A53" s="59">
        <v>14</v>
      </c>
      <c r="B53" s="60">
        <f>+B52-1</f>
        <v>62.588000000000001</v>
      </c>
      <c r="C53" s="249"/>
      <c r="D53" s="253"/>
    </row>
    <row r="54" spans="1:33" ht="18" x14ac:dyDescent="0.25">
      <c r="A54" s="59"/>
      <c r="B54" s="60"/>
      <c r="C54" s="248"/>
      <c r="D54" s="65"/>
    </row>
    <row r="55" spans="1:33" ht="18" x14ac:dyDescent="0.25">
      <c r="A55" s="59"/>
      <c r="B55" s="60"/>
      <c r="C55" s="249"/>
    </row>
    <row r="56" spans="1:33" ht="18" x14ac:dyDescent="0.25">
      <c r="A56" s="66">
        <v>12</v>
      </c>
      <c r="B56" s="67">
        <v>64.606999999999999</v>
      </c>
      <c r="C56" s="68" t="s">
        <v>20</v>
      </c>
      <c r="E56" s="69"/>
    </row>
    <row r="57" spans="1:33" ht="18" x14ac:dyDescent="0.25">
      <c r="A57" s="66">
        <v>1058.8</v>
      </c>
      <c r="B57" s="67">
        <v>64.606999999999999</v>
      </c>
      <c r="C57" s="68" t="s">
        <v>20</v>
      </c>
    </row>
    <row r="58" spans="1:33" ht="18" x14ac:dyDescent="0.25">
      <c r="A58" s="209" t="s">
        <v>21</v>
      </c>
      <c r="B58" s="209"/>
      <c r="C58" s="71">
        <v>55.588000000000001</v>
      </c>
      <c r="E58" s="69">
        <f>+B56-C58</f>
        <v>9.0189999999999984</v>
      </c>
    </row>
    <row r="59" spans="1:33" ht="18" x14ac:dyDescent="0.25">
      <c r="A59" s="72" t="s">
        <v>22</v>
      </c>
      <c r="B59" s="209"/>
      <c r="C59" s="60">
        <v>64.430000000000007</v>
      </c>
    </row>
    <row r="60" spans="1:33" ht="18" x14ac:dyDescent="0.25">
      <c r="A60" s="250" t="s">
        <v>23</v>
      </c>
      <c r="B60" s="250"/>
      <c r="C60" s="71">
        <f>+Z4</f>
        <v>67</v>
      </c>
    </row>
    <row r="61" spans="1:33" ht="18" x14ac:dyDescent="0.25">
      <c r="A61" s="250" t="s">
        <v>24</v>
      </c>
      <c r="B61" s="250"/>
      <c r="C61" s="71"/>
    </row>
  </sheetData>
  <mergeCells count="20">
    <mergeCell ref="AD1:AG1"/>
    <mergeCell ref="V2:V3"/>
    <mergeCell ref="W2:W3"/>
    <mergeCell ref="X2:X3"/>
    <mergeCell ref="Y2:Y3"/>
    <mergeCell ref="Z2:Z3"/>
    <mergeCell ref="AA2:AA3"/>
    <mergeCell ref="A60:B60"/>
    <mergeCell ref="A61:B61"/>
    <mergeCell ref="C46:C47"/>
    <mergeCell ref="C48:C49"/>
    <mergeCell ref="AB2:AB3"/>
    <mergeCell ref="D43:D53"/>
    <mergeCell ref="I43:O43"/>
    <mergeCell ref="C50:C51"/>
    <mergeCell ref="C52:C53"/>
    <mergeCell ref="C54:C55"/>
    <mergeCell ref="D1:D41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>
        <v>0</v>
      </c>
      <c r="B3" s="84">
        <v>67.001000000000005</v>
      </c>
      <c r="C3" s="85" t="s">
        <v>51</v>
      </c>
      <c r="D3" s="216"/>
      <c r="S3" s="76"/>
      <c r="T3" s="76"/>
    </row>
    <row r="4" spans="1:20" ht="14.1" customHeight="1" x14ac:dyDescent="0.2">
      <c r="A4" s="86">
        <v>13.8</v>
      </c>
      <c r="B4" s="87">
        <v>63.238999999999997</v>
      </c>
      <c r="C4" s="88" t="s">
        <v>34</v>
      </c>
      <c r="D4" s="216"/>
      <c r="S4" s="76"/>
      <c r="T4" s="76"/>
    </row>
    <row r="5" spans="1:20" ht="13.5" customHeight="1" x14ac:dyDescent="0.2">
      <c r="A5" s="83">
        <v>13.8</v>
      </c>
      <c r="B5" s="84">
        <v>64.141999999999996</v>
      </c>
      <c r="C5" s="85" t="s">
        <v>58</v>
      </c>
      <c r="D5" s="216"/>
      <c r="S5" s="76"/>
      <c r="T5" s="76"/>
    </row>
    <row r="6" spans="1:20" ht="14.1" customHeight="1" x14ac:dyDescent="0.2">
      <c r="A6" s="83">
        <v>13.8</v>
      </c>
      <c r="B6" s="84">
        <v>62.639000000000003</v>
      </c>
      <c r="C6" s="89"/>
      <c r="D6" s="216"/>
      <c r="S6" s="76"/>
      <c r="T6" s="76"/>
    </row>
    <row r="7" spans="1:20" ht="14.1" customHeight="1" x14ac:dyDescent="0.2">
      <c r="A7" s="83">
        <v>64.099999999999994</v>
      </c>
      <c r="B7" s="84">
        <v>57.619</v>
      </c>
      <c r="C7" s="85"/>
      <c r="D7" s="216"/>
      <c r="S7" s="76"/>
      <c r="T7" s="76"/>
    </row>
    <row r="8" spans="1:20" ht="14.1" customHeight="1" x14ac:dyDescent="0.2">
      <c r="A8" s="83">
        <v>114.1</v>
      </c>
      <c r="B8" s="84">
        <v>58.198999999999998</v>
      </c>
      <c r="C8" s="85"/>
      <c r="D8" s="216"/>
      <c r="S8" s="76"/>
      <c r="T8" s="76"/>
    </row>
    <row r="9" spans="1:20" ht="14.1" customHeight="1" x14ac:dyDescent="0.2">
      <c r="A9" s="83">
        <v>164.1</v>
      </c>
      <c r="B9" s="84">
        <v>58.139000000000003</v>
      </c>
      <c r="C9" s="85"/>
      <c r="D9" s="216"/>
      <c r="S9" s="76"/>
      <c r="T9" s="76"/>
    </row>
    <row r="10" spans="1:20" ht="14.1" customHeight="1" x14ac:dyDescent="0.2">
      <c r="A10" s="83">
        <v>214.1</v>
      </c>
      <c r="B10" s="84">
        <v>59.189</v>
      </c>
      <c r="C10" s="85"/>
      <c r="D10" s="216"/>
      <c r="S10" s="76"/>
      <c r="T10" s="76"/>
    </row>
    <row r="11" spans="1:20" ht="14.1" customHeight="1" x14ac:dyDescent="0.2">
      <c r="A11" s="83">
        <v>264.10000000000002</v>
      </c>
      <c r="B11" s="90">
        <v>59.918999999999997</v>
      </c>
      <c r="C11" s="85"/>
      <c r="D11" s="216"/>
      <c r="S11" s="76"/>
      <c r="T11" s="76"/>
    </row>
    <row r="12" spans="1:20" ht="14.1" customHeight="1" x14ac:dyDescent="0.2">
      <c r="A12" s="91">
        <v>314.10000000000002</v>
      </c>
      <c r="B12" s="90">
        <v>61.048999999999999</v>
      </c>
      <c r="C12" s="85"/>
      <c r="D12" s="216"/>
      <c r="S12" s="76"/>
      <c r="T12" s="76"/>
    </row>
    <row r="13" spans="1:20" ht="14.1" customHeight="1" x14ac:dyDescent="0.2">
      <c r="A13" s="91">
        <v>384.1</v>
      </c>
      <c r="B13" s="90">
        <v>61.668999999999997</v>
      </c>
      <c r="C13" s="85"/>
      <c r="D13" s="216"/>
      <c r="S13" s="76"/>
      <c r="T13" s="76"/>
    </row>
    <row r="14" spans="1:20" ht="14.1" customHeight="1" x14ac:dyDescent="0.2">
      <c r="A14" s="91">
        <v>454.1</v>
      </c>
      <c r="B14" s="90">
        <v>60.719000000000001</v>
      </c>
      <c r="C14" s="85"/>
      <c r="D14" s="216"/>
      <c r="S14" s="76"/>
      <c r="T14" s="76"/>
    </row>
    <row r="15" spans="1:20" ht="14.1" customHeight="1" x14ac:dyDescent="0.2">
      <c r="A15" s="91">
        <v>524.1</v>
      </c>
      <c r="B15" s="90">
        <v>62.488999999999997</v>
      </c>
      <c r="C15" s="85"/>
      <c r="D15" s="216"/>
      <c r="S15" s="76"/>
      <c r="T15" s="76"/>
    </row>
    <row r="16" spans="1:20" ht="14.1" customHeight="1" x14ac:dyDescent="0.2">
      <c r="A16" s="91">
        <v>594.1</v>
      </c>
      <c r="B16" s="90">
        <v>62.418999999999997</v>
      </c>
      <c r="C16" s="85"/>
      <c r="D16" s="216"/>
      <c r="S16" s="76"/>
      <c r="T16" s="76"/>
    </row>
    <row r="17" spans="1:20" ht="14.1" customHeight="1" x14ac:dyDescent="0.2">
      <c r="A17" s="91">
        <v>638.1</v>
      </c>
      <c r="B17" s="90">
        <v>59.719000000000001</v>
      </c>
      <c r="C17" s="92"/>
      <c r="D17" s="216"/>
      <c r="S17" s="76"/>
      <c r="T17" s="76"/>
    </row>
    <row r="18" spans="1:20" ht="14.1" customHeight="1" x14ac:dyDescent="0.2">
      <c r="A18" s="91">
        <v>682.1</v>
      </c>
      <c r="B18" s="90">
        <v>57.488999999999997</v>
      </c>
      <c r="C18" s="92"/>
      <c r="D18" s="217"/>
      <c r="S18" s="76"/>
      <c r="T18" s="76"/>
    </row>
    <row r="19" spans="1:20" ht="14.1" customHeight="1" x14ac:dyDescent="0.2">
      <c r="A19" s="91">
        <v>726.1</v>
      </c>
      <c r="B19" s="90">
        <v>55.859000000000002</v>
      </c>
      <c r="C19" s="92"/>
      <c r="D19" s="217"/>
      <c r="S19" s="76"/>
      <c r="T19" s="76"/>
    </row>
    <row r="20" spans="1:20" ht="14.1" customHeight="1" x14ac:dyDescent="0.2">
      <c r="A20" s="91">
        <v>770.1</v>
      </c>
      <c r="B20" s="90">
        <v>54.709000000000003</v>
      </c>
      <c r="C20" s="92"/>
      <c r="D20" s="217"/>
      <c r="S20" s="76"/>
      <c r="T20" s="76"/>
    </row>
    <row r="21" spans="1:20" ht="14.1" customHeight="1" x14ac:dyDescent="0.2">
      <c r="A21" s="91">
        <v>814.1</v>
      </c>
      <c r="B21" s="90">
        <v>53.018999999999998</v>
      </c>
      <c r="C21" s="92"/>
      <c r="D21" s="217"/>
      <c r="S21" s="76"/>
      <c r="T21" s="76"/>
    </row>
    <row r="22" spans="1:20" ht="14.1" customHeight="1" x14ac:dyDescent="0.2">
      <c r="A22" s="91">
        <v>858.1</v>
      </c>
      <c r="B22" s="90">
        <v>53.109000000000002</v>
      </c>
      <c r="C22" s="92"/>
      <c r="D22" s="217"/>
      <c r="S22" s="76"/>
      <c r="T22" s="76"/>
    </row>
    <row r="23" spans="1:20" ht="14.1" customHeight="1" x14ac:dyDescent="0.2">
      <c r="A23" s="91">
        <v>902.1</v>
      </c>
      <c r="B23" s="90">
        <v>53.439</v>
      </c>
      <c r="C23" s="92"/>
      <c r="D23" s="217"/>
      <c r="S23" s="76"/>
      <c r="T23" s="76"/>
    </row>
    <row r="24" spans="1:20" ht="14.1" customHeight="1" x14ac:dyDescent="0.2">
      <c r="A24" s="93">
        <v>946.1</v>
      </c>
      <c r="B24" s="94">
        <v>53.509</v>
      </c>
      <c r="C24" s="95"/>
      <c r="D24" s="217"/>
      <c r="S24" s="76"/>
      <c r="T24" s="76"/>
    </row>
    <row r="25" spans="1:20" ht="14.1" customHeight="1" x14ac:dyDescent="0.2">
      <c r="A25" s="93">
        <v>990.1</v>
      </c>
      <c r="B25" s="94">
        <v>54.639000000000003</v>
      </c>
      <c r="C25" s="95"/>
      <c r="D25" s="217"/>
      <c r="S25" s="76"/>
      <c r="T25" s="76"/>
    </row>
    <row r="26" spans="1:20" ht="14.1" customHeight="1" x14ac:dyDescent="0.2">
      <c r="A26" s="93">
        <v>1034.0999999999999</v>
      </c>
      <c r="B26" s="94">
        <v>55.279000000000003</v>
      </c>
      <c r="C26" s="95"/>
      <c r="D26" s="217"/>
      <c r="S26" s="76"/>
      <c r="T26" s="76"/>
    </row>
    <row r="27" spans="1:20" ht="14.1" customHeight="1" x14ac:dyDescent="0.2">
      <c r="A27" s="93">
        <v>1078.0999999999999</v>
      </c>
      <c r="B27" s="94">
        <v>56.139000000000003</v>
      </c>
      <c r="C27" s="95"/>
      <c r="D27" s="217"/>
      <c r="S27" s="76"/>
      <c r="T27" s="76"/>
    </row>
    <row r="28" spans="1:20" ht="14.1" customHeight="1" x14ac:dyDescent="0.2">
      <c r="A28" s="93">
        <v>1122.0999999999999</v>
      </c>
      <c r="B28" s="94">
        <v>56.808999999999997</v>
      </c>
      <c r="C28" s="95"/>
      <c r="D28" s="217"/>
      <c r="S28" s="76"/>
      <c r="T28" s="76"/>
    </row>
    <row r="29" spans="1:20" ht="14.1" customHeight="1" x14ac:dyDescent="0.2">
      <c r="A29" s="93">
        <v>1166.0999999999999</v>
      </c>
      <c r="B29" s="94">
        <v>57.259</v>
      </c>
      <c r="C29" s="95"/>
      <c r="D29" s="217"/>
      <c r="S29" s="76"/>
      <c r="T29" s="76"/>
    </row>
    <row r="30" spans="1:20" ht="14.1" customHeight="1" x14ac:dyDescent="0.2">
      <c r="A30" s="93">
        <v>1210.0999999999999</v>
      </c>
      <c r="B30" s="94">
        <v>56.539000000000001</v>
      </c>
      <c r="C30" s="89"/>
      <c r="D30" s="217"/>
      <c r="S30" s="76"/>
      <c r="T30" s="76"/>
    </row>
    <row r="31" spans="1:20" ht="14.1" customHeight="1" x14ac:dyDescent="0.2">
      <c r="A31" s="93">
        <v>1247.5</v>
      </c>
      <c r="B31" s="94">
        <v>61.238999999999997</v>
      </c>
      <c r="C31" s="95"/>
      <c r="D31" s="217"/>
      <c r="S31" s="76"/>
      <c r="T31" s="76"/>
    </row>
    <row r="32" spans="1:20" ht="14.1" customHeight="1" x14ac:dyDescent="0.2">
      <c r="A32" s="96">
        <v>1247.5</v>
      </c>
      <c r="B32" s="97">
        <v>63.238999999999997</v>
      </c>
      <c r="C32" s="98" t="s">
        <v>35</v>
      </c>
      <c r="D32" s="217"/>
      <c r="S32" s="76"/>
      <c r="T32" s="76"/>
    </row>
    <row r="33" spans="1:20" ht="14.1" customHeight="1" x14ac:dyDescent="0.2">
      <c r="A33" s="91">
        <v>1247.5</v>
      </c>
      <c r="B33" s="90">
        <v>62.692999999999998</v>
      </c>
      <c r="C33" s="89"/>
      <c r="D33" s="217"/>
      <c r="S33" s="76"/>
      <c r="T33" s="76"/>
    </row>
    <row r="34" spans="1:20" ht="14.1" customHeight="1" x14ac:dyDescent="0.2">
      <c r="A34" s="91">
        <v>1253</v>
      </c>
      <c r="B34" s="90">
        <v>63.677</v>
      </c>
      <c r="C34" s="89" t="s">
        <v>59</v>
      </c>
      <c r="D34" s="217"/>
      <c r="S34" s="76"/>
      <c r="T34" s="76"/>
    </row>
    <row r="35" spans="1:20" ht="14.1" customHeight="1" x14ac:dyDescent="0.2">
      <c r="A35" s="93">
        <v>1255</v>
      </c>
      <c r="B35" s="94">
        <v>63.677</v>
      </c>
      <c r="C35" s="89" t="s">
        <v>53</v>
      </c>
      <c r="D35" s="217"/>
      <c r="S35" s="76"/>
      <c r="T35" s="76"/>
    </row>
    <row r="36" spans="1:20" ht="14.1" customHeight="1" x14ac:dyDescent="0.2">
      <c r="A36" s="93"/>
      <c r="B36" s="94"/>
      <c r="C36" s="89"/>
      <c r="D36" s="217"/>
      <c r="S36" s="76"/>
      <c r="T36" s="76"/>
    </row>
    <row r="37" spans="1:20" ht="14.1" customHeight="1" x14ac:dyDescent="0.2">
      <c r="A37" s="91"/>
      <c r="B37" s="90"/>
      <c r="C37" s="89"/>
      <c r="D37" s="217"/>
      <c r="S37" s="76"/>
      <c r="T37" s="76"/>
    </row>
    <row r="38" spans="1:20" ht="14.1" customHeight="1" x14ac:dyDescent="0.2">
      <c r="A38" s="91"/>
      <c r="B38" s="90"/>
      <c r="C38" s="95"/>
      <c r="D38" s="217"/>
      <c r="S38" s="76"/>
      <c r="T38" s="76"/>
    </row>
    <row r="39" spans="1:20" ht="14.1" customHeight="1" x14ac:dyDescent="0.2">
      <c r="A39" s="91"/>
      <c r="B39" s="90"/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2">
        <v>1247.5</v>
      </c>
      <c r="B47" s="103">
        <v>63.238999999999997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05">
        <v>14</v>
      </c>
      <c r="B48" s="106">
        <v>63.238999999999997</v>
      </c>
      <c r="C48" s="107" t="s">
        <v>39</v>
      </c>
      <c r="D48" s="219"/>
      <c r="S48" s="76"/>
      <c r="T48" s="76"/>
    </row>
    <row r="49" spans="1:20" ht="15" customHeight="1" x14ac:dyDescent="0.2">
      <c r="A49" s="108">
        <v>50</v>
      </c>
      <c r="B49" s="109">
        <v>65.528999999999996</v>
      </c>
      <c r="C49" s="110" t="s">
        <v>40</v>
      </c>
      <c r="D49" s="219"/>
      <c r="S49" s="76"/>
      <c r="T49" s="76"/>
    </row>
    <row r="50" spans="1:20" ht="15" customHeight="1" thickBot="1" x14ac:dyDescent="0.25">
      <c r="A50" s="111">
        <v>50</v>
      </c>
      <c r="B50" s="112">
        <v>55.529000000000003</v>
      </c>
      <c r="C50" s="113" t="s">
        <v>40</v>
      </c>
      <c r="D50" s="219"/>
      <c r="S50" s="76"/>
      <c r="T50" s="76"/>
    </row>
    <row r="51" spans="1:20" ht="15" customHeight="1" x14ac:dyDescent="0.2">
      <c r="A51" s="108">
        <v>40</v>
      </c>
      <c r="B51" s="114">
        <v>65.641999999999996</v>
      </c>
      <c r="C51" s="115" t="s">
        <v>41</v>
      </c>
      <c r="D51" s="219"/>
      <c r="S51" s="76"/>
      <c r="T51" s="76"/>
    </row>
    <row r="52" spans="1:20" ht="15" customHeight="1" thickBot="1" x14ac:dyDescent="0.25">
      <c r="A52" s="111">
        <v>40</v>
      </c>
      <c r="B52" s="112">
        <v>64.141999999999996</v>
      </c>
      <c r="C52" s="115" t="s">
        <v>41</v>
      </c>
      <c r="D52" s="219"/>
      <c r="S52" s="76"/>
      <c r="T52" s="76"/>
    </row>
    <row r="53" spans="1:20" ht="15" customHeight="1" x14ac:dyDescent="0.2">
      <c r="A53" s="116">
        <v>1253</v>
      </c>
      <c r="B53" s="103">
        <v>63.677</v>
      </c>
      <c r="C53" s="104" t="s">
        <v>42</v>
      </c>
      <c r="D53" s="219"/>
      <c r="S53" s="76"/>
      <c r="T53" s="76"/>
    </row>
    <row r="54" spans="1:20" ht="15" customHeight="1" thickBot="1" x14ac:dyDescent="0.25">
      <c r="A54" s="117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60</v>
      </c>
      <c r="C55" s="121"/>
      <c r="D55" s="219"/>
      <c r="S55" s="76"/>
      <c r="T55" s="76"/>
    </row>
    <row r="56" spans="1:20" ht="14.1" customHeight="1" x14ac:dyDescent="0.2">
      <c r="A56" s="222" t="s">
        <v>55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61</v>
      </c>
      <c r="C57" s="124"/>
      <c r="D57" s="220"/>
      <c r="S57" s="76"/>
      <c r="T57" s="76"/>
    </row>
    <row r="58" spans="1:20" ht="14.1" customHeight="1" thickBot="1" x14ac:dyDescent="0.25">
      <c r="A58" s="225" t="s">
        <v>62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>
        <v>0</v>
      </c>
      <c r="B3" s="84">
        <v>67</v>
      </c>
      <c r="C3" s="85" t="s">
        <v>63</v>
      </c>
      <c r="D3" s="216"/>
      <c r="S3" s="76"/>
      <c r="T3" s="76"/>
    </row>
    <row r="4" spans="1:20" ht="14.1" customHeight="1" x14ac:dyDescent="0.2">
      <c r="A4" s="86">
        <v>2.5</v>
      </c>
      <c r="B4" s="87">
        <v>65.245000000000005</v>
      </c>
      <c r="C4" s="88"/>
      <c r="D4" s="216"/>
      <c r="S4" s="76"/>
      <c r="T4" s="76"/>
    </row>
    <row r="5" spans="1:20" ht="13.5" customHeight="1" x14ac:dyDescent="0.2">
      <c r="A5" s="83">
        <v>5.5</v>
      </c>
      <c r="B5" s="84">
        <v>64.263000000000005</v>
      </c>
      <c r="C5" s="85"/>
      <c r="D5" s="216"/>
      <c r="S5" s="76"/>
      <c r="T5" s="76"/>
    </row>
    <row r="6" spans="1:20" ht="14.1" customHeight="1" x14ac:dyDescent="0.2">
      <c r="A6" s="83">
        <v>8.5</v>
      </c>
      <c r="B6" s="84">
        <v>64.631</v>
      </c>
      <c r="C6" s="89"/>
      <c r="D6" s="216"/>
      <c r="S6" s="76"/>
      <c r="T6" s="76"/>
    </row>
    <row r="7" spans="1:20" ht="14.1" customHeight="1" x14ac:dyDescent="0.2">
      <c r="A7" s="83">
        <v>11.5</v>
      </c>
      <c r="B7" s="84">
        <v>64.116</v>
      </c>
      <c r="C7" s="85"/>
      <c r="D7" s="216"/>
      <c r="S7" s="76"/>
      <c r="T7" s="76"/>
    </row>
    <row r="8" spans="1:20" ht="14.1" customHeight="1" x14ac:dyDescent="0.2">
      <c r="A8" s="83">
        <v>14.5</v>
      </c>
      <c r="B8" s="84">
        <v>62.521999999999998</v>
      </c>
      <c r="C8" s="85"/>
      <c r="D8" s="216"/>
      <c r="S8" s="76"/>
      <c r="T8" s="76"/>
    </row>
    <row r="9" spans="1:20" ht="14.1" customHeight="1" x14ac:dyDescent="0.2">
      <c r="A9" s="83">
        <v>17.5</v>
      </c>
      <c r="B9" s="84">
        <v>61.076999999999998</v>
      </c>
      <c r="C9" s="85"/>
      <c r="D9" s="216"/>
      <c r="S9" s="76"/>
      <c r="T9" s="76"/>
    </row>
    <row r="10" spans="1:20" ht="14.1" customHeight="1" x14ac:dyDescent="0.2">
      <c r="A10" s="83">
        <v>20.5</v>
      </c>
      <c r="B10" s="84">
        <v>59.912999999999997</v>
      </c>
      <c r="C10" s="85"/>
      <c r="D10" s="216"/>
      <c r="S10" s="76"/>
      <c r="T10" s="76"/>
    </row>
    <row r="11" spans="1:20" ht="14.1" customHeight="1" x14ac:dyDescent="0.2">
      <c r="A11" s="83">
        <v>23.5</v>
      </c>
      <c r="B11" s="90">
        <v>59.898000000000003</v>
      </c>
      <c r="C11" s="85"/>
      <c r="D11" s="216"/>
      <c r="S11" s="76"/>
      <c r="T11" s="76"/>
    </row>
    <row r="12" spans="1:20" ht="14.1" customHeight="1" x14ac:dyDescent="0.2">
      <c r="A12" s="91">
        <v>24.8</v>
      </c>
      <c r="B12" s="90">
        <v>59.505000000000003</v>
      </c>
      <c r="C12" s="85" t="s">
        <v>34</v>
      </c>
      <c r="D12" s="216"/>
      <c r="S12" s="76"/>
      <c r="T12" s="76"/>
    </row>
    <row r="13" spans="1:20" ht="14.1" customHeight="1" x14ac:dyDescent="0.2">
      <c r="A13" s="91">
        <v>44.95</v>
      </c>
      <c r="B13" s="90">
        <v>50.145000000000003</v>
      </c>
      <c r="C13" s="85"/>
      <c r="D13" s="216"/>
      <c r="S13" s="76"/>
      <c r="T13" s="76"/>
    </row>
    <row r="14" spans="1:20" ht="14.1" customHeight="1" x14ac:dyDescent="0.2">
      <c r="A14" s="91">
        <v>59.95</v>
      </c>
      <c r="B14" s="90">
        <v>49.604999999999997</v>
      </c>
      <c r="C14" s="85"/>
      <c r="D14" s="216"/>
      <c r="S14" s="76"/>
      <c r="T14" s="76"/>
    </row>
    <row r="15" spans="1:20" ht="14.1" customHeight="1" x14ac:dyDescent="0.2">
      <c r="A15" s="91">
        <v>74.95</v>
      </c>
      <c r="B15" s="90">
        <v>49.774999999999999</v>
      </c>
      <c r="C15" s="85"/>
      <c r="D15" s="216"/>
      <c r="S15" s="76"/>
      <c r="T15" s="76"/>
    </row>
    <row r="16" spans="1:20" ht="14.1" customHeight="1" x14ac:dyDescent="0.2">
      <c r="A16" s="91">
        <v>89.95</v>
      </c>
      <c r="B16" s="90">
        <v>49.774999999999999</v>
      </c>
      <c r="C16" s="85"/>
      <c r="D16" s="216"/>
      <c r="S16" s="76"/>
      <c r="T16" s="76"/>
    </row>
    <row r="17" spans="1:20" ht="14.1" customHeight="1" x14ac:dyDescent="0.2">
      <c r="A17" s="91">
        <v>104.95</v>
      </c>
      <c r="B17" s="90">
        <v>50.155000000000001</v>
      </c>
      <c r="C17" s="92"/>
      <c r="D17" s="216"/>
      <c r="S17" s="76"/>
      <c r="T17" s="76"/>
    </row>
    <row r="18" spans="1:20" ht="14.1" customHeight="1" x14ac:dyDescent="0.2">
      <c r="A18" s="91">
        <v>119.95</v>
      </c>
      <c r="B18" s="90">
        <v>50.645000000000003</v>
      </c>
      <c r="C18" s="92"/>
      <c r="D18" s="217"/>
      <c r="S18" s="76"/>
      <c r="T18" s="76"/>
    </row>
    <row r="19" spans="1:20" ht="14.1" customHeight="1" x14ac:dyDescent="0.2">
      <c r="A19" s="91">
        <v>134.94999999999999</v>
      </c>
      <c r="B19" s="90">
        <v>50.704999999999998</v>
      </c>
      <c r="C19" s="92"/>
      <c r="D19" s="217"/>
      <c r="S19" s="76"/>
      <c r="T19" s="76"/>
    </row>
    <row r="20" spans="1:20" ht="14.1" customHeight="1" x14ac:dyDescent="0.2">
      <c r="A20" s="91">
        <v>149.94999999999999</v>
      </c>
      <c r="B20" s="90">
        <v>50.604999999999997</v>
      </c>
      <c r="C20" s="92"/>
      <c r="D20" s="217"/>
      <c r="S20" s="76"/>
      <c r="T20" s="76"/>
    </row>
    <row r="21" spans="1:20" ht="14.1" customHeight="1" x14ac:dyDescent="0.2">
      <c r="A21" s="91">
        <v>164.95</v>
      </c>
      <c r="B21" s="90">
        <v>50.395000000000003</v>
      </c>
      <c r="C21" s="92"/>
      <c r="D21" s="217"/>
      <c r="S21" s="76"/>
      <c r="T21" s="76"/>
    </row>
    <row r="22" spans="1:20" ht="14.1" customHeight="1" x14ac:dyDescent="0.2">
      <c r="A22" s="91">
        <v>179.95</v>
      </c>
      <c r="B22" s="90">
        <v>50.075000000000003</v>
      </c>
      <c r="C22" s="92"/>
      <c r="D22" s="217"/>
      <c r="S22" s="76"/>
      <c r="T22" s="76"/>
    </row>
    <row r="23" spans="1:20" ht="14.1" customHeight="1" x14ac:dyDescent="0.2">
      <c r="A23" s="91">
        <v>194.95</v>
      </c>
      <c r="B23" s="90">
        <v>49.884999999999998</v>
      </c>
      <c r="C23" s="92"/>
      <c r="D23" s="217"/>
      <c r="S23" s="76"/>
      <c r="T23" s="76"/>
    </row>
    <row r="24" spans="1:20" ht="14.1" customHeight="1" x14ac:dyDescent="0.2">
      <c r="A24" s="93">
        <v>209.95</v>
      </c>
      <c r="B24" s="94">
        <v>50.405000000000001</v>
      </c>
      <c r="C24" s="95"/>
      <c r="D24" s="217"/>
      <c r="S24" s="76"/>
      <c r="T24" s="76"/>
    </row>
    <row r="25" spans="1:20" ht="14.1" customHeight="1" x14ac:dyDescent="0.2">
      <c r="A25" s="93">
        <v>224.95</v>
      </c>
      <c r="B25" s="94">
        <v>50.774999999999999</v>
      </c>
      <c r="C25" s="95"/>
      <c r="D25" s="217"/>
      <c r="S25" s="76"/>
      <c r="T25" s="76"/>
    </row>
    <row r="26" spans="1:20" ht="14.1" customHeight="1" x14ac:dyDescent="0.2">
      <c r="A26" s="93">
        <v>239.95</v>
      </c>
      <c r="B26" s="94">
        <v>51.075000000000003</v>
      </c>
      <c r="C26" s="95"/>
      <c r="D26" s="217"/>
      <c r="S26" s="76"/>
      <c r="T26" s="76"/>
    </row>
    <row r="27" spans="1:20" ht="14.1" customHeight="1" x14ac:dyDescent="0.2">
      <c r="A27" s="93">
        <v>254.95</v>
      </c>
      <c r="B27" s="94">
        <v>51.305</v>
      </c>
      <c r="C27" s="95"/>
      <c r="D27" s="217"/>
      <c r="S27" s="76"/>
      <c r="T27" s="76"/>
    </row>
    <row r="28" spans="1:20" ht="14.1" customHeight="1" x14ac:dyDescent="0.2">
      <c r="A28" s="93">
        <v>269.95</v>
      </c>
      <c r="B28" s="94">
        <v>51.335000000000001</v>
      </c>
      <c r="C28" s="95"/>
      <c r="D28" s="217"/>
      <c r="S28" s="76"/>
      <c r="T28" s="76"/>
    </row>
    <row r="29" spans="1:20" ht="14.1" customHeight="1" x14ac:dyDescent="0.2">
      <c r="A29" s="93">
        <v>284.95</v>
      </c>
      <c r="B29" s="94">
        <v>51.655000000000001</v>
      </c>
      <c r="C29" s="95"/>
      <c r="D29" s="217"/>
      <c r="S29" s="76"/>
      <c r="T29" s="76"/>
    </row>
    <row r="30" spans="1:20" ht="14.1" customHeight="1" x14ac:dyDescent="0.2">
      <c r="A30" s="93">
        <v>299.95</v>
      </c>
      <c r="B30" s="94">
        <v>51.615000000000002</v>
      </c>
      <c r="C30" s="89"/>
      <c r="D30" s="217"/>
      <c r="S30" s="76"/>
      <c r="T30" s="76"/>
    </row>
    <row r="31" spans="1:20" ht="14.1" customHeight="1" x14ac:dyDescent="0.2">
      <c r="A31" s="93">
        <v>314.95</v>
      </c>
      <c r="B31" s="94">
        <v>51.924999999999997</v>
      </c>
      <c r="C31" s="95"/>
      <c r="D31" s="217"/>
      <c r="S31" s="76"/>
      <c r="T31" s="76"/>
    </row>
    <row r="32" spans="1:20" ht="14.1" customHeight="1" x14ac:dyDescent="0.2">
      <c r="A32" s="96">
        <v>329.95</v>
      </c>
      <c r="B32" s="97">
        <v>52.965000000000003</v>
      </c>
      <c r="C32" s="98"/>
      <c r="D32" s="217"/>
      <c r="S32" s="76"/>
      <c r="T32" s="76"/>
    </row>
    <row r="33" spans="1:20" ht="14.1" customHeight="1" x14ac:dyDescent="0.2">
      <c r="A33" s="91">
        <v>357.27</v>
      </c>
      <c r="B33" s="90">
        <v>59.505000000000003</v>
      </c>
      <c r="C33" s="89" t="s">
        <v>35</v>
      </c>
      <c r="D33" s="217"/>
      <c r="S33" s="76"/>
      <c r="T33" s="76"/>
    </row>
    <row r="34" spans="1:20" ht="14.1" customHeight="1" x14ac:dyDescent="0.2">
      <c r="A34" s="91">
        <v>388</v>
      </c>
      <c r="B34" s="90">
        <v>59.505000000000003</v>
      </c>
      <c r="C34" s="89" t="s">
        <v>64</v>
      </c>
      <c r="D34" s="217"/>
      <c r="S34" s="76"/>
      <c r="T34" s="76"/>
    </row>
    <row r="35" spans="1:20" ht="14.1" customHeight="1" x14ac:dyDescent="0.2">
      <c r="A35" s="93"/>
      <c r="B35" s="94">
        <v>61.673999999999999</v>
      </c>
      <c r="C35" s="89" t="s">
        <v>65</v>
      </c>
      <c r="D35" s="217"/>
      <c r="S35" s="76"/>
      <c r="T35" s="76"/>
    </row>
    <row r="36" spans="1:20" ht="14.1" customHeight="1" x14ac:dyDescent="0.2">
      <c r="A36" s="93"/>
      <c r="B36" s="94">
        <v>66.998999999999995</v>
      </c>
      <c r="C36" s="89" t="s">
        <v>66</v>
      </c>
      <c r="D36" s="217"/>
      <c r="S36" s="76"/>
      <c r="T36" s="76"/>
    </row>
    <row r="37" spans="1:20" ht="14.1" customHeight="1" x14ac:dyDescent="0.2">
      <c r="A37" s="91"/>
      <c r="B37" s="90"/>
      <c r="C37" s="89"/>
      <c r="D37" s="217"/>
      <c r="S37" s="76"/>
      <c r="T37" s="76"/>
    </row>
    <row r="38" spans="1:20" ht="14.1" customHeight="1" x14ac:dyDescent="0.2">
      <c r="A38" s="91"/>
      <c r="B38" s="90"/>
      <c r="C38" s="95"/>
      <c r="D38" s="217"/>
      <c r="S38" s="76"/>
      <c r="T38" s="76"/>
    </row>
    <row r="39" spans="1:20" ht="14.1" customHeight="1" x14ac:dyDescent="0.2">
      <c r="A39" s="91"/>
      <c r="B39" s="90"/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2">
        <v>24.8</v>
      </c>
      <c r="B47" s="103">
        <v>59.505000000000003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05">
        <v>357.27</v>
      </c>
      <c r="B48" s="106">
        <v>59.505000000000003</v>
      </c>
      <c r="C48" s="107" t="s">
        <v>39</v>
      </c>
      <c r="D48" s="219"/>
      <c r="S48" s="76"/>
      <c r="T48" s="76"/>
    </row>
    <row r="49" spans="1:20" ht="15" customHeight="1" x14ac:dyDescent="0.2">
      <c r="A49" s="108">
        <v>35</v>
      </c>
      <c r="B49" s="109">
        <v>65.518000000000001</v>
      </c>
      <c r="C49" s="110" t="s">
        <v>40</v>
      </c>
      <c r="D49" s="219"/>
      <c r="S49" s="76"/>
      <c r="T49" s="76"/>
    </row>
    <row r="50" spans="1:20" ht="15" customHeight="1" thickBot="1" x14ac:dyDescent="0.25">
      <c r="A50" s="111">
        <v>35</v>
      </c>
      <c r="B50" s="112">
        <v>55.518000000000001</v>
      </c>
      <c r="C50" s="113" t="s">
        <v>40</v>
      </c>
      <c r="D50" s="219"/>
      <c r="S50" s="76"/>
      <c r="T50" s="76"/>
    </row>
    <row r="51" spans="1:20" ht="15" customHeight="1" x14ac:dyDescent="0.2">
      <c r="A51" s="108">
        <v>0</v>
      </c>
      <c r="B51" s="114">
        <v>0</v>
      </c>
      <c r="C51" s="115" t="s">
        <v>41</v>
      </c>
      <c r="D51" s="219"/>
      <c r="S51" s="76"/>
      <c r="T51" s="76"/>
    </row>
    <row r="52" spans="1:20" ht="15" customHeight="1" thickBot="1" x14ac:dyDescent="0.25">
      <c r="A52" s="111">
        <v>0</v>
      </c>
      <c r="B52" s="112">
        <v>0</v>
      </c>
      <c r="C52" s="115" t="s">
        <v>41</v>
      </c>
      <c r="D52" s="219"/>
      <c r="S52" s="76"/>
      <c r="T52" s="76"/>
    </row>
    <row r="53" spans="1:20" ht="15" customHeight="1" x14ac:dyDescent="0.2">
      <c r="A53" s="116">
        <v>0</v>
      </c>
      <c r="B53" s="103">
        <v>0</v>
      </c>
      <c r="C53" s="104" t="s">
        <v>42</v>
      </c>
      <c r="D53" s="219"/>
      <c r="S53" s="76"/>
      <c r="T53" s="76"/>
    </row>
    <row r="54" spans="1:20" ht="15" customHeight="1" thickBot="1" x14ac:dyDescent="0.25">
      <c r="A54" s="117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67</v>
      </c>
      <c r="C55" s="121"/>
      <c r="D55" s="219"/>
      <c r="S55" s="76"/>
      <c r="T55" s="76"/>
    </row>
    <row r="56" spans="1:20" ht="14.1" customHeight="1" x14ac:dyDescent="0.2">
      <c r="A56" s="222" t="s">
        <v>55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68</v>
      </c>
      <c r="C57" s="124"/>
      <c r="D57" s="220"/>
      <c r="S57" s="76"/>
      <c r="T57" s="76"/>
    </row>
    <row r="58" spans="1:20" ht="14.1" customHeight="1" thickBot="1" x14ac:dyDescent="0.25">
      <c r="A58" s="225" t="s">
        <v>69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/>
      <c r="B3" s="84">
        <v>67</v>
      </c>
      <c r="C3" s="85" t="s">
        <v>70</v>
      </c>
      <c r="D3" s="216"/>
      <c r="S3" s="76"/>
      <c r="T3" s="76"/>
    </row>
    <row r="4" spans="1:20" ht="14.1" customHeight="1" x14ac:dyDescent="0.2">
      <c r="A4" s="83"/>
      <c r="B4" s="84">
        <v>66.527000000000001</v>
      </c>
      <c r="C4" s="85" t="s">
        <v>71</v>
      </c>
      <c r="D4" s="216"/>
      <c r="S4" s="76"/>
      <c r="T4" s="76"/>
    </row>
    <row r="5" spans="1:20" ht="13.5" customHeight="1" x14ac:dyDescent="0.2">
      <c r="A5" s="83">
        <v>0</v>
      </c>
      <c r="B5" s="84">
        <v>65.272000000000006</v>
      </c>
      <c r="C5" s="85"/>
      <c r="D5" s="216"/>
      <c r="S5" s="76"/>
      <c r="T5" s="76"/>
    </row>
    <row r="6" spans="1:20" ht="14.1" customHeight="1" x14ac:dyDescent="0.2">
      <c r="A6" s="86">
        <v>20</v>
      </c>
      <c r="B6" s="87">
        <v>65.272000000000006</v>
      </c>
      <c r="C6" s="131" t="s">
        <v>34</v>
      </c>
      <c r="D6" s="216"/>
      <c r="S6" s="76"/>
      <c r="T6" s="76"/>
    </row>
    <row r="7" spans="1:20" ht="14.1" customHeight="1" x14ac:dyDescent="0.2">
      <c r="A7" s="83">
        <v>55</v>
      </c>
      <c r="B7" s="84">
        <v>50.521999999999998</v>
      </c>
      <c r="C7" s="85"/>
      <c r="D7" s="216"/>
      <c r="S7" s="76"/>
      <c r="T7" s="76"/>
    </row>
    <row r="8" spans="1:20" ht="14.1" customHeight="1" x14ac:dyDescent="0.2">
      <c r="A8" s="83">
        <v>110</v>
      </c>
      <c r="B8" s="84">
        <v>50.682000000000002</v>
      </c>
      <c r="C8" s="85"/>
      <c r="D8" s="216"/>
      <c r="S8" s="76"/>
      <c r="T8" s="76"/>
    </row>
    <row r="9" spans="1:20" ht="14.1" customHeight="1" x14ac:dyDescent="0.2">
      <c r="A9" s="83">
        <v>165</v>
      </c>
      <c r="B9" s="84">
        <v>50.771999999999998</v>
      </c>
      <c r="C9" s="85"/>
      <c r="D9" s="216"/>
      <c r="S9" s="76"/>
      <c r="T9" s="76"/>
    </row>
    <row r="10" spans="1:20" ht="14.1" customHeight="1" x14ac:dyDescent="0.2">
      <c r="A10" s="83">
        <v>220</v>
      </c>
      <c r="B10" s="84">
        <v>51.612000000000002</v>
      </c>
      <c r="C10" s="85"/>
      <c r="D10" s="216"/>
      <c r="S10" s="76"/>
      <c r="T10" s="76"/>
    </row>
    <row r="11" spans="1:20" ht="14.1" customHeight="1" x14ac:dyDescent="0.2">
      <c r="A11" s="83">
        <v>275</v>
      </c>
      <c r="B11" s="90">
        <v>52.472000000000001</v>
      </c>
      <c r="C11" s="85"/>
      <c r="D11" s="216"/>
      <c r="S11" s="76"/>
      <c r="T11" s="76"/>
    </row>
    <row r="12" spans="1:20" ht="14.1" customHeight="1" x14ac:dyDescent="0.2">
      <c r="A12" s="91">
        <v>330</v>
      </c>
      <c r="B12" s="90">
        <v>54.671999999999997</v>
      </c>
      <c r="C12" s="85"/>
      <c r="D12" s="216"/>
      <c r="S12" s="76"/>
      <c r="T12" s="76"/>
    </row>
    <row r="13" spans="1:20" ht="14.1" customHeight="1" x14ac:dyDescent="0.2">
      <c r="A13" s="91">
        <v>385</v>
      </c>
      <c r="B13" s="90">
        <v>56.872</v>
      </c>
      <c r="C13" s="85"/>
      <c r="D13" s="216"/>
      <c r="S13" s="76"/>
      <c r="T13" s="76"/>
    </row>
    <row r="14" spans="1:20" ht="14.1" customHeight="1" x14ac:dyDescent="0.2">
      <c r="A14" s="91">
        <v>440</v>
      </c>
      <c r="B14" s="90">
        <v>58.171999999999997</v>
      </c>
      <c r="C14" s="85"/>
      <c r="D14" s="216"/>
      <c r="S14" s="76"/>
      <c r="T14" s="76"/>
    </row>
    <row r="15" spans="1:20" ht="14.1" customHeight="1" x14ac:dyDescent="0.2">
      <c r="A15" s="91">
        <v>495</v>
      </c>
      <c r="B15" s="90">
        <v>59.442</v>
      </c>
      <c r="C15" s="85"/>
      <c r="D15" s="216"/>
      <c r="S15" s="76"/>
      <c r="T15" s="76"/>
    </row>
    <row r="16" spans="1:20" ht="14.1" customHeight="1" x14ac:dyDescent="0.2">
      <c r="A16" s="91">
        <v>550</v>
      </c>
      <c r="B16" s="90">
        <v>60.462000000000003</v>
      </c>
      <c r="C16" s="85"/>
      <c r="D16" s="216"/>
      <c r="S16" s="76"/>
      <c r="T16" s="76"/>
    </row>
    <row r="17" spans="1:20" ht="14.1" customHeight="1" x14ac:dyDescent="0.2">
      <c r="A17" s="91">
        <v>605</v>
      </c>
      <c r="B17" s="90">
        <v>61.442</v>
      </c>
      <c r="C17" s="92"/>
      <c r="D17" s="216"/>
      <c r="S17" s="76"/>
      <c r="T17" s="76"/>
    </row>
    <row r="18" spans="1:20" ht="14.1" customHeight="1" x14ac:dyDescent="0.2">
      <c r="A18" s="91">
        <v>660</v>
      </c>
      <c r="B18" s="90">
        <v>61.572000000000003</v>
      </c>
      <c r="C18" s="92"/>
      <c r="D18" s="217"/>
      <c r="S18" s="76"/>
      <c r="T18" s="76"/>
    </row>
    <row r="19" spans="1:20" ht="14.1" customHeight="1" x14ac:dyDescent="0.2">
      <c r="A19" s="91">
        <v>715</v>
      </c>
      <c r="B19" s="90">
        <v>61.652000000000001</v>
      </c>
      <c r="C19" s="92"/>
      <c r="D19" s="217"/>
      <c r="S19" s="76"/>
      <c r="T19" s="76"/>
    </row>
    <row r="20" spans="1:20" ht="14.1" customHeight="1" x14ac:dyDescent="0.2">
      <c r="A20" s="91">
        <v>770</v>
      </c>
      <c r="B20" s="90">
        <v>60.962000000000003</v>
      </c>
      <c r="C20" s="92"/>
      <c r="D20" s="217"/>
      <c r="S20" s="76"/>
      <c r="T20" s="76"/>
    </row>
    <row r="21" spans="1:20" ht="14.1" customHeight="1" x14ac:dyDescent="0.2">
      <c r="A21" s="91">
        <v>825</v>
      </c>
      <c r="B21" s="90">
        <v>60.072000000000003</v>
      </c>
      <c r="C21" s="92"/>
      <c r="D21" s="217"/>
      <c r="S21" s="76"/>
      <c r="T21" s="76"/>
    </row>
    <row r="22" spans="1:20" ht="14.1" customHeight="1" x14ac:dyDescent="0.2">
      <c r="A22" s="91">
        <v>880</v>
      </c>
      <c r="B22" s="90">
        <v>60.561999999999998</v>
      </c>
      <c r="C22" s="92"/>
      <c r="D22" s="217"/>
      <c r="S22" s="76"/>
      <c r="T22" s="76"/>
    </row>
    <row r="23" spans="1:20" ht="14.1" customHeight="1" x14ac:dyDescent="0.2">
      <c r="A23" s="91">
        <v>935</v>
      </c>
      <c r="B23" s="90">
        <v>60.972000000000001</v>
      </c>
      <c r="C23" s="92"/>
      <c r="D23" s="217"/>
      <c r="S23" s="76"/>
      <c r="T23" s="76"/>
    </row>
    <row r="24" spans="1:20" ht="14.1" customHeight="1" x14ac:dyDescent="0.2">
      <c r="A24" s="93">
        <v>990</v>
      </c>
      <c r="B24" s="94">
        <v>63.311999999999998</v>
      </c>
      <c r="C24" s="95"/>
      <c r="D24" s="217"/>
      <c r="S24" s="76"/>
      <c r="T24" s="76"/>
    </row>
    <row r="25" spans="1:20" ht="14.1" customHeight="1" x14ac:dyDescent="0.2">
      <c r="A25" s="93">
        <v>1045</v>
      </c>
      <c r="B25" s="94">
        <v>61.612000000000002</v>
      </c>
      <c r="C25" s="95"/>
      <c r="D25" s="217"/>
      <c r="S25" s="76"/>
      <c r="T25" s="76"/>
    </row>
    <row r="26" spans="1:20" ht="14.1" customHeight="1" x14ac:dyDescent="0.2">
      <c r="A26" s="93">
        <v>1100</v>
      </c>
      <c r="B26" s="94">
        <v>61.561999999999998</v>
      </c>
      <c r="C26" s="95"/>
      <c r="D26" s="217"/>
      <c r="S26" s="76"/>
      <c r="T26" s="76"/>
    </row>
    <row r="27" spans="1:20" ht="14.1" customHeight="1" x14ac:dyDescent="0.2">
      <c r="A27" s="93">
        <v>1126</v>
      </c>
      <c r="B27" s="94">
        <v>61.372</v>
      </c>
      <c r="C27" s="95"/>
      <c r="D27" s="217"/>
      <c r="S27" s="76"/>
      <c r="T27" s="76"/>
    </row>
    <row r="28" spans="1:20" ht="14.1" customHeight="1" x14ac:dyDescent="0.2">
      <c r="A28" s="93">
        <v>1126</v>
      </c>
      <c r="B28" s="94">
        <v>64.372</v>
      </c>
      <c r="C28" s="95"/>
      <c r="D28" s="217"/>
      <c r="S28" s="76"/>
      <c r="T28" s="76"/>
    </row>
    <row r="29" spans="1:20" ht="14.1" customHeight="1" x14ac:dyDescent="0.2">
      <c r="A29" s="96">
        <v>1126</v>
      </c>
      <c r="B29" s="97">
        <v>65.272000000000006</v>
      </c>
      <c r="C29" s="98" t="s">
        <v>35</v>
      </c>
      <c r="D29" s="217"/>
      <c r="S29" s="76"/>
      <c r="T29" s="76"/>
    </row>
    <row r="30" spans="1:20" ht="14.1" customHeight="1" x14ac:dyDescent="0.2">
      <c r="A30" s="93">
        <v>1126</v>
      </c>
      <c r="B30" s="94">
        <v>66.527000000000001</v>
      </c>
      <c r="C30" s="89"/>
      <c r="D30" s="217"/>
      <c r="S30" s="76"/>
      <c r="T30" s="76"/>
    </row>
    <row r="31" spans="1:20" ht="14.1" customHeight="1" x14ac:dyDescent="0.2">
      <c r="A31" s="93">
        <v>1150</v>
      </c>
      <c r="B31" s="94">
        <v>66.527000000000001</v>
      </c>
      <c r="C31" s="95"/>
      <c r="D31" s="217"/>
      <c r="S31" s="76"/>
      <c r="T31" s="76"/>
    </row>
    <row r="32" spans="1:20" ht="14.1" customHeight="1" x14ac:dyDescent="0.2">
      <c r="A32" s="93">
        <v>1180</v>
      </c>
      <c r="B32" s="94">
        <v>67.888999999999996</v>
      </c>
      <c r="C32" s="95" t="s">
        <v>72</v>
      </c>
      <c r="D32" s="217"/>
      <c r="S32" s="76"/>
      <c r="T32" s="76"/>
    </row>
    <row r="33" spans="1:20" ht="14.1" customHeight="1" x14ac:dyDescent="0.2">
      <c r="A33" s="91"/>
      <c r="B33" s="90"/>
      <c r="C33" s="89"/>
      <c r="D33" s="217"/>
      <c r="S33" s="76"/>
      <c r="T33" s="76"/>
    </row>
    <row r="34" spans="1:20" ht="14.1" customHeight="1" x14ac:dyDescent="0.2">
      <c r="A34" s="91"/>
      <c r="B34" s="90"/>
      <c r="C34" s="89"/>
      <c r="D34" s="217"/>
      <c r="S34" s="76"/>
      <c r="T34" s="76"/>
    </row>
    <row r="35" spans="1:20" ht="14.1" customHeight="1" x14ac:dyDescent="0.2">
      <c r="A35" s="93"/>
      <c r="B35" s="94"/>
      <c r="C35" s="89"/>
      <c r="D35" s="217"/>
      <c r="S35" s="76"/>
      <c r="T35" s="76"/>
    </row>
    <row r="36" spans="1:20" ht="14.1" customHeight="1" x14ac:dyDescent="0.2">
      <c r="A36" s="93"/>
      <c r="B36" s="94"/>
      <c r="C36" s="89"/>
      <c r="D36" s="217"/>
      <c r="S36" s="76"/>
      <c r="T36" s="76"/>
    </row>
    <row r="37" spans="1:20" ht="14.1" customHeight="1" x14ac:dyDescent="0.2">
      <c r="A37" s="91"/>
      <c r="B37" s="90"/>
      <c r="C37" s="89"/>
      <c r="D37" s="217"/>
      <c r="S37" s="76"/>
      <c r="T37" s="76"/>
    </row>
    <row r="38" spans="1:20" ht="14.1" customHeight="1" x14ac:dyDescent="0.2">
      <c r="A38" s="91"/>
      <c r="B38" s="90"/>
      <c r="C38" s="95"/>
      <c r="D38" s="217"/>
      <c r="S38" s="76"/>
      <c r="T38" s="76"/>
    </row>
    <row r="39" spans="1:20" ht="14.1" customHeight="1" x14ac:dyDescent="0.2">
      <c r="A39" s="91"/>
      <c r="B39" s="90"/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2">
        <v>20</v>
      </c>
      <c r="B47" s="103">
        <v>65.272000000000006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05">
        <v>1126</v>
      </c>
      <c r="B48" s="106">
        <v>65.272000000000006</v>
      </c>
      <c r="C48" s="107" t="s">
        <v>39</v>
      </c>
      <c r="D48" s="219"/>
      <c r="S48" s="76"/>
      <c r="T48" s="76"/>
    </row>
    <row r="49" spans="1:20" ht="15" customHeight="1" x14ac:dyDescent="0.2">
      <c r="A49" s="108">
        <v>50</v>
      </c>
      <c r="B49" s="109">
        <v>66.527000000000001</v>
      </c>
      <c r="C49" s="110" t="s">
        <v>40</v>
      </c>
      <c r="D49" s="219"/>
      <c r="S49" s="76"/>
      <c r="T49" s="76"/>
    </row>
    <row r="50" spans="1:20" ht="15" customHeight="1" thickBot="1" x14ac:dyDescent="0.25">
      <c r="A50" s="111">
        <v>50</v>
      </c>
      <c r="B50" s="112">
        <v>55.527000000000001</v>
      </c>
      <c r="C50" s="113" t="s">
        <v>40</v>
      </c>
      <c r="D50" s="219"/>
      <c r="S50" s="76"/>
      <c r="T50" s="76"/>
    </row>
    <row r="51" spans="1:20" ht="15" customHeight="1" x14ac:dyDescent="0.2">
      <c r="A51" s="108">
        <v>0</v>
      </c>
      <c r="B51" s="114">
        <v>0</v>
      </c>
      <c r="C51" s="115" t="s">
        <v>41</v>
      </c>
      <c r="D51" s="219"/>
      <c r="S51" s="76"/>
      <c r="T51" s="76"/>
    </row>
    <row r="52" spans="1:20" ht="15" customHeight="1" thickBot="1" x14ac:dyDescent="0.25">
      <c r="A52" s="111">
        <v>0</v>
      </c>
      <c r="B52" s="112">
        <v>0</v>
      </c>
      <c r="C52" s="115" t="s">
        <v>41</v>
      </c>
      <c r="D52" s="219"/>
      <c r="S52" s="76"/>
      <c r="T52" s="76"/>
    </row>
    <row r="53" spans="1:20" ht="15" customHeight="1" x14ac:dyDescent="0.2">
      <c r="A53" s="116">
        <v>0</v>
      </c>
      <c r="B53" s="103">
        <v>0</v>
      </c>
      <c r="C53" s="104" t="s">
        <v>42</v>
      </c>
      <c r="D53" s="219"/>
      <c r="S53" s="76"/>
      <c r="T53" s="76"/>
    </row>
    <row r="54" spans="1:20" ht="15" customHeight="1" thickBot="1" x14ac:dyDescent="0.25">
      <c r="A54" s="117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73</v>
      </c>
      <c r="C55" s="121"/>
      <c r="D55" s="219"/>
      <c r="S55" s="76"/>
      <c r="T55" s="76"/>
    </row>
    <row r="56" spans="1:20" ht="14.1" customHeight="1" x14ac:dyDescent="0.2">
      <c r="A56" s="222" t="s">
        <v>55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74</v>
      </c>
      <c r="C57" s="124"/>
      <c r="D57" s="220"/>
      <c r="S57" s="76"/>
      <c r="T57" s="76"/>
    </row>
    <row r="58" spans="1:20" ht="14.1" customHeight="1" thickBot="1" x14ac:dyDescent="0.25">
      <c r="A58" s="225" t="s">
        <v>57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>
        <v>0</v>
      </c>
      <c r="B3" s="84">
        <v>67</v>
      </c>
      <c r="C3" s="85" t="s">
        <v>32</v>
      </c>
      <c r="D3" s="216"/>
      <c r="S3" s="76"/>
      <c r="T3" s="76"/>
    </row>
    <row r="4" spans="1:20" ht="14.1" customHeight="1" x14ac:dyDescent="0.2">
      <c r="A4" s="83">
        <v>0</v>
      </c>
      <c r="B4" s="84">
        <v>66.510000000000005</v>
      </c>
      <c r="C4" s="85" t="s">
        <v>33</v>
      </c>
      <c r="D4" s="216"/>
      <c r="S4" s="76"/>
      <c r="T4" s="76"/>
    </row>
    <row r="5" spans="1:20" ht="13.5" customHeight="1" x14ac:dyDescent="0.2">
      <c r="A5" s="83">
        <v>0</v>
      </c>
      <c r="B5" s="84">
        <v>64.132000000000005</v>
      </c>
      <c r="C5" s="85"/>
      <c r="D5" s="216"/>
      <c r="S5" s="76"/>
      <c r="T5" s="76"/>
    </row>
    <row r="6" spans="1:20" ht="14.1" customHeight="1" x14ac:dyDescent="0.2">
      <c r="A6" s="83">
        <v>13.5</v>
      </c>
      <c r="B6" s="84">
        <v>63.469000000000001</v>
      </c>
      <c r="C6" s="89"/>
      <c r="D6" s="216"/>
      <c r="S6" s="76"/>
      <c r="T6" s="76"/>
    </row>
    <row r="7" spans="1:20" ht="14.1" customHeight="1" x14ac:dyDescent="0.2">
      <c r="A7" s="86">
        <v>19.5</v>
      </c>
      <c r="B7" s="87">
        <v>59.908000000000001</v>
      </c>
      <c r="C7" s="88" t="s">
        <v>34</v>
      </c>
      <c r="D7" s="216"/>
      <c r="S7" s="76"/>
      <c r="T7" s="76"/>
    </row>
    <row r="8" spans="1:20" ht="14.1" customHeight="1" x14ac:dyDescent="0.2">
      <c r="A8" s="83">
        <v>32</v>
      </c>
      <c r="B8" s="84">
        <v>54.878</v>
      </c>
      <c r="C8" s="85"/>
      <c r="D8" s="216"/>
      <c r="S8" s="76"/>
      <c r="T8" s="76"/>
    </row>
    <row r="9" spans="1:20" ht="14.1" customHeight="1" x14ac:dyDescent="0.2">
      <c r="A9" s="83">
        <v>52</v>
      </c>
      <c r="B9" s="84">
        <v>51.607999999999997</v>
      </c>
      <c r="C9" s="85"/>
      <c r="D9" s="216"/>
      <c r="S9" s="76"/>
      <c r="T9" s="76"/>
    </row>
    <row r="10" spans="1:20" ht="14.1" customHeight="1" x14ac:dyDescent="0.2">
      <c r="A10" s="83">
        <v>72</v>
      </c>
      <c r="B10" s="84">
        <v>49.558</v>
      </c>
      <c r="C10" s="85"/>
      <c r="D10" s="216"/>
      <c r="S10" s="76"/>
      <c r="T10" s="76"/>
    </row>
    <row r="11" spans="1:20" ht="14.1" customHeight="1" x14ac:dyDescent="0.2">
      <c r="A11" s="83">
        <v>89</v>
      </c>
      <c r="B11" s="90">
        <v>50.228000000000002</v>
      </c>
      <c r="C11" s="85"/>
      <c r="D11" s="216"/>
      <c r="S11" s="76"/>
      <c r="T11" s="76"/>
    </row>
    <row r="12" spans="1:20" ht="14.1" customHeight="1" x14ac:dyDescent="0.2">
      <c r="A12" s="91">
        <v>96</v>
      </c>
      <c r="B12" s="90">
        <v>51.338000000000001</v>
      </c>
      <c r="C12" s="85"/>
      <c r="D12" s="216"/>
      <c r="S12" s="76"/>
      <c r="T12" s="76"/>
    </row>
    <row r="13" spans="1:20" ht="14.1" customHeight="1" x14ac:dyDescent="0.2">
      <c r="A13" s="91">
        <v>112</v>
      </c>
      <c r="B13" s="90">
        <v>51.448</v>
      </c>
      <c r="C13" s="85"/>
      <c r="D13" s="216"/>
      <c r="S13" s="76"/>
      <c r="T13" s="76"/>
    </row>
    <row r="14" spans="1:20" ht="14.1" customHeight="1" x14ac:dyDescent="0.2">
      <c r="A14" s="91">
        <v>127</v>
      </c>
      <c r="B14" s="90">
        <v>51.828000000000003</v>
      </c>
      <c r="C14" s="85"/>
      <c r="D14" s="216"/>
      <c r="S14" s="76"/>
      <c r="T14" s="76"/>
    </row>
    <row r="15" spans="1:20" ht="14.1" customHeight="1" x14ac:dyDescent="0.2">
      <c r="A15" s="91">
        <v>142</v>
      </c>
      <c r="B15" s="90">
        <v>50.658000000000001</v>
      </c>
      <c r="C15" s="85"/>
      <c r="D15" s="216"/>
      <c r="S15" s="76"/>
      <c r="T15" s="76"/>
    </row>
    <row r="16" spans="1:20" ht="14.1" customHeight="1" x14ac:dyDescent="0.2">
      <c r="A16" s="91">
        <v>157</v>
      </c>
      <c r="B16" s="90">
        <v>50.268000000000001</v>
      </c>
      <c r="C16" s="85"/>
      <c r="D16" s="216"/>
      <c r="S16" s="76"/>
      <c r="T16" s="76"/>
    </row>
    <row r="17" spans="1:20" ht="14.1" customHeight="1" x14ac:dyDescent="0.2">
      <c r="A17" s="91">
        <v>172</v>
      </c>
      <c r="B17" s="90">
        <v>49.878</v>
      </c>
      <c r="C17" s="92"/>
      <c r="D17" s="216"/>
      <c r="S17" s="76"/>
      <c r="T17" s="76"/>
    </row>
    <row r="18" spans="1:20" ht="14.1" customHeight="1" x14ac:dyDescent="0.2">
      <c r="A18" s="91">
        <v>187</v>
      </c>
      <c r="B18" s="90">
        <v>49.628</v>
      </c>
      <c r="C18" s="92"/>
      <c r="D18" s="217"/>
      <c r="S18" s="76"/>
      <c r="T18" s="76"/>
    </row>
    <row r="19" spans="1:20" ht="14.1" customHeight="1" x14ac:dyDescent="0.2">
      <c r="A19" s="91">
        <v>202</v>
      </c>
      <c r="B19" s="90">
        <v>49.847999999999999</v>
      </c>
      <c r="C19" s="92"/>
      <c r="D19" s="217"/>
      <c r="S19" s="76"/>
      <c r="T19" s="76"/>
    </row>
    <row r="20" spans="1:20" ht="14.1" customHeight="1" x14ac:dyDescent="0.2">
      <c r="A20" s="91">
        <v>217</v>
      </c>
      <c r="B20" s="90">
        <v>50.107999999999997</v>
      </c>
      <c r="C20" s="92"/>
      <c r="D20" s="217"/>
      <c r="S20" s="76"/>
      <c r="T20" s="76"/>
    </row>
    <row r="21" spans="1:20" ht="14.1" customHeight="1" x14ac:dyDescent="0.2">
      <c r="A21" s="91">
        <v>232</v>
      </c>
      <c r="B21" s="90">
        <v>51.067999999999998</v>
      </c>
      <c r="C21" s="92"/>
      <c r="D21" s="217"/>
      <c r="S21" s="76"/>
      <c r="T21" s="76"/>
    </row>
    <row r="22" spans="1:20" ht="14.1" customHeight="1" x14ac:dyDescent="0.2">
      <c r="A22" s="91">
        <v>247</v>
      </c>
      <c r="B22" s="90">
        <v>52.188000000000002</v>
      </c>
      <c r="C22" s="92"/>
      <c r="D22" s="217"/>
      <c r="S22" s="76"/>
      <c r="T22" s="76"/>
    </row>
    <row r="23" spans="1:20" ht="14.1" customHeight="1" x14ac:dyDescent="0.2">
      <c r="A23" s="91">
        <v>277</v>
      </c>
      <c r="B23" s="90">
        <v>55.228000000000002</v>
      </c>
      <c r="C23" s="92"/>
      <c r="D23" s="217"/>
      <c r="S23" s="76"/>
      <c r="T23" s="76"/>
    </row>
    <row r="24" spans="1:20" ht="14.1" customHeight="1" x14ac:dyDescent="0.2">
      <c r="A24" s="93">
        <v>307</v>
      </c>
      <c r="B24" s="94">
        <v>58.368000000000002</v>
      </c>
      <c r="C24" s="95"/>
      <c r="D24" s="217"/>
      <c r="S24" s="76"/>
      <c r="T24" s="76"/>
    </row>
    <row r="25" spans="1:20" ht="14.1" customHeight="1" x14ac:dyDescent="0.2">
      <c r="A25" s="93">
        <v>357</v>
      </c>
      <c r="B25" s="94">
        <v>58.887999999999998</v>
      </c>
      <c r="C25" s="95"/>
      <c r="D25" s="217"/>
      <c r="S25" s="76"/>
      <c r="T25" s="76"/>
    </row>
    <row r="26" spans="1:20" ht="14.1" customHeight="1" x14ac:dyDescent="0.2">
      <c r="A26" s="96">
        <v>387</v>
      </c>
      <c r="B26" s="97">
        <v>59.908000000000001</v>
      </c>
      <c r="C26" s="98" t="s">
        <v>35</v>
      </c>
      <c r="D26" s="217"/>
      <c r="S26" s="76"/>
      <c r="T26" s="76"/>
    </row>
    <row r="27" spans="1:20" ht="14.1" customHeight="1" x14ac:dyDescent="0.2">
      <c r="A27" s="93">
        <v>442</v>
      </c>
      <c r="B27" s="94">
        <v>61.984999999999999</v>
      </c>
      <c r="C27" s="95"/>
      <c r="D27" s="217"/>
      <c r="S27" s="76"/>
      <c r="T27" s="76"/>
    </row>
    <row r="28" spans="1:20" ht="14.1" customHeight="1" x14ac:dyDescent="0.2">
      <c r="A28" s="93">
        <v>574</v>
      </c>
      <c r="B28" s="94">
        <v>61.29</v>
      </c>
      <c r="C28" s="95"/>
      <c r="D28" s="217"/>
      <c r="S28" s="76"/>
      <c r="T28" s="76"/>
    </row>
    <row r="29" spans="1:20" ht="14.1" customHeight="1" x14ac:dyDescent="0.2">
      <c r="A29" s="93">
        <v>585</v>
      </c>
      <c r="B29" s="94">
        <v>60.277000000000001</v>
      </c>
      <c r="C29" s="95"/>
      <c r="D29" s="217"/>
      <c r="S29" s="76"/>
      <c r="T29" s="76"/>
    </row>
    <row r="30" spans="1:20" ht="14.1" customHeight="1" x14ac:dyDescent="0.2">
      <c r="A30" s="93">
        <v>614</v>
      </c>
      <c r="B30" s="94">
        <v>60.582000000000001</v>
      </c>
      <c r="C30" s="89"/>
      <c r="D30" s="217"/>
      <c r="S30" s="76"/>
      <c r="T30" s="76"/>
    </row>
    <row r="31" spans="1:20" ht="14.1" customHeight="1" x14ac:dyDescent="0.2">
      <c r="A31" s="93">
        <v>752</v>
      </c>
      <c r="B31" s="94">
        <v>62.192</v>
      </c>
      <c r="C31" s="95"/>
      <c r="D31" s="217"/>
      <c r="S31" s="76"/>
      <c r="T31" s="76"/>
    </row>
    <row r="32" spans="1:20" ht="14.1" customHeight="1" x14ac:dyDescent="0.2">
      <c r="A32" s="93">
        <v>763</v>
      </c>
      <c r="B32" s="94">
        <v>61.731999999999999</v>
      </c>
      <c r="C32" s="95"/>
      <c r="D32" s="217"/>
      <c r="S32" s="76"/>
      <c r="T32" s="76"/>
    </row>
    <row r="33" spans="1:20" ht="14.1" customHeight="1" x14ac:dyDescent="0.2">
      <c r="A33" s="91">
        <v>768</v>
      </c>
      <c r="B33" s="90">
        <v>65.076999999999998</v>
      </c>
      <c r="C33" s="89" t="s">
        <v>75</v>
      </c>
      <c r="D33" s="217"/>
      <c r="S33" s="76"/>
      <c r="T33" s="76"/>
    </row>
    <row r="34" spans="1:20" ht="14.1" customHeight="1" x14ac:dyDescent="0.2">
      <c r="A34" s="91">
        <v>798</v>
      </c>
      <c r="B34" s="90">
        <v>63.95</v>
      </c>
      <c r="C34" s="89"/>
      <c r="D34" s="217"/>
      <c r="S34" s="76"/>
      <c r="T34" s="76"/>
    </row>
    <row r="35" spans="1:20" ht="14.1" customHeight="1" x14ac:dyDescent="0.2">
      <c r="A35" s="93">
        <v>888</v>
      </c>
      <c r="B35" s="94">
        <v>63.302999999999997</v>
      </c>
      <c r="C35" s="89"/>
      <c r="D35" s="217"/>
      <c r="S35" s="76"/>
      <c r="T35" s="76"/>
    </row>
    <row r="36" spans="1:20" ht="14.1" customHeight="1" x14ac:dyDescent="0.2">
      <c r="A36" s="93"/>
      <c r="B36" s="94"/>
      <c r="C36" s="89"/>
      <c r="D36" s="217"/>
      <c r="S36" s="76"/>
      <c r="T36" s="76"/>
    </row>
    <row r="37" spans="1:20" ht="14.1" customHeight="1" x14ac:dyDescent="0.2">
      <c r="A37" s="91"/>
      <c r="B37" s="90"/>
      <c r="C37" s="89"/>
      <c r="D37" s="217"/>
      <c r="S37" s="76"/>
      <c r="T37" s="76"/>
    </row>
    <row r="38" spans="1:20" ht="14.1" customHeight="1" x14ac:dyDescent="0.2">
      <c r="A38" s="91"/>
      <c r="B38" s="90"/>
      <c r="C38" s="95"/>
      <c r="D38" s="217"/>
      <c r="S38" s="76"/>
      <c r="T38" s="76"/>
    </row>
    <row r="39" spans="1:20" ht="14.1" customHeight="1" x14ac:dyDescent="0.2">
      <c r="A39" s="91"/>
      <c r="B39" s="90"/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2">
        <v>22</v>
      </c>
      <c r="B47" s="103">
        <v>59.908000000000001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05">
        <v>390</v>
      </c>
      <c r="B48" s="106">
        <v>59.908000000000001</v>
      </c>
      <c r="C48" s="107" t="s">
        <v>39</v>
      </c>
      <c r="D48" s="219"/>
      <c r="S48" s="76"/>
      <c r="T48" s="76"/>
    </row>
    <row r="49" spans="1:20" ht="15" customHeight="1" x14ac:dyDescent="0.2">
      <c r="A49" s="108">
        <v>40</v>
      </c>
      <c r="B49" s="109">
        <v>66.510000000000005</v>
      </c>
      <c r="C49" s="110" t="s">
        <v>40</v>
      </c>
      <c r="D49" s="219"/>
      <c r="S49" s="76"/>
      <c r="T49" s="76"/>
    </row>
    <row r="50" spans="1:20" ht="15" customHeight="1" thickBot="1" x14ac:dyDescent="0.25">
      <c r="A50" s="111">
        <v>40</v>
      </c>
      <c r="B50" s="112">
        <v>55.51</v>
      </c>
      <c r="C50" s="113" t="s">
        <v>40</v>
      </c>
      <c r="D50" s="219"/>
      <c r="S50" s="76"/>
      <c r="T50" s="76"/>
    </row>
    <row r="51" spans="1:20" ht="15" customHeight="1" x14ac:dyDescent="0.2">
      <c r="A51" s="108">
        <v>60</v>
      </c>
      <c r="B51" s="114">
        <v>65.632000000000005</v>
      </c>
      <c r="C51" s="115" t="s">
        <v>41</v>
      </c>
      <c r="D51" s="219"/>
      <c r="S51" s="76"/>
      <c r="T51" s="76"/>
    </row>
    <row r="52" spans="1:20" ht="15" customHeight="1" thickBot="1" x14ac:dyDescent="0.25">
      <c r="A52" s="111">
        <v>60</v>
      </c>
      <c r="B52" s="112">
        <v>64.132000000000005</v>
      </c>
      <c r="C52" s="115" t="s">
        <v>41</v>
      </c>
      <c r="D52" s="219"/>
      <c r="S52" s="76"/>
      <c r="T52" s="76"/>
    </row>
    <row r="53" spans="1:20" ht="15" customHeight="1" x14ac:dyDescent="0.2">
      <c r="A53" s="116">
        <v>768</v>
      </c>
      <c r="B53" s="103">
        <v>65.076999999999998</v>
      </c>
      <c r="C53" s="104" t="s">
        <v>42</v>
      </c>
      <c r="D53" s="219"/>
      <c r="S53" s="76"/>
      <c r="T53" s="76"/>
    </row>
    <row r="54" spans="1:20" ht="15" customHeight="1" thickBot="1" x14ac:dyDescent="0.25">
      <c r="A54" s="117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76</v>
      </c>
      <c r="C55" s="121"/>
      <c r="D55" s="219"/>
      <c r="S55" s="76"/>
      <c r="T55" s="76"/>
    </row>
    <row r="56" spans="1:20" ht="14.1" customHeight="1" x14ac:dyDescent="0.2">
      <c r="A56" s="222" t="s">
        <v>55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74</v>
      </c>
      <c r="C57" s="124"/>
      <c r="D57" s="220"/>
      <c r="S57" s="76"/>
      <c r="T57" s="76"/>
    </row>
    <row r="58" spans="1:20" ht="14.1" customHeight="1" thickBot="1" x14ac:dyDescent="0.25">
      <c r="A58" s="225" t="s">
        <v>77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>
        <v>0</v>
      </c>
      <c r="B3" s="84">
        <v>67</v>
      </c>
      <c r="C3" s="85" t="s">
        <v>63</v>
      </c>
      <c r="D3" s="216"/>
      <c r="S3" s="76"/>
      <c r="T3" s="76"/>
    </row>
    <row r="4" spans="1:20" ht="14.1" customHeight="1" x14ac:dyDescent="0.2">
      <c r="A4" s="83">
        <v>0</v>
      </c>
      <c r="B4" s="84">
        <v>65.510000000000005</v>
      </c>
      <c r="C4" s="85" t="s">
        <v>33</v>
      </c>
      <c r="D4" s="216"/>
      <c r="S4" s="76"/>
      <c r="T4" s="76"/>
    </row>
    <row r="5" spans="1:20" ht="13.5" customHeight="1" x14ac:dyDescent="0.2">
      <c r="A5" s="83">
        <v>2.4</v>
      </c>
      <c r="B5" s="84">
        <v>65.356999999999999</v>
      </c>
      <c r="C5" s="85"/>
      <c r="D5" s="216"/>
      <c r="S5" s="76"/>
      <c r="T5" s="76"/>
    </row>
    <row r="6" spans="1:20" ht="14.1" customHeight="1" x14ac:dyDescent="0.2">
      <c r="A6" s="86">
        <v>4.4000000000000004</v>
      </c>
      <c r="B6" s="87">
        <v>64.605999999999995</v>
      </c>
      <c r="C6" s="131" t="s">
        <v>34</v>
      </c>
      <c r="D6" s="216"/>
      <c r="S6" s="76"/>
      <c r="T6" s="76"/>
    </row>
    <row r="7" spans="1:20" ht="14.1" customHeight="1" x14ac:dyDescent="0.2">
      <c r="A7" s="83">
        <v>44.4</v>
      </c>
      <c r="B7" s="84">
        <v>50.506</v>
      </c>
      <c r="C7" s="85"/>
      <c r="D7" s="216"/>
      <c r="S7" s="76"/>
      <c r="T7" s="76"/>
    </row>
    <row r="8" spans="1:20" ht="14.1" customHeight="1" x14ac:dyDescent="0.2">
      <c r="A8" s="83">
        <v>81.400000000000006</v>
      </c>
      <c r="B8" s="84">
        <v>52.405999999999999</v>
      </c>
      <c r="C8" s="85"/>
      <c r="D8" s="216"/>
      <c r="S8" s="76"/>
      <c r="T8" s="76"/>
    </row>
    <row r="9" spans="1:20" ht="14.1" customHeight="1" x14ac:dyDescent="0.2">
      <c r="A9" s="83">
        <v>118</v>
      </c>
      <c r="B9" s="84">
        <v>50.805999999999997</v>
      </c>
      <c r="C9" s="85"/>
      <c r="D9" s="216"/>
      <c r="S9" s="76"/>
      <c r="T9" s="76"/>
    </row>
    <row r="10" spans="1:20" ht="14.1" customHeight="1" x14ac:dyDescent="0.2">
      <c r="A10" s="83">
        <v>155.4</v>
      </c>
      <c r="B10" s="84">
        <v>50.276000000000003</v>
      </c>
      <c r="C10" s="85"/>
      <c r="D10" s="216"/>
      <c r="S10" s="76"/>
      <c r="T10" s="76"/>
    </row>
    <row r="11" spans="1:20" ht="14.1" customHeight="1" x14ac:dyDescent="0.2">
      <c r="A11" s="83">
        <v>192.4</v>
      </c>
      <c r="B11" s="90">
        <v>49.746000000000002</v>
      </c>
      <c r="C11" s="85"/>
      <c r="D11" s="216"/>
      <c r="S11" s="76"/>
      <c r="T11" s="76"/>
    </row>
    <row r="12" spans="1:20" ht="14.1" customHeight="1" x14ac:dyDescent="0.2">
      <c r="A12" s="91">
        <v>229.4</v>
      </c>
      <c r="B12" s="90">
        <v>52.305999999999997</v>
      </c>
      <c r="C12" s="85"/>
      <c r="D12" s="216"/>
      <c r="S12" s="76"/>
      <c r="T12" s="76"/>
    </row>
    <row r="13" spans="1:20" ht="14.1" customHeight="1" x14ac:dyDescent="0.2">
      <c r="A13" s="91">
        <v>266.39999999999998</v>
      </c>
      <c r="B13" s="90">
        <v>52.055999999999997</v>
      </c>
      <c r="C13" s="85"/>
      <c r="D13" s="216"/>
      <c r="S13" s="76"/>
      <c r="T13" s="76"/>
    </row>
    <row r="14" spans="1:20" ht="14.1" customHeight="1" x14ac:dyDescent="0.2">
      <c r="A14" s="91">
        <v>303.39999999999998</v>
      </c>
      <c r="B14" s="90">
        <v>52.265999999999998</v>
      </c>
      <c r="C14" s="85"/>
      <c r="D14" s="216"/>
      <c r="S14" s="76"/>
      <c r="T14" s="76"/>
    </row>
    <row r="15" spans="1:20" ht="14.1" customHeight="1" x14ac:dyDescent="0.2">
      <c r="A15" s="91">
        <v>340.4</v>
      </c>
      <c r="B15" s="90">
        <v>53.956000000000003</v>
      </c>
      <c r="C15" s="85"/>
      <c r="D15" s="216"/>
      <c r="S15" s="76"/>
      <c r="T15" s="76"/>
    </row>
    <row r="16" spans="1:20" ht="14.1" customHeight="1" x14ac:dyDescent="0.2">
      <c r="A16" s="91">
        <v>377.4</v>
      </c>
      <c r="B16" s="90">
        <v>55.606000000000002</v>
      </c>
      <c r="C16" s="85"/>
      <c r="D16" s="216"/>
      <c r="S16" s="76"/>
      <c r="T16" s="76"/>
    </row>
    <row r="17" spans="1:20" ht="14.1" customHeight="1" x14ac:dyDescent="0.2">
      <c r="A17" s="91">
        <v>414.4</v>
      </c>
      <c r="B17" s="90">
        <v>56.085999999999999</v>
      </c>
      <c r="C17" s="92"/>
      <c r="D17" s="216"/>
      <c r="S17" s="76"/>
      <c r="T17" s="76"/>
    </row>
    <row r="18" spans="1:20" ht="14.1" customHeight="1" x14ac:dyDescent="0.2">
      <c r="A18" s="91">
        <v>451.4</v>
      </c>
      <c r="B18" s="90">
        <v>56.386000000000003</v>
      </c>
      <c r="C18" s="92"/>
      <c r="D18" s="217"/>
      <c r="S18" s="76"/>
      <c r="T18" s="76"/>
    </row>
    <row r="19" spans="1:20" ht="14.1" customHeight="1" x14ac:dyDescent="0.2">
      <c r="A19" s="91">
        <v>488.4</v>
      </c>
      <c r="B19" s="90">
        <v>56.816000000000003</v>
      </c>
      <c r="C19" s="92"/>
      <c r="D19" s="217"/>
      <c r="S19" s="76"/>
      <c r="T19" s="76"/>
    </row>
    <row r="20" spans="1:20" ht="14.1" customHeight="1" x14ac:dyDescent="0.2">
      <c r="A20" s="91">
        <v>525.4</v>
      </c>
      <c r="B20" s="90">
        <v>57.945999999999998</v>
      </c>
      <c r="C20" s="92"/>
      <c r="D20" s="217"/>
      <c r="S20" s="76"/>
      <c r="T20" s="76"/>
    </row>
    <row r="21" spans="1:20" ht="14.1" customHeight="1" x14ac:dyDescent="0.2">
      <c r="A21" s="91">
        <v>575.4</v>
      </c>
      <c r="B21" s="90">
        <v>61.305999999999997</v>
      </c>
      <c r="C21" s="92"/>
      <c r="D21" s="217"/>
      <c r="S21" s="76"/>
      <c r="T21" s="76"/>
    </row>
    <row r="22" spans="1:20" ht="14.1" customHeight="1" x14ac:dyDescent="0.2">
      <c r="A22" s="91">
        <v>625.4</v>
      </c>
      <c r="B22" s="90">
        <v>62.106000000000002</v>
      </c>
      <c r="C22" s="92"/>
      <c r="D22" s="217"/>
      <c r="S22" s="76"/>
      <c r="T22" s="76"/>
    </row>
    <row r="23" spans="1:20" ht="14.1" customHeight="1" x14ac:dyDescent="0.2">
      <c r="A23" s="91">
        <v>675.4</v>
      </c>
      <c r="B23" s="90">
        <v>62.305999999999997</v>
      </c>
      <c r="C23" s="92"/>
      <c r="D23" s="217"/>
      <c r="S23" s="76"/>
      <c r="T23" s="76"/>
    </row>
    <row r="24" spans="1:20" ht="14.1" customHeight="1" x14ac:dyDescent="0.2">
      <c r="A24" s="93">
        <v>725.4</v>
      </c>
      <c r="B24" s="94">
        <v>61.956000000000003</v>
      </c>
      <c r="C24" s="95"/>
      <c r="D24" s="217"/>
      <c r="S24" s="76"/>
      <c r="T24" s="76"/>
    </row>
    <row r="25" spans="1:20" ht="14.1" customHeight="1" x14ac:dyDescent="0.2">
      <c r="A25" s="93">
        <v>811.4</v>
      </c>
      <c r="B25" s="94">
        <v>58.706000000000003</v>
      </c>
      <c r="C25" s="95"/>
      <c r="D25" s="217"/>
      <c r="S25" s="76"/>
      <c r="T25" s="76"/>
    </row>
    <row r="26" spans="1:20" ht="14.1" customHeight="1" x14ac:dyDescent="0.2">
      <c r="A26" s="93">
        <v>842.4</v>
      </c>
      <c r="B26" s="94">
        <v>63.506</v>
      </c>
      <c r="C26" s="95" t="s">
        <v>78</v>
      </c>
      <c r="D26" s="217"/>
      <c r="S26" s="76"/>
      <c r="T26" s="76"/>
    </row>
    <row r="27" spans="1:20" ht="14.1" customHeight="1" x14ac:dyDescent="0.2">
      <c r="A27" s="93">
        <v>867.9</v>
      </c>
      <c r="B27" s="94">
        <v>64.006</v>
      </c>
      <c r="C27" s="95" t="s">
        <v>79</v>
      </c>
      <c r="D27" s="217"/>
      <c r="S27" s="76"/>
      <c r="T27" s="76"/>
    </row>
    <row r="28" spans="1:20" ht="14.1" customHeight="1" x14ac:dyDescent="0.2">
      <c r="A28" s="93">
        <v>874.4</v>
      </c>
      <c r="B28" s="94">
        <v>60.276000000000003</v>
      </c>
      <c r="C28" s="95"/>
      <c r="D28" s="217"/>
      <c r="S28" s="76"/>
      <c r="T28" s="76"/>
    </row>
    <row r="29" spans="1:20" ht="14.1" customHeight="1" x14ac:dyDescent="0.2">
      <c r="A29" s="93">
        <v>917.4</v>
      </c>
      <c r="B29" s="94">
        <v>61.576000000000001</v>
      </c>
      <c r="C29" s="95"/>
      <c r="D29" s="217"/>
      <c r="S29" s="76"/>
      <c r="T29" s="76"/>
    </row>
    <row r="30" spans="1:20" ht="14.1" customHeight="1" x14ac:dyDescent="0.2">
      <c r="A30" s="93">
        <v>953.4</v>
      </c>
      <c r="B30" s="94">
        <v>56.725999999999999</v>
      </c>
      <c r="C30" s="89"/>
      <c r="D30" s="217"/>
      <c r="S30" s="76"/>
      <c r="T30" s="76"/>
    </row>
    <row r="31" spans="1:20" ht="14.1" customHeight="1" x14ac:dyDescent="0.2">
      <c r="A31" s="93">
        <v>1003.4</v>
      </c>
      <c r="B31" s="94">
        <v>57.146000000000001</v>
      </c>
      <c r="C31" s="95"/>
      <c r="D31" s="217"/>
      <c r="S31" s="76"/>
      <c r="T31" s="76"/>
    </row>
    <row r="32" spans="1:20" ht="14.1" customHeight="1" x14ac:dyDescent="0.2">
      <c r="A32" s="93">
        <v>1042.8</v>
      </c>
      <c r="B32" s="94">
        <v>62.606000000000002</v>
      </c>
      <c r="C32" s="95"/>
      <c r="D32" s="217"/>
      <c r="S32" s="76"/>
      <c r="T32" s="76"/>
    </row>
    <row r="33" spans="1:20" ht="14.1" customHeight="1" x14ac:dyDescent="0.2">
      <c r="A33" s="132">
        <v>1042.8</v>
      </c>
      <c r="B33" s="133">
        <v>64.605999999999995</v>
      </c>
      <c r="C33" s="131" t="s">
        <v>80</v>
      </c>
      <c r="D33" s="217"/>
      <c r="S33" s="76"/>
      <c r="T33" s="76"/>
    </row>
    <row r="34" spans="1:20" ht="14.1" customHeight="1" x14ac:dyDescent="0.2">
      <c r="A34" s="91">
        <v>1042.8</v>
      </c>
      <c r="B34" s="90">
        <v>65.317999999999998</v>
      </c>
      <c r="C34" s="89"/>
      <c r="D34" s="217"/>
      <c r="S34" s="76"/>
      <c r="T34" s="76"/>
    </row>
    <row r="35" spans="1:20" ht="14.1" customHeight="1" x14ac:dyDescent="0.2">
      <c r="A35" s="93">
        <v>1047.8</v>
      </c>
      <c r="B35" s="94">
        <v>65.274000000000001</v>
      </c>
      <c r="C35" s="89"/>
      <c r="D35" s="217"/>
      <c r="S35" s="76"/>
      <c r="T35" s="76"/>
    </row>
    <row r="36" spans="1:20" ht="14.1" customHeight="1" x14ac:dyDescent="0.2">
      <c r="A36" s="93">
        <v>1060</v>
      </c>
      <c r="B36" s="94">
        <v>65.3</v>
      </c>
      <c r="C36" s="89"/>
      <c r="D36" s="217"/>
      <c r="S36" s="76"/>
      <c r="T36" s="76"/>
    </row>
    <row r="37" spans="1:20" ht="14.1" customHeight="1" x14ac:dyDescent="0.2">
      <c r="A37" s="91"/>
      <c r="B37" s="90"/>
      <c r="C37" s="89"/>
      <c r="D37" s="217"/>
      <c r="S37" s="76"/>
      <c r="T37" s="76"/>
    </row>
    <row r="38" spans="1:20" ht="14.1" customHeight="1" x14ac:dyDescent="0.2">
      <c r="A38" s="91"/>
      <c r="B38" s="90"/>
      <c r="C38" s="95"/>
      <c r="D38" s="217"/>
      <c r="S38" s="76"/>
      <c r="T38" s="76"/>
    </row>
    <row r="39" spans="1:20" ht="14.1" customHeight="1" x14ac:dyDescent="0.2">
      <c r="A39" s="91"/>
      <c r="B39" s="90"/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2">
        <v>5</v>
      </c>
      <c r="B47" s="103">
        <v>64.605999999999995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05">
        <v>1045</v>
      </c>
      <c r="B48" s="106">
        <v>64.605999999999995</v>
      </c>
      <c r="C48" s="107" t="s">
        <v>39</v>
      </c>
      <c r="D48" s="219"/>
      <c r="S48" s="76"/>
      <c r="T48" s="76"/>
    </row>
    <row r="49" spans="1:20" ht="15" customHeight="1" x14ac:dyDescent="0.2">
      <c r="A49" s="108">
        <v>40</v>
      </c>
      <c r="B49" s="109">
        <v>65.510000000000005</v>
      </c>
      <c r="C49" s="110" t="s">
        <v>40</v>
      </c>
      <c r="D49" s="219"/>
      <c r="S49" s="76"/>
      <c r="T49" s="76"/>
    </row>
    <row r="50" spans="1:20" ht="15" customHeight="1" thickBot="1" x14ac:dyDescent="0.25">
      <c r="A50" s="111">
        <v>40</v>
      </c>
      <c r="B50" s="112">
        <v>54.51</v>
      </c>
      <c r="C50" s="113" t="s">
        <v>40</v>
      </c>
      <c r="D50" s="219"/>
      <c r="S50" s="76"/>
      <c r="T50" s="76"/>
    </row>
    <row r="51" spans="1:20" ht="15" customHeight="1" x14ac:dyDescent="0.2">
      <c r="A51" s="108">
        <v>20</v>
      </c>
      <c r="B51" s="114">
        <v>66.006</v>
      </c>
      <c r="C51" s="115" t="s">
        <v>41</v>
      </c>
      <c r="D51" s="219"/>
      <c r="S51" s="76"/>
      <c r="T51" s="76"/>
    </row>
    <row r="52" spans="1:20" ht="15" customHeight="1" thickBot="1" x14ac:dyDescent="0.25">
      <c r="A52" s="111">
        <v>20</v>
      </c>
      <c r="B52" s="112">
        <v>64.506</v>
      </c>
      <c r="C52" s="115" t="s">
        <v>41</v>
      </c>
      <c r="D52" s="219"/>
      <c r="S52" s="76"/>
      <c r="T52" s="76"/>
    </row>
    <row r="53" spans="1:20" ht="15" customHeight="1" x14ac:dyDescent="0.2">
      <c r="A53" s="116">
        <v>1047.8</v>
      </c>
      <c r="B53" s="103">
        <v>65.274000000000001</v>
      </c>
      <c r="C53" s="104" t="s">
        <v>42</v>
      </c>
      <c r="D53" s="219"/>
      <c r="S53" s="76"/>
      <c r="T53" s="76"/>
    </row>
    <row r="54" spans="1:20" ht="15" customHeight="1" thickBot="1" x14ac:dyDescent="0.25">
      <c r="A54" s="117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81</v>
      </c>
      <c r="C55" s="121"/>
      <c r="D55" s="219"/>
      <c r="S55" s="76"/>
      <c r="T55" s="76"/>
    </row>
    <row r="56" spans="1:20" ht="14.1" customHeight="1" x14ac:dyDescent="0.2">
      <c r="A56" s="222" t="s">
        <v>82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83</v>
      </c>
      <c r="C57" s="124"/>
      <c r="D57" s="220"/>
      <c r="S57" s="76"/>
      <c r="T57" s="76"/>
    </row>
    <row r="58" spans="1:20" ht="14.1" customHeight="1" thickBot="1" x14ac:dyDescent="0.25">
      <c r="A58" s="225" t="s">
        <v>84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zoomScale="85" zoomScaleNormal="85" workbookViewId="0">
      <selection activeCell="U42" activeCellId="1" sqref="A1:S1 U42"/>
    </sheetView>
  </sheetViews>
  <sheetFormatPr baseColWidth="10" defaultRowHeight="12.75" x14ac:dyDescent="0.2"/>
  <cols>
    <col min="1" max="1" width="12.140625" style="77" bestFit="1" customWidth="1"/>
    <col min="2" max="2" width="9.42578125" style="77" customWidth="1"/>
    <col min="3" max="3" width="16.42578125" style="77" bestFit="1" customWidth="1"/>
    <col min="4" max="4" width="5.7109375" style="77" customWidth="1"/>
    <col min="5" max="19" width="11.42578125" style="77"/>
    <col min="20" max="20" width="3" style="77" customWidth="1"/>
    <col min="21" max="16384" width="11.42578125" style="77"/>
  </cols>
  <sheetData>
    <row r="1" spans="1:20" ht="27.75" customHeight="1" thickBot="1" x14ac:dyDescent="0.25">
      <c r="A1" s="212" t="s">
        <v>27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76"/>
    </row>
    <row r="2" spans="1:20" s="82" customFormat="1" ht="14.1" customHeight="1" thickBot="1" x14ac:dyDescent="0.3">
      <c r="A2" s="78" t="s">
        <v>28</v>
      </c>
      <c r="B2" s="79" t="s">
        <v>29</v>
      </c>
      <c r="C2" s="78" t="s">
        <v>30</v>
      </c>
      <c r="D2" s="215" t="s">
        <v>31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  <c r="T2" s="81"/>
    </row>
    <row r="3" spans="1:20" ht="14.1" customHeight="1" x14ac:dyDescent="0.2">
      <c r="A3" s="83">
        <v>0</v>
      </c>
      <c r="B3" s="84">
        <v>69.3</v>
      </c>
      <c r="C3" s="85" t="s">
        <v>32</v>
      </c>
      <c r="D3" s="216"/>
      <c r="S3" s="76"/>
      <c r="T3" s="76"/>
    </row>
    <row r="4" spans="1:20" ht="14.1" customHeight="1" x14ac:dyDescent="0.2">
      <c r="A4" s="83">
        <v>2</v>
      </c>
      <c r="B4" s="84">
        <v>67</v>
      </c>
      <c r="C4" s="85" t="s">
        <v>63</v>
      </c>
      <c r="D4" s="216"/>
      <c r="S4" s="76"/>
      <c r="T4" s="76"/>
    </row>
    <row r="5" spans="1:20" ht="13.5" customHeight="1" x14ac:dyDescent="0.2">
      <c r="A5" s="83">
        <v>9</v>
      </c>
      <c r="B5" s="84">
        <v>65.472999999999999</v>
      </c>
      <c r="C5" s="85" t="s">
        <v>85</v>
      </c>
      <c r="D5" s="216"/>
      <c r="S5" s="76"/>
      <c r="T5" s="76"/>
    </row>
    <row r="6" spans="1:20" ht="14.1" customHeight="1" x14ac:dyDescent="0.2">
      <c r="A6" s="83">
        <v>13.5</v>
      </c>
      <c r="B6" s="84">
        <v>64.947000000000003</v>
      </c>
      <c r="C6" s="89" t="s">
        <v>86</v>
      </c>
      <c r="D6" s="216"/>
      <c r="S6" s="76"/>
      <c r="T6" s="76"/>
    </row>
    <row r="7" spans="1:20" ht="14.1" customHeight="1" x14ac:dyDescent="0.2">
      <c r="A7" s="83">
        <v>14.5</v>
      </c>
      <c r="B7" s="84">
        <v>63.447000000000003</v>
      </c>
      <c r="C7" s="85"/>
      <c r="D7" s="216"/>
      <c r="S7" s="76"/>
      <c r="T7" s="76"/>
    </row>
    <row r="8" spans="1:20" ht="14.1" customHeight="1" x14ac:dyDescent="0.2">
      <c r="A8" s="83">
        <v>16.7</v>
      </c>
      <c r="B8" s="84">
        <v>62.253</v>
      </c>
      <c r="C8" s="85"/>
      <c r="D8" s="216"/>
      <c r="S8" s="76"/>
      <c r="T8" s="76"/>
    </row>
    <row r="9" spans="1:20" ht="14.1" customHeight="1" x14ac:dyDescent="0.2">
      <c r="A9" s="83">
        <v>23.2</v>
      </c>
      <c r="B9" s="84">
        <v>61.332000000000001</v>
      </c>
      <c r="C9" s="85"/>
      <c r="D9" s="216"/>
      <c r="S9" s="76"/>
      <c r="T9" s="76"/>
    </row>
    <row r="10" spans="1:20" ht="14.1" customHeight="1" x14ac:dyDescent="0.2">
      <c r="A10" s="83">
        <v>25.2</v>
      </c>
      <c r="B10" s="84">
        <v>60.100999999999999</v>
      </c>
      <c r="C10" s="85"/>
      <c r="D10" s="216"/>
      <c r="S10" s="76"/>
      <c r="T10" s="76"/>
    </row>
    <row r="11" spans="1:20" ht="14.1" customHeight="1" x14ac:dyDescent="0.2">
      <c r="A11" s="86">
        <v>28.1</v>
      </c>
      <c r="B11" s="133">
        <v>57.96</v>
      </c>
      <c r="C11" s="88" t="s">
        <v>34</v>
      </c>
      <c r="D11" s="216"/>
      <c r="S11" s="76"/>
      <c r="T11" s="76"/>
    </row>
    <row r="12" spans="1:20" ht="14.1" customHeight="1" x14ac:dyDescent="0.2">
      <c r="A12" s="91">
        <v>44.1</v>
      </c>
      <c r="B12" s="90">
        <v>57.96</v>
      </c>
      <c r="C12" s="85"/>
      <c r="D12" s="216"/>
      <c r="S12" s="76"/>
      <c r="T12" s="76"/>
    </row>
    <row r="13" spans="1:20" ht="14.1" customHeight="1" x14ac:dyDescent="0.2">
      <c r="A13" s="91">
        <v>64.099999999999994</v>
      </c>
      <c r="B13" s="90">
        <v>52.95</v>
      </c>
      <c r="C13" s="85"/>
      <c r="D13" s="216"/>
      <c r="S13" s="76"/>
      <c r="T13" s="76"/>
    </row>
    <row r="14" spans="1:20" ht="14.1" customHeight="1" x14ac:dyDescent="0.2">
      <c r="A14" s="91">
        <v>84.1</v>
      </c>
      <c r="B14" s="90">
        <v>52.7</v>
      </c>
      <c r="C14" s="85"/>
      <c r="D14" s="216"/>
      <c r="S14" s="76"/>
      <c r="T14" s="76"/>
    </row>
    <row r="15" spans="1:20" ht="14.1" customHeight="1" x14ac:dyDescent="0.2">
      <c r="A15" s="91">
        <v>104.1</v>
      </c>
      <c r="B15" s="90">
        <v>52.81</v>
      </c>
      <c r="C15" s="85"/>
      <c r="D15" s="216"/>
      <c r="S15" s="76"/>
      <c r="T15" s="76"/>
    </row>
    <row r="16" spans="1:20" ht="14.1" customHeight="1" x14ac:dyDescent="0.2">
      <c r="A16" s="91">
        <v>124.1</v>
      </c>
      <c r="B16" s="90">
        <v>52.76</v>
      </c>
      <c r="C16" s="85"/>
      <c r="D16" s="216"/>
      <c r="S16" s="76"/>
      <c r="T16" s="76"/>
    </row>
    <row r="17" spans="1:20" ht="14.1" customHeight="1" x14ac:dyDescent="0.2">
      <c r="A17" s="91">
        <v>144.1</v>
      </c>
      <c r="B17" s="90">
        <v>52.66</v>
      </c>
      <c r="C17" s="92"/>
      <c r="D17" s="216"/>
      <c r="S17" s="76"/>
      <c r="T17" s="76"/>
    </row>
    <row r="18" spans="1:20" ht="14.1" customHeight="1" x14ac:dyDescent="0.2">
      <c r="A18" s="91">
        <v>164.1</v>
      </c>
      <c r="B18" s="90">
        <v>52.08</v>
      </c>
      <c r="C18" s="92"/>
      <c r="D18" s="217"/>
      <c r="S18" s="76"/>
      <c r="T18" s="76"/>
    </row>
    <row r="19" spans="1:20" ht="14.1" customHeight="1" x14ac:dyDescent="0.2">
      <c r="A19" s="91">
        <v>184.1</v>
      </c>
      <c r="B19" s="90">
        <v>52.33</v>
      </c>
      <c r="C19" s="92"/>
      <c r="D19" s="217"/>
      <c r="S19" s="76"/>
      <c r="T19" s="76"/>
    </row>
    <row r="20" spans="1:20" ht="14.1" customHeight="1" x14ac:dyDescent="0.2">
      <c r="A20" s="91">
        <v>204.1</v>
      </c>
      <c r="B20" s="90">
        <v>52.86</v>
      </c>
      <c r="C20" s="92"/>
      <c r="D20" s="217"/>
      <c r="S20" s="76"/>
      <c r="T20" s="76"/>
    </row>
    <row r="21" spans="1:20" ht="14.1" customHeight="1" x14ac:dyDescent="0.2">
      <c r="A21" s="91">
        <v>224.1</v>
      </c>
      <c r="B21" s="90">
        <v>52.28</v>
      </c>
      <c r="C21" s="92"/>
      <c r="D21" s="217"/>
      <c r="S21" s="76"/>
      <c r="T21" s="76"/>
    </row>
    <row r="22" spans="1:20" ht="14.1" customHeight="1" x14ac:dyDescent="0.2">
      <c r="A22" s="91">
        <v>244.1</v>
      </c>
      <c r="B22" s="90">
        <v>52.09</v>
      </c>
      <c r="C22" s="92"/>
      <c r="D22" s="217"/>
      <c r="S22" s="76"/>
      <c r="T22" s="76"/>
    </row>
    <row r="23" spans="1:20" ht="14.1" customHeight="1" x14ac:dyDescent="0.2">
      <c r="A23" s="91">
        <v>264.10000000000002</v>
      </c>
      <c r="B23" s="90">
        <v>51.23</v>
      </c>
      <c r="C23" s="92"/>
      <c r="D23" s="217"/>
      <c r="S23" s="76"/>
      <c r="T23" s="76"/>
    </row>
    <row r="24" spans="1:20" ht="14.1" customHeight="1" x14ac:dyDescent="0.2">
      <c r="A24" s="93">
        <v>284.10000000000002</v>
      </c>
      <c r="B24" s="94">
        <v>51.55</v>
      </c>
      <c r="C24" s="95"/>
      <c r="D24" s="217"/>
      <c r="S24" s="76"/>
      <c r="T24" s="76"/>
    </row>
    <row r="25" spans="1:20" ht="14.1" customHeight="1" x14ac:dyDescent="0.2">
      <c r="A25" s="93">
        <v>304.10000000000002</v>
      </c>
      <c r="B25" s="94">
        <v>51.79</v>
      </c>
      <c r="C25" s="95"/>
      <c r="D25" s="217"/>
      <c r="S25" s="76"/>
      <c r="T25" s="76"/>
    </row>
    <row r="26" spans="1:20" ht="14.1" customHeight="1" x14ac:dyDescent="0.2">
      <c r="A26" s="93">
        <v>324.10000000000002</v>
      </c>
      <c r="B26" s="94">
        <v>51.91</v>
      </c>
      <c r="C26" s="95"/>
      <c r="D26" s="217"/>
      <c r="S26" s="76"/>
      <c r="T26" s="76"/>
    </row>
    <row r="27" spans="1:20" ht="14.1" customHeight="1" x14ac:dyDescent="0.2">
      <c r="A27" s="93">
        <v>344.1</v>
      </c>
      <c r="B27" s="94">
        <v>53.76</v>
      </c>
      <c r="C27" s="95"/>
      <c r="D27" s="217"/>
      <c r="S27" s="76"/>
      <c r="T27" s="76"/>
    </row>
    <row r="28" spans="1:20" ht="14.1" customHeight="1" x14ac:dyDescent="0.2">
      <c r="A28" s="93">
        <v>364.1</v>
      </c>
      <c r="B28" s="94">
        <v>54.16</v>
      </c>
      <c r="C28" s="95"/>
      <c r="D28" s="217"/>
      <c r="S28" s="76"/>
      <c r="T28" s="76"/>
    </row>
    <row r="29" spans="1:20" ht="14.1" customHeight="1" x14ac:dyDescent="0.2">
      <c r="A29" s="93">
        <v>388.1</v>
      </c>
      <c r="B29" s="94">
        <v>55.62</v>
      </c>
      <c r="C29" s="95"/>
      <c r="D29" s="217"/>
      <c r="S29" s="76"/>
      <c r="T29" s="76"/>
    </row>
    <row r="30" spans="1:20" ht="14.1" customHeight="1" x14ac:dyDescent="0.2">
      <c r="A30" s="93">
        <v>412.1</v>
      </c>
      <c r="B30" s="94">
        <v>56.13</v>
      </c>
      <c r="C30" s="89"/>
      <c r="D30" s="217"/>
      <c r="S30" s="76"/>
      <c r="T30" s="76"/>
    </row>
    <row r="31" spans="1:20" ht="14.1" customHeight="1" x14ac:dyDescent="0.2">
      <c r="A31" s="93">
        <v>436.1</v>
      </c>
      <c r="B31" s="94">
        <v>56.76</v>
      </c>
      <c r="C31" s="95"/>
      <c r="D31" s="217"/>
      <c r="S31" s="76"/>
      <c r="T31" s="76"/>
    </row>
    <row r="32" spans="1:20" ht="14.1" customHeight="1" x14ac:dyDescent="0.2">
      <c r="A32" s="93">
        <v>461.66</v>
      </c>
      <c r="B32" s="94">
        <v>57.36</v>
      </c>
      <c r="C32" s="95"/>
      <c r="D32" s="217"/>
      <c r="S32" s="76"/>
      <c r="T32" s="76"/>
    </row>
    <row r="33" spans="1:20" ht="14.1" customHeight="1" x14ac:dyDescent="0.2">
      <c r="A33" s="132">
        <v>461.66</v>
      </c>
      <c r="B33" s="133">
        <v>57.96</v>
      </c>
      <c r="C33" s="131" t="s">
        <v>35</v>
      </c>
      <c r="D33" s="217"/>
      <c r="S33" s="76"/>
      <c r="T33" s="76"/>
    </row>
    <row r="34" spans="1:20" ht="14.1" customHeight="1" x14ac:dyDescent="0.2">
      <c r="A34" s="91">
        <v>461.66</v>
      </c>
      <c r="B34" s="90">
        <v>57.962000000000003</v>
      </c>
      <c r="C34" s="89"/>
      <c r="D34" s="217"/>
      <c r="S34" s="76"/>
      <c r="T34" s="76"/>
    </row>
    <row r="35" spans="1:20" ht="14.1" customHeight="1" x14ac:dyDescent="0.2">
      <c r="A35" s="93">
        <v>561.66</v>
      </c>
      <c r="B35" s="94">
        <v>57.712000000000003</v>
      </c>
      <c r="C35" s="89"/>
      <c r="D35" s="217"/>
      <c r="S35" s="76"/>
      <c r="T35" s="76"/>
    </row>
    <row r="36" spans="1:20" ht="14.1" customHeight="1" x14ac:dyDescent="0.2">
      <c r="A36" s="93"/>
      <c r="B36" s="94"/>
      <c r="C36" s="89"/>
      <c r="D36" s="217"/>
      <c r="S36" s="76"/>
      <c r="T36" s="76"/>
    </row>
    <row r="37" spans="1:20" ht="14.1" customHeight="1" x14ac:dyDescent="0.2">
      <c r="A37" s="91"/>
      <c r="B37" s="90"/>
      <c r="C37" s="89"/>
      <c r="D37" s="217"/>
      <c r="S37" s="76"/>
      <c r="T37" s="76"/>
    </row>
    <row r="38" spans="1:20" ht="14.1" customHeight="1" x14ac:dyDescent="0.2">
      <c r="A38" s="91"/>
      <c r="B38" s="90"/>
      <c r="C38" s="95"/>
      <c r="D38" s="217"/>
      <c r="S38" s="76"/>
      <c r="T38" s="76"/>
    </row>
    <row r="39" spans="1:20" ht="14.1" customHeight="1" x14ac:dyDescent="0.2">
      <c r="A39" s="91"/>
      <c r="B39" s="90"/>
      <c r="C39" s="95"/>
      <c r="D39" s="217"/>
      <c r="S39" s="76"/>
      <c r="T39" s="76"/>
    </row>
    <row r="40" spans="1:20" ht="14.1" customHeight="1" x14ac:dyDescent="0.2">
      <c r="A40" s="99"/>
      <c r="B40" s="100"/>
      <c r="C40" s="101"/>
      <c r="D40" s="217"/>
      <c r="S40" s="76"/>
      <c r="T40" s="76"/>
    </row>
    <row r="41" spans="1:20" ht="14.1" customHeight="1" x14ac:dyDescent="0.2">
      <c r="A41" s="99"/>
      <c r="B41" s="100"/>
      <c r="C41" s="101"/>
      <c r="D41" s="217"/>
      <c r="S41" s="76"/>
      <c r="T41" s="76"/>
    </row>
    <row r="42" spans="1:20" ht="14.1" customHeight="1" x14ac:dyDescent="0.2">
      <c r="A42" s="99"/>
      <c r="B42" s="100"/>
      <c r="C42" s="101"/>
      <c r="D42" s="217"/>
      <c r="S42" s="76"/>
      <c r="T42" s="76"/>
    </row>
    <row r="43" spans="1:20" ht="14.1" customHeight="1" x14ac:dyDescent="0.2">
      <c r="A43" s="99"/>
      <c r="B43" s="100"/>
      <c r="C43" s="101"/>
      <c r="D43" s="217"/>
      <c r="S43" s="76"/>
      <c r="T43" s="76"/>
    </row>
    <row r="44" spans="1:20" ht="14.1" customHeight="1" x14ac:dyDescent="0.2">
      <c r="A44" s="99"/>
      <c r="B44" s="100"/>
      <c r="C44" s="101"/>
      <c r="D44" s="217"/>
      <c r="S44" s="76"/>
      <c r="T44" s="76"/>
    </row>
    <row r="45" spans="1:20" ht="14.1" customHeight="1" x14ac:dyDescent="0.2">
      <c r="A45" s="99"/>
      <c r="B45" s="100"/>
      <c r="C45" s="101"/>
      <c r="D45" s="217"/>
      <c r="S45" s="76"/>
      <c r="T45" s="76"/>
    </row>
    <row r="46" spans="1:20" ht="14.1" customHeight="1" thickBot="1" x14ac:dyDescent="0.25">
      <c r="A46" s="99"/>
      <c r="B46" s="100"/>
      <c r="C46" s="101"/>
      <c r="D46" s="217"/>
      <c r="S46" s="76"/>
      <c r="T46" s="76"/>
    </row>
    <row r="47" spans="1:20" ht="15" customHeight="1" x14ac:dyDescent="0.2">
      <c r="A47" s="102">
        <v>461.6</v>
      </c>
      <c r="B47" s="103">
        <v>57.96</v>
      </c>
      <c r="C47" s="104" t="s">
        <v>37</v>
      </c>
      <c r="D47" s="218" t="s">
        <v>38</v>
      </c>
      <c r="S47" s="76"/>
      <c r="T47" s="76"/>
    </row>
    <row r="48" spans="1:20" ht="15" customHeight="1" thickBot="1" x14ac:dyDescent="0.25">
      <c r="A48" s="105">
        <v>28.1</v>
      </c>
      <c r="B48" s="106">
        <v>57.96</v>
      </c>
      <c r="C48" s="107" t="s">
        <v>39</v>
      </c>
      <c r="D48" s="219"/>
      <c r="S48" s="76"/>
      <c r="T48" s="76"/>
    </row>
    <row r="49" spans="1:20" ht="15" customHeight="1" x14ac:dyDescent="0.2">
      <c r="A49" s="108">
        <v>50</v>
      </c>
      <c r="B49" s="109">
        <v>65.510000000000005</v>
      </c>
      <c r="C49" s="110" t="s">
        <v>40</v>
      </c>
      <c r="D49" s="219"/>
      <c r="S49" s="76"/>
      <c r="T49" s="76"/>
    </row>
    <row r="50" spans="1:20" ht="15" customHeight="1" thickBot="1" x14ac:dyDescent="0.25">
      <c r="A50" s="111">
        <v>50</v>
      </c>
      <c r="B50" s="112">
        <v>55.512</v>
      </c>
      <c r="C50" s="113" t="s">
        <v>40</v>
      </c>
      <c r="D50" s="219"/>
      <c r="S50" s="76"/>
      <c r="T50" s="76"/>
    </row>
    <row r="51" spans="1:20" ht="15" customHeight="1" x14ac:dyDescent="0.2">
      <c r="A51" s="108">
        <v>40</v>
      </c>
      <c r="B51" s="114">
        <v>66.006</v>
      </c>
      <c r="C51" s="115" t="s">
        <v>41</v>
      </c>
      <c r="D51" s="219"/>
      <c r="S51" s="76"/>
      <c r="T51" s="76"/>
    </row>
    <row r="52" spans="1:20" ht="15" customHeight="1" thickBot="1" x14ac:dyDescent="0.25">
      <c r="A52" s="111">
        <v>40</v>
      </c>
      <c r="B52" s="112">
        <v>64.522999999999996</v>
      </c>
      <c r="C52" s="115" t="s">
        <v>41</v>
      </c>
      <c r="D52" s="219"/>
      <c r="S52" s="76"/>
      <c r="T52" s="76"/>
    </row>
    <row r="53" spans="1:20" ht="15" customHeight="1" x14ac:dyDescent="0.2">
      <c r="A53" s="116">
        <v>0</v>
      </c>
      <c r="B53" s="103">
        <v>0</v>
      </c>
      <c r="C53" s="104" t="s">
        <v>42</v>
      </c>
      <c r="D53" s="219"/>
      <c r="S53" s="76"/>
      <c r="T53" s="76"/>
    </row>
    <row r="54" spans="1:20" ht="15" customHeight="1" thickBot="1" x14ac:dyDescent="0.25">
      <c r="A54" s="117">
        <v>0</v>
      </c>
      <c r="B54" s="106">
        <v>0</v>
      </c>
      <c r="C54" s="118" t="s">
        <v>43</v>
      </c>
      <c r="D54" s="219"/>
      <c r="S54" s="76"/>
      <c r="T54" s="76"/>
    </row>
    <row r="55" spans="1:20" ht="15" customHeight="1" x14ac:dyDescent="0.2">
      <c r="A55" s="119" t="s">
        <v>44</v>
      </c>
      <c r="B55" s="120" t="s">
        <v>87</v>
      </c>
      <c r="C55" s="121"/>
      <c r="D55" s="219"/>
      <c r="S55" s="76"/>
      <c r="T55" s="76"/>
    </row>
    <row r="56" spans="1:20" ht="14.1" customHeight="1" x14ac:dyDescent="0.2">
      <c r="A56" s="222" t="s">
        <v>88</v>
      </c>
      <c r="B56" s="223"/>
      <c r="C56" s="224"/>
      <c r="D56" s="220"/>
      <c r="S56" s="76"/>
      <c r="T56" s="76"/>
    </row>
    <row r="57" spans="1:20" ht="14.1" customHeight="1" x14ac:dyDescent="0.2">
      <c r="A57" s="122" t="s">
        <v>47</v>
      </c>
      <c r="B57" s="123" t="s">
        <v>89</v>
      </c>
      <c r="C57" s="124"/>
      <c r="D57" s="220"/>
      <c r="S57" s="76"/>
      <c r="T57" s="76"/>
    </row>
    <row r="58" spans="1:20" ht="14.1" customHeight="1" thickBot="1" x14ac:dyDescent="0.25">
      <c r="A58" s="225" t="s">
        <v>69</v>
      </c>
      <c r="B58" s="226"/>
      <c r="C58" s="227"/>
      <c r="D58" s="221"/>
      <c r="S58" s="76"/>
      <c r="T58" s="76"/>
    </row>
    <row r="59" spans="1:20" x14ac:dyDescent="0.2">
      <c r="A59" s="211" t="s">
        <v>50</v>
      </c>
      <c r="B59" s="211"/>
      <c r="C59" s="211"/>
      <c r="D59" s="21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1" spans="1:20" x14ac:dyDescent="0.2">
      <c r="B61" s="125"/>
      <c r="C61" s="125"/>
    </row>
    <row r="62" spans="1:20" x14ac:dyDescent="0.2">
      <c r="A62" s="126"/>
      <c r="B62" s="127">
        <v>64.481999999999999</v>
      </c>
      <c r="C62" s="126">
        <v>65.510000000000005</v>
      </c>
      <c r="E62" s="77">
        <v>66.006</v>
      </c>
    </row>
    <row r="63" spans="1:20" x14ac:dyDescent="0.2">
      <c r="A63" s="126"/>
      <c r="B63" s="127">
        <v>55.509</v>
      </c>
      <c r="C63" s="126">
        <v>11</v>
      </c>
      <c r="E63" s="77">
        <v>1.5</v>
      </c>
    </row>
    <row r="64" spans="1:20" x14ac:dyDescent="0.2">
      <c r="A64" s="128"/>
      <c r="B64" s="129">
        <f>(B62-B63)</f>
        <v>8.972999999999999</v>
      </c>
      <c r="C64" s="128">
        <f>C62-C63</f>
        <v>54.510000000000005</v>
      </c>
      <c r="E64" s="77">
        <f>E62-E63</f>
        <v>64.506</v>
      </c>
    </row>
    <row r="65" spans="1:3" x14ac:dyDescent="0.2">
      <c r="A65" s="130"/>
      <c r="C65" s="130"/>
    </row>
  </sheetData>
  <mergeCells count="6">
    <mergeCell ref="A59:D59"/>
    <mergeCell ref="A1:S1"/>
    <mergeCell ref="D2:D46"/>
    <mergeCell ref="D47:D58"/>
    <mergeCell ref="A56:C56"/>
    <mergeCell ref="A58:C58"/>
  </mergeCells>
  <hyperlinks>
    <hyperlink ref="A59:D5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sede Villavo.ehcl - &amp;D&amp;RPágina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showGridLines="0" zoomScale="85" zoomScaleNormal="85" workbookViewId="0">
      <pane ySplit="1" topLeftCell="A2" activePane="bottomLeft" state="frozen"/>
      <selection activeCell="U42" activeCellId="1" sqref="A1:S1 U42"/>
      <selection pane="bottomLeft" activeCell="U42" activeCellId="1" sqref="A1:S1 U42"/>
    </sheetView>
  </sheetViews>
  <sheetFormatPr baseColWidth="10" defaultRowHeight="12.75" x14ac:dyDescent="0.2"/>
  <cols>
    <col min="1" max="1" width="12.42578125" style="135" customWidth="1"/>
    <col min="2" max="2" width="13.7109375" style="135" customWidth="1"/>
    <col min="3" max="3" width="18.7109375" style="135" customWidth="1"/>
    <col min="4" max="4" width="5.7109375" style="135" customWidth="1"/>
    <col min="5" max="19" width="11.42578125" style="135"/>
    <col min="20" max="20" width="12" style="135" customWidth="1"/>
    <col min="21" max="21" width="9" style="135" customWidth="1"/>
    <col min="22" max="16384" width="11.42578125" style="135"/>
  </cols>
  <sheetData>
    <row r="1" spans="1:20" ht="27.75" customHeight="1" thickBot="1" x14ac:dyDescent="0.25">
      <c r="A1" s="228" t="s">
        <v>27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30"/>
      <c r="T1" s="134"/>
    </row>
    <row r="2" spans="1:20" s="140" customFormat="1" ht="20.25" customHeight="1" thickBot="1" x14ac:dyDescent="0.3">
      <c r="A2" s="136" t="s">
        <v>28</v>
      </c>
      <c r="B2" s="137" t="s">
        <v>29</v>
      </c>
      <c r="C2" s="136" t="s">
        <v>30</v>
      </c>
      <c r="D2" s="231" t="s">
        <v>31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/>
      <c r="T2" s="139"/>
    </row>
    <row r="3" spans="1:20" ht="14.1" customHeight="1" x14ac:dyDescent="0.2">
      <c r="A3" s="141">
        <v>0</v>
      </c>
      <c r="B3" s="142">
        <v>67</v>
      </c>
      <c r="C3" s="143" t="s">
        <v>90</v>
      </c>
      <c r="D3" s="232"/>
      <c r="S3" s="134"/>
      <c r="T3" s="134"/>
    </row>
    <row r="4" spans="1:20" ht="14.1" customHeight="1" x14ac:dyDescent="0.2">
      <c r="A4" s="144">
        <v>2.2000000000000002</v>
      </c>
      <c r="B4" s="145">
        <v>66.510999999999996</v>
      </c>
      <c r="C4" s="146" t="s">
        <v>91</v>
      </c>
      <c r="D4" s="232"/>
      <c r="S4" s="134"/>
      <c r="T4" s="134"/>
    </row>
    <row r="5" spans="1:20" ht="14.1" customHeight="1" x14ac:dyDescent="0.2">
      <c r="A5" s="144">
        <v>2.2000000000000002</v>
      </c>
      <c r="B5" s="147">
        <v>65.326999999999998</v>
      </c>
      <c r="C5" s="146" t="s">
        <v>92</v>
      </c>
      <c r="D5" s="232"/>
      <c r="S5" s="134"/>
      <c r="T5" s="134"/>
    </row>
    <row r="6" spans="1:20" ht="14.1" customHeight="1" x14ac:dyDescent="0.2">
      <c r="A6" s="144">
        <v>7.2</v>
      </c>
      <c r="B6" s="145">
        <v>64.494</v>
      </c>
      <c r="C6" s="146"/>
      <c r="D6" s="232"/>
      <c r="S6" s="134"/>
      <c r="T6" s="134"/>
    </row>
    <row r="7" spans="1:20" ht="14.1" customHeight="1" x14ac:dyDescent="0.2">
      <c r="A7" s="148">
        <v>7.2</v>
      </c>
      <c r="B7" s="147">
        <v>66.012</v>
      </c>
      <c r="C7" s="146" t="s">
        <v>93</v>
      </c>
      <c r="D7" s="232"/>
      <c r="S7" s="134"/>
      <c r="T7" s="134"/>
    </row>
    <row r="8" spans="1:20" ht="14.1" customHeight="1" x14ac:dyDescent="0.2">
      <c r="A8" s="148">
        <v>7.2</v>
      </c>
      <c r="B8" s="147">
        <v>65.510999999999996</v>
      </c>
      <c r="C8" s="146" t="s">
        <v>94</v>
      </c>
      <c r="D8" s="232"/>
      <c r="S8" s="134"/>
      <c r="T8" s="134"/>
    </row>
    <row r="9" spans="1:20" ht="14.1" customHeight="1" x14ac:dyDescent="0.2">
      <c r="A9" s="148">
        <v>9.3000000000000007</v>
      </c>
      <c r="B9" s="147">
        <v>64.796000000000006</v>
      </c>
      <c r="C9" s="146" t="s">
        <v>95</v>
      </c>
      <c r="D9" s="232"/>
      <c r="S9" s="134"/>
      <c r="T9" s="134"/>
    </row>
    <row r="10" spans="1:20" ht="14.1" customHeight="1" x14ac:dyDescent="0.2">
      <c r="A10" s="148">
        <v>9.3000000000000007</v>
      </c>
      <c r="B10" s="147">
        <v>64.277000000000001</v>
      </c>
      <c r="C10" s="146" t="s">
        <v>96</v>
      </c>
      <c r="D10" s="232"/>
      <c r="S10" s="134"/>
      <c r="T10" s="134"/>
    </row>
    <row r="11" spans="1:20" ht="14.1" customHeight="1" x14ac:dyDescent="0.2">
      <c r="A11" s="148">
        <v>10.6</v>
      </c>
      <c r="B11" s="147">
        <v>63.469000000000001</v>
      </c>
      <c r="C11" s="146"/>
      <c r="D11" s="232"/>
      <c r="S11" s="134"/>
      <c r="T11" s="134"/>
    </row>
    <row r="12" spans="1:20" ht="14.1" customHeight="1" x14ac:dyDescent="0.2">
      <c r="A12" s="148">
        <v>10.6</v>
      </c>
      <c r="B12" s="147">
        <v>64.509</v>
      </c>
      <c r="C12" s="146" t="s">
        <v>97</v>
      </c>
      <c r="D12" s="232"/>
      <c r="S12" s="134"/>
      <c r="T12" s="134"/>
    </row>
    <row r="13" spans="1:20" ht="14.1" customHeight="1" x14ac:dyDescent="0.2">
      <c r="A13" s="148">
        <v>13.2</v>
      </c>
      <c r="B13" s="147">
        <v>62.893000000000001</v>
      </c>
      <c r="C13" s="146" t="s">
        <v>95</v>
      </c>
      <c r="D13" s="232"/>
      <c r="S13" s="134"/>
      <c r="T13" s="134"/>
    </row>
    <row r="14" spans="1:20" ht="14.1" customHeight="1" x14ac:dyDescent="0.2">
      <c r="A14" s="148">
        <v>13.2</v>
      </c>
      <c r="B14" s="147">
        <v>63.509</v>
      </c>
      <c r="C14" s="146" t="s">
        <v>98</v>
      </c>
      <c r="D14" s="232"/>
      <c r="S14" s="134"/>
      <c r="T14" s="134"/>
    </row>
    <row r="15" spans="1:20" ht="14.1" customHeight="1" x14ac:dyDescent="0.2">
      <c r="A15" s="148">
        <v>13.2</v>
      </c>
      <c r="B15" s="147">
        <v>62.509</v>
      </c>
      <c r="C15" s="146" t="s">
        <v>99</v>
      </c>
      <c r="D15" s="232"/>
      <c r="S15" s="134"/>
      <c r="T15" s="134"/>
    </row>
    <row r="16" spans="1:20" ht="14.1" customHeight="1" x14ac:dyDescent="0.2">
      <c r="A16" s="148">
        <v>15.7</v>
      </c>
      <c r="B16" s="147">
        <v>61.448</v>
      </c>
      <c r="C16" s="146" t="s">
        <v>96</v>
      </c>
      <c r="D16" s="232"/>
      <c r="S16" s="134"/>
      <c r="T16" s="134"/>
    </row>
    <row r="17" spans="1:20" ht="14.1" customHeight="1" x14ac:dyDescent="0.2">
      <c r="A17" s="148">
        <v>18</v>
      </c>
      <c r="B17" s="147">
        <v>61.509</v>
      </c>
      <c r="C17" s="146" t="s">
        <v>100</v>
      </c>
      <c r="D17" s="232"/>
      <c r="S17" s="134"/>
      <c r="T17" s="134"/>
    </row>
    <row r="18" spans="1:20" ht="14.1" customHeight="1" x14ac:dyDescent="0.2">
      <c r="A18" s="148">
        <v>18</v>
      </c>
      <c r="B18" s="147">
        <v>60.353000000000002</v>
      </c>
      <c r="C18" s="146"/>
      <c r="D18" s="232"/>
      <c r="S18" s="134"/>
      <c r="T18" s="134"/>
    </row>
    <row r="19" spans="1:20" ht="14.1" customHeight="1" x14ac:dyDescent="0.2">
      <c r="A19" s="148">
        <v>24.5</v>
      </c>
      <c r="B19" s="147">
        <v>60.509</v>
      </c>
      <c r="C19" s="146" t="s">
        <v>101</v>
      </c>
      <c r="D19" s="232"/>
      <c r="S19" s="134"/>
      <c r="T19" s="134"/>
    </row>
    <row r="20" spans="1:20" ht="14.1" customHeight="1" x14ac:dyDescent="0.2">
      <c r="A20" s="148">
        <v>24.5</v>
      </c>
      <c r="B20" s="147">
        <v>59.197000000000003</v>
      </c>
      <c r="C20" s="146"/>
      <c r="D20" s="232"/>
      <c r="S20" s="134"/>
      <c r="T20" s="134"/>
    </row>
    <row r="21" spans="1:20" ht="14.1" customHeight="1" x14ac:dyDescent="0.2">
      <c r="A21" s="148">
        <v>27.4</v>
      </c>
      <c r="B21" s="147">
        <v>59.128999999999998</v>
      </c>
      <c r="C21" s="146" t="s">
        <v>95</v>
      </c>
      <c r="D21" s="232"/>
      <c r="S21" s="134"/>
      <c r="T21" s="134"/>
    </row>
    <row r="22" spans="1:20" ht="14.1" customHeight="1" x14ac:dyDescent="0.2">
      <c r="A22" s="148">
        <v>27.4</v>
      </c>
      <c r="B22" s="147">
        <v>59.506999999999998</v>
      </c>
      <c r="C22" s="146" t="s">
        <v>102</v>
      </c>
      <c r="D22" s="232"/>
      <c r="S22" s="134"/>
      <c r="T22" s="134"/>
    </row>
    <row r="23" spans="1:20" ht="14.1" customHeight="1" x14ac:dyDescent="0.2">
      <c r="A23" s="148">
        <v>27.4</v>
      </c>
      <c r="B23" s="147">
        <v>58.506999999999998</v>
      </c>
      <c r="C23" s="146" t="s">
        <v>103</v>
      </c>
      <c r="D23" s="232"/>
      <c r="S23" s="134"/>
      <c r="T23" s="134"/>
    </row>
    <row r="24" spans="1:20" ht="14.1" customHeight="1" x14ac:dyDescent="0.2">
      <c r="A24" s="149">
        <v>27.65</v>
      </c>
      <c r="B24" s="150">
        <v>58.216000000000001</v>
      </c>
      <c r="C24" s="151" t="s">
        <v>39</v>
      </c>
      <c r="D24" s="232"/>
      <c r="S24" s="134"/>
      <c r="T24" s="134"/>
    </row>
    <row r="25" spans="1:20" ht="14.1" customHeight="1" x14ac:dyDescent="0.2">
      <c r="A25" s="152">
        <v>27.65</v>
      </c>
      <c r="B25" s="153">
        <v>58.216000000000001</v>
      </c>
      <c r="C25" s="154"/>
      <c r="D25" s="232"/>
      <c r="S25" s="134"/>
      <c r="T25" s="134"/>
    </row>
    <row r="26" spans="1:20" ht="14.1" customHeight="1" x14ac:dyDescent="0.2">
      <c r="A26" s="152">
        <v>44</v>
      </c>
      <c r="B26" s="153">
        <v>55.776000000000003</v>
      </c>
      <c r="C26" s="154"/>
      <c r="D26" s="232"/>
      <c r="S26" s="134"/>
      <c r="T26" s="134"/>
    </row>
    <row r="27" spans="1:20" ht="14.1" customHeight="1" x14ac:dyDescent="0.2">
      <c r="A27" s="148">
        <v>54</v>
      </c>
      <c r="B27" s="147">
        <v>52.956000000000003</v>
      </c>
      <c r="C27" s="146"/>
      <c r="D27" s="232"/>
      <c r="S27" s="134"/>
      <c r="T27" s="134"/>
    </row>
    <row r="28" spans="1:20" ht="14.1" customHeight="1" x14ac:dyDescent="0.2">
      <c r="A28" s="148">
        <v>64</v>
      </c>
      <c r="B28" s="147">
        <v>50.515999999999998</v>
      </c>
      <c r="C28" s="146"/>
      <c r="D28" s="232"/>
      <c r="S28" s="134"/>
      <c r="T28" s="134"/>
    </row>
    <row r="29" spans="1:20" ht="14.1" customHeight="1" x14ac:dyDescent="0.2">
      <c r="A29" s="148">
        <v>74</v>
      </c>
      <c r="B29" s="147">
        <v>49.036000000000001</v>
      </c>
      <c r="C29" s="146"/>
      <c r="D29" s="232"/>
      <c r="S29" s="134"/>
      <c r="T29" s="134"/>
    </row>
    <row r="30" spans="1:20" ht="14.1" customHeight="1" x14ac:dyDescent="0.2">
      <c r="A30" s="148">
        <v>84</v>
      </c>
      <c r="B30" s="147">
        <v>47.716000000000001</v>
      </c>
      <c r="C30" s="146"/>
      <c r="D30" s="232"/>
      <c r="S30" s="134"/>
      <c r="T30" s="134"/>
    </row>
    <row r="31" spans="1:20" ht="14.1" customHeight="1" x14ac:dyDescent="0.2">
      <c r="A31" s="148">
        <v>94</v>
      </c>
      <c r="B31" s="147">
        <v>47.816000000000003</v>
      </c>
      <c r="C31" s="146"/>
      <c r="D31" s="232"/>
      <c r="S31" s="134"/>
      <c r="T31" s="134"/>
    </row>
    <row r="32" spans="1:20" ht="14.1" customHeight="1" x14ac:dyDescent="0.2">
      <c r="A32" s="148">
        <v>104</v>
      </c>
      <c r="B32" s="147">
        <v>47.915999999999997</v>
      </c>
      <c r="C32" s="146"/>
      <c r="D32" s="232"/>
      <c r="S32" s="134"/>
      <c r="T32" s="134"/>
    </row>
    <row r="33" spans="1:20" ht="14.1" customHeight="1" x14ac:dyDescent="0.2">
      <c r="A33" s="148">
        <v>114</v>
      </c>
      <c r="B33" s="147">
        <v>47.966000000000001</v>
      </c>
      <c r="C33" s="146"/>
      <c r="D33" s="232"/>
      <c r="S33" s="134"/>
      <c r="T33" s="134"/>
    </row>
    <row r="34" spans="1:20" ht="14.1" customHeight="1" x14ac:dyDescent="0.2">
      <c r="A34" s="148">
        <v>124</v>
      </c>
      <c r="B34" s="147">
        <v>47.945999999999998</v>
      </c>
      <c r="C34" s="146"/>
      <c r="D34" s="232"/>
      <c r="S34" s="134"/>
      <c r="T34" s="134"/>
    </row>
    <row r="35" spans="1:20" ht="14.1" customHeight="1" x14ac:dyDescent="0.2">
      <c r="A35" s="148">
        <v>134</v>
      </c>
      <c r="B35" s="147">
        <v>48.015999999999998</v>
      </c>
      <c r="C35" s="146"/>
      <c r="D35" s="232"/>
      <c r="S35" s="134"/>
      <c r="T35" s="134"/>
    </row>
    <row r="36" spans="1:20" ht="14.1" customHeight="1" x14ac:dyDescent="0.2">
      <c r="A36" s="148">
        <v>144</v>
      </c>
      <c r="B36" s="147">
        <v>49.006</v>
      </c>
      <c r="C36" s="146"/>
      <c r="D36" s="232"/>
      <c r="S36" s="134"/>
      <c r="T36" s="134"/>
    </row>
    <row r="37" spans="1:20" ht="14.1" customHeight="1" x14ac:dyDescent="0.2">
      <c r="A37" s="148">
        <v>154</v>
      </c>
      <c r="B37" s="147">
        <v>49.506</v>
      </c>
      <c r="C37" s="146"/>
      <c r="D37" s="232"/>
      <c r="S37" s="134"/>
      <c r="T37" s="134"/>
    </row>
    <row r="38" spans="1:20" ht="14.1" customHeight="1" x14ac:dyDescent="0.2">
      <c r="A38" s="148">
        <v>164</v>
      </c>
      <c r="B38" s="147">
        <v>49.576000000000001</v>
      </c>
      <c r="C38" s="146"/>
      <c r="D38" s="232"/>
      <c r="S38" s="134"/>
      <c r="T38" s="134"/>
    </row>
    <row r="39" spans="1:20" ht="14.1" customHeight="1" x14ac:dyDescent="0.2">
      <c r="A39" s="148">
        <v>174</v>
      </c>
      <c r="B39" s="147">
        <v>51.996000000000002</v>
      </c>
      <c r="C39" s="146"/>
      <c r="D39" s="232"/>
      <c r="S39" s="134"/>
      <c r="T39" s="134"/>
    </row>
    <row r="40" spans="1:20" ht="14.1" customHeight="1" x14ac:dyDescent="0.2">
      <c r="A40" s="148">
        <v>184</v>
      </c>
      <c r="B40" s="147">
        <v>52.066000000000003</v>
      </c>
      <c r="C40" s="146"/>
      <c r="D40" s="232"/>
      <c r="S40" s="134"/>
      <c r="T40" s="134"/>
    </row>
    <row r="41" spans="1:20" ht="14.1" customHeight="1" x14ac:dyDescent="0.2">
      <c r="A41" s="155">
        <v>194</v>
      </c>
      <c r="B41" s="156">
        <v>52.875999999999998</v>
      </c>
      <c r="C41" s="146"/>
      <c r="D41" s="233"/>
      <c r="S41" s="134"/>
      <c r="T41" s="134"/>
    </row>
    <row r="42" spans="1:20" ht="14.1" customHeight="1" x14ac:dyDescent="0.2">
      <c r="A42" s="155">
        <v>204</v>
      </c>
      <c r="B42" s="156">
        <v>54.045999999999999</v>
      </c>
      <c r="C42" s="146"/>
      <c r="D42" s="233"/>
      <c r="S42" s="134"/>
      <c r="T42" s="134"/>
    </row>
    <row r="43" spans="1:20" ht="14.1" customHeight="1" x14ac:dyDescent="0.2">
      <c r="A43" s="155">
        <v>214</v>
      </c>
      <c r="B43" s="156">
        <v>53.716000000000001</v>
      </c>
      <c r="C43" s="146"/>
      <c r="D43" s="233"/>
      <c r="S43" s="134"/>
      <c r="T43" s="134"/>
    </row>
    <row r="44" spans="1:20" ht="14.1" customHeight="1" x14ac:dyDescent="0.2">
      <c r="A44" s="155">
        <v>224</v>
      </c>
      <c r="B44" s="156">
        <v>55.686</v>
      </c>
      <c r="C44" s="146"/>
      <c r="D44" s="233"/>
      <c r="S44" s="134"/>
      <c r="T44" s="134"/>
    </row>
    <row r="45" spans="1:20" ht="14.1" customHeight="1" x14ac:dyDescent="0.2">
      <c r="A45" s="157">
        <v>233.65</v>
      </c>
      <c r="B45" s="158">
        <v>58.216000000000001</v>
      </c>
      <c r="C45" s="151" t="s">
        <v>37</v>
      </c>
      <c r="D45" s="233"/>
      <c r="S45" s="134"/>
      <c r="T45" s="134"/>
    </row>
    <row r="46" spans="1:20" ht="14.1" customHeight="1" x14ac:dyDescent="0.2">
      <c r="A46" s="159">
        <v>383.65</v>
      </c>
      <c r="B46" s="160">
        <v>60.883000000000003</v>
      </c>
      <c r="C46" s="154"/>
      <c r="D46" s="233"/>
      <c r="S46" s="134"/>
      <c r="T46" s="134"/>
    </row>
    <row r="47" spans="1:20" ht="14.1" customHeight="1" x14ac:dyDescent="0.2">
      <c r="A47" s="155">
        <v>563.65</v>
      </c>
      <c r="B47" s="156">
        <v>61.356999999999999</v>
      </c>
      <c r="C47" s="146"/>
      <c r="D47" s="233"/>
      <c r="S47" s="134"/>
      <c r="T47" s="134"/>
    </row>
    <row r="48" spans="1:20" ht="14.1" customHeight="1" x14ac:dyDescent="0.2">
      <c r="A48" s="155">
        <v>643.75</v>
      </c>
      <c r="B48" s="156">
        <v>61.506</v>
      </c>
      <c r="C48" s="146" t="s">
        <v>95</v>
      </c>
      <c r="D48" s="233"/>
      <c r="S48" s="134"/>
      <c r="T48" s="134"/>
    </row>
    <row r="49" spans="1:20" ht="14.1" customHeight="1" x14ac:dyDescent="0.2">
      <c r="A49" s="155">
        <v>649.45000000000005</v>
      </c>
      <c r="B49" s="156">
        <v>60.555</v>
      </c>
      <c r="C49" s="146" t="s">
        <v>104</v>
      </c>
      <c r="D49" s="233"/>
      <c r="S49" s="134"/>
      <c r="T49" s="134"/>
    </row>
    <row r="50" spans="1:20" ht="14.1" customHeight="1" x14ac:dyDescent="0.2">
      <c r="A50" s="155">
        <v>749.45</v>
      </c>
      <c r="B50" s="156">
        <v>59.728999999999999</v>
      </c>
      <c r="C50" s="146"/>
      <c r="D50" s="233"/>
      <c r="S50" s="134"/>
      <c r="T50" s="134"/>
    </row>
    <row r="51" spans="1:20" ht="14.1" customHeight="1" x14ac:dyDescent="0.2">
      <c r="A51" s="155">
        <v>860.75</v>
      </c>
      <c r="B51" s="156">
        <v>60.334000000000003</v>
      </c>
      <c r="C51" s="146" t="s">
        <v>104</v>
      </c>
      <c r="D51" s="233"/>
      <c r="S51" s="134"/>
      <c r="T51" s="134"/>
    </row>
    <row r="52" spans="1:20" ht="14.1" customHeight="1" x14ac:dyDescent="0.2">
      <c r="A52" s="155">
        <v>868.75</v>
      </c>
      <c r="B52" s="156">
        <v>63.451999999999998</v>
      </c>
      <c r="C52" s="146"/>
      <c r="D52" s="233"/>
      <c r="S52" s="134"/>
      <c r="T52" s="134"/>
    </row>
    <row r="53" spans="1:20" ht="14.1" customHeight="1" x14ac:dyDescent="0.2">
      <c r="A53" s="157">
        <v>872.15</v>
      </c>
      <c r="B53" s="158">
        <v>64.902000000000001</v>
      </c>
      <c r="C53" s="151" t="s">
        <v>105</v>
      </c>
      <c r="D53" s="233"/>
      <c r="S53" s="134"/>
      <c r="T53" s="134"/>
    </row>
    <row r="54" spans="1:20" ht="14.1" customHeight="1" x14ac:dyDescent="0.2">
      <c r="A54" s="155">
        <v>922.15</v>
      </c>
      <c r="B54" s="156">
        <v>64.823999999999998</v>
      </c>
      <c r="C54" s="161"/>
      <c r="D54" s="233"/>
      <c r="S54" s="134"/>
      <c r="T54" s="134"/>
    </row>
    <row r="55" spans="1:20" ht="14.1" customHeight="1" x14ac:dyDescent="0.2">
      <c r="A55" s="155">
        <v>990</v>
      </c>
      <c r="B55" s="156">
        <v>64.823999999999998</v>
      </c>
      <c r="C55" s="161"/>
      <c r="D55" s="233"/>
      <c r="S55" s="134"/>
      <c r="T55" s="134"/>
    </row>
    <row r="56" spans="1:20" ht="14.1" customHeight="1" thickBot="1" x14ac:dyDescent="0.25">
      <c r="A56" s="162"/>
      <c r="B56" s="156"/>
      <c r="C56" s="163"/>
      <c r="D56" s="233"/>
      <c r="S56" s="134"/>
      <c r="T56" s="134"/>
    </row>
    <row r="57" spans="1:20" ht="14.1" customHeight="1" x14ac:dyDescent="0.2">
      <c r="A57" s="164">
        <v>233.65</v>
      </c>
      <c r="B57" s="165">
        <v>58.216000000000001</v>
      </c>
      <c r="C57" s="166" t="s">
        <v>37</v>
      </c>
      <c r="D57" s="234" t="s">
        <v>38</v>
      </c>
      <c r="S57" s="134"/>
      <c r="T57" s="134"/>
    </row>
    <row r="58" spans="1:20" ht="14.1" customHeight="1" thickBot="1" x14ac:dyDescent="0.25">
      <c r="A58" s="167">
        <v>27.65</v>
      </c>
      <c r="B58" s="168">
        <v>58.216000000000001</v>
      </c>
      <c r="C58" s="169" t="s">
        <v>39</v>
      </c>
      <c r="D58" s="235"/>
      <c r="S58" s="134"/>
      <c r="T58" s="134"/>
    </row>
    <row r="59" spans="1:20" ht="14.1" customHeight="1" x14ac:dyDescent="0.2">
      <c r="A59" s="164">
        <v>32</v>
      </c>
      <c r="B59" s="170">
        <v>66.510999999999996</v>
      </c>
      <c r="C59" s="166" t="s">
        <v>40</v>
      </c>
      <c r="D59" s="235"/>
      <c r="S59" s="134"/>
      <c r="T59" s="134"/>
    </row>
    <row r="60" spans="1:20" ht="14.1" customHeight="1" thickBot="1" x14ac:dyDescent="0.25">
      <c r="A60" s="171">
        <v>32</v>
      </c>
      <c r="B60" s="172">
        <v>55.511000000000003</v>
      </c>
      <c r="C60" s="169" t="s">
        <v>40</v>
      </c>
      <c r="D60" s="235"/>
      <c r="S60" s="134"/>
      <c r="T60" s="134"/>
    </row>
    <row r="61" spans="1:20" ht="14.1" customHeight="1" x14ac:dyDescent="0.2">
      <c r="A61" s="164">
        <v>40</v>
      </c>
      <c r="B61" s="165">
        <v>66.012</v>
      </c>
      <c r="C61" s="166" t="s">
        <v>41</v>
      </c>
      <c r="D61" s="235"/>
      <c r="S61" s="134"/>
      <c r="T61" s="134"/>
    </row>
    <row r="62" spans="1:20" ht="14.1" customHeight="1" thickBot="1" x14ac:dyDescent="0.25">
      <c r="A62" s="167">
        <v>40</v>
      </c>
      <c r="B62" s="172">
        <v>64.512</v>
      </c>
      <c r="C62" s="169" t="s">
        <v>41</v>
      </c>
      <c r="D62" s="235"/>
      <c r="S62" s="134"/>
      <c r="T62" s="134"/>
    </row>
    <row r="63" spans="1:20" ht="14.1" customHeight="1" x14ac:dyDescent="0.2">
      <c r="A63" s="173">
        <v>872.15</v>
      </c>
      <c r="B63" s="174">
        <v>64.902000000000001</v>
      </c>
      <c r="C63" s="175" t="s">
        <v>106</v>
      </c>
      <c r="D63" s="235"/>
      <c r="S63" s="134"/>
      <c r="T63" s="134"/>
    </row>
    <row r="64" spans="1:20" ht="14.1" customHeight="1" thickBot="1" x14ac:dyDescent="0.25">
      <c r="A64" s="176">
        <v>0</v>
      </c>
      <c r="B64" s="177">
        <v>0</v>
      </c>
      <c r="C64" s="178" t="s">
        <v>43</v>
      </c>
      <c r="D64" s="235"/>
      <c r="S64" s="134"/>
      <c r="T64" s="134"/>
    </row>
    <row r="65" spans="1:20" ht="14.1" customHeight="1" x14ac:dyDescent="0.2">
      <c r="A65" s="179" t="s">
        <v>107</v>
      </c>
      <c r="B65" s="180" t="s">
        <v>108</v>
      </c>
      <c r="C65" s="181"/>
      <c r="D65" s="236"/>
      <c r="S65" s="134"/>
      <c r="T65" s="134"/>
    </row>
    <row r="66" spans="1:20" ht="14.1" customHeight="1" x14ac:dyDescent="0.2">
      <c r="A66" s="182" t="s">
        <v>109</v>
      </c>
      <c r="B66" s="183" t="s">
        <v>110</v>
      </c>
      <c r="C66" s="184"/>
      <c r="D66" s="236"/>
      <c r="S66" s="134"/>
      <c r="T66" s="134"/>
    </row>
    <row r="67" spans="1:20" ht="14.1" customHeight="1" x14ac:dyDescent="0.2">
      <c r="A67" s="222" t="s">
        <v>111</v>
      </c>
      <c r="B67" s="223"/>
      <c r="C67" s="224"/>
      <c r="D67" s="236"/>
      <c r="S67" s="134"/>
      <c r="T67" s="134"/>
    </row>
    <row r="68" spans="1:20" ht="14.1" customHeight="1" thickBot="1" x14ac:dyDescent="0.25">
      <c r="A68" s="238" t="s">
        <v>112</v>
      </c>
      <c r="B68" s="239"/>
      <c r="C68" s="240"/>
      <c r="D68" s="237"/>
      <c r="S68" s="134"/>
      <c r="T68" s="134"/>
    </row>
    <row r="69" spans="1:20" x14ac:dyDescent="0.2">
      <c r="A69" s="185" t="s">
        <v>50</v>
      </c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</row>
    <row r="71" spans="1:20" x14ac:dyDescent="0.2">
      <c r="B71" s="186">
        <v>65.010999999999996</v>
      </c>
    </row>
    <row r="72" spans="1:20" x14ac:dyDescent="0.2">
      <c r="B72" s="186">
        <v>55.514000000000003</v>
      </c>
    </row>
    <row r="73" spans="1:20" x14ac:dyDescent="0.2">
      <c r="B73" s="186">
        <f>(B71-B72)</f>
        <v>9.4969999999999928</v>
      </c>
    </row>
  </sheetData>
  <mergeCells count="5">
    <mergeCell ref="A1:S1"/>
    <mergeCell ref="D2:D56"/>
    <mergeCell ref="D57:D68"/>
    <mergeCell ref="A67:C67"/>
    <mergeCell ref="A68:C68"/>
  </mergeCells>
  <printOptions horizontalCentered="1" verticalCentered="1"/>
  <pageMargins left="0.19685039370078741" right="0.19685039370078741" top="0.19685039370078741" bottom="0.59055118110236227" header="0" footer="0"/>
  <pageSetup scale="50" orientation="landscape" blackAndWhite="1" r:id="rId1"/>
  <headerFooter alignWithMargins="0">
    <oddFooter>&amp;L&amp;A&amp;CInformacion confidencial de hidrologia - IDEAM - &amp;D&amp;R1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15</vt:i4>
      </vt:variant>
    </vt:vector>
  </HeadingPairs>
  <TitlesOfParts>
    <vt:vector size="35" baseType="lpstr">
      <vt:lpstr>3525704.Aceitico.220706</vt:lpstr>
      <vt:lpstr>3525704.Aceitico.300507</vt:lpstr>
      <vt:lpstr>3525704.Aceitico.300807</vt:lpstr>
      <vt:lpstr>3525704.Aceitico.050508</vt:lpstr>
      <vt:lpstr>3525704.Aceitico.140708</vt:lpstr>
      <vt:lpstr>3525704.Aceitico.020509</vt:lpstr>
      <vt:lpstr>3525704.Aceitico.240709</vt:lpstr>
      <vt:lpstr>3525704.Aceitico.070310</vt:lpstr>
      <vt:lpstr>88.3525704.Top.120211</vt:lpstr>
      <vt:lpstr>3525704.Aceitico.190412</vt:lpstr>
      <vt:lpstr>3525704.Aceitico.260613</vt:lpstr>
      <vt:lpstr>3525704.Aceitico.210913</vt:lpstr>
      <vt:lpstr>3525704.Aceitico.22052014</vt:lpstr>
      <vt:lpstr>3525704.Aceitico.13092014</vt:lpstr>
      <vt:lpstr>3525704.Aceitico.292015</vt:lpstr>
      <vt:lpstr>3525704.Aceitico.110915</vt:lpstr>
      <vt:lpstr>35257040_ACEITICO_META_20160706</vt:lpstr>
      <vt:lpstr>35257040_ACEITICO_META_20161012</vt:lpstr>
      <vt:lpstr>35257040_ACEITICO_META_20170316</vt:lpstr>
      <vt:lpstr>35257040_ACEITICO_META_20171019</vt:lpstr>
      <vt:lpstr>'3525704.Aceitico.020509'!Área_de_impresión</vt:lpstr>
      <vt:lpstr>'3525704.Aceitico.050508'!Área_de_impresión</vt:lpstr>
      <vt:lpstr>'3525704.Aceitico.070310'!Área_de_impresión</vt:lpstr>
      <vt:lpstr>'3525704.Aceitico.110915'!Área_de_impresión</vt:lpstr>
      <vt:lpstr>'3525704.Aceitico.13092014'!Área_de_impresión</vt:lpstr>
      <vt:lpstr>'3525704.Aceitico.140708'!Área_de_impresión</vt:lpstr>
      <vt:lpstr>'3525704.Aceitico.190412'!Área_de_impresión</vt:lpstr>
      <vt:lpstr>'3525704.Aceitico.210913'!Área_de_impresión</vt:lpstr>
      <vt:lpstr>'3525704.Aceitico.22052014'!Área_de_impresión</vt:lpstr>
      <vt:lpstr>'3525704.Aceitico.220706'!Área_de_impresión</vt:lpstr>
      <vt:lpstr>'3525704.Aceitico.240709'!Área_de_impresión</vt:lpstr>
      <vt:lpstr>'3525704.Aceitico.260613'!Área_de_impresión</vt:lpstr>
      <vt:lpstr>'3525704.Aceitico.292015'!Área_de_impresión</vt:lpstr>
      <vt:lpstr>'3525704.Aceitico.300507'!Área_de_impresión</vt:lpstr>
      <vt:lpstr>'3525704.Aceitico.300807'!Área_de_impresión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Diana Carolina Bohorquez Moreno</cp:lastModifiedBy>
  <dcterms:created xsi:type="dcterms:W3CDTF">2016-09-02T15:43:26Z</dcterms:created>
  <dcterms:modified xsi:type="dcterms:W3CDTF">2018-04-17T18:08:15Z</dcterms:modified>
</cp:coreProperties>
</file>