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drawings/drawing25.xml" ContentType="application/vnd.openxmlformats-officedocument.drawing+xml"/>
  <Override PartName="/xl/charts/chart13.xml" ContentType="application/vnd.openxmlformats-officedocument.drawingml.chart+xml"/>
  <Override PartName="/xl/drawings/drawing26.xml" ContentType="application/vnd.openxmlformats-officedocument.drawingml.chartshapes+xml"/>
  <Override PartName="/xl/drawings/drawing27.xml" ContentType="application/vnd.openxmlformats-officedocument.drawing+xml"/>
  <Override PartName="/xl/charts/chart14.xml" ContentType="application/vnd.openxmlformats-officedocument.drawingml.chart+xml"/>
  <Override PartName="/xl/drawings/drawing28.xml" ContentType="application/vnd.openxmlformats-officedocument.drawingml.chartshapes+xml"/>
  <Override PartName="/xl/drawings/drawing29.xml" ContentType="application/vnd.openxmlformats-officedocument.drawing+xml"/>
  <Override PartName="/xl/charts/chart15.xml" ContentType="application/vnd.openxmlformats-officedocument.drawingml.chart+xml"/>
  <Override PartName="/xl/drawings/drawing30.xml" ContentType="application/vnd.openxmlformats-officedocument.drawingml.chartshapes+xml"/>
  <Override PartName="/xl/drawings/drawing31.xml" ContentType="application/vnd.openxmlformats-officedocument.drawing+xml"/>
  <Override PartName="/xl/charts/chart16.xml" ContentType="application/vnd.openxmlformats-officedocument.drawingml.chart+xml"/>
  <Override PartName="/xl/drawings/drawing32.xml" ContentType="application/vnd.openxmlformats-officedocument.drawingml.chartshapes+xml"/>
  <Override PartName="/xl/drawings/drawing33.xml" ContentType="application/vnd.openxmlformats-officedocument.drawing+xml"/>
  <Override PartName="/xl/charts/chart17.xml" ContentType="application/vnd.openxmlformats-officedocument.drawingml.chart+xml"/>
  <Override PartName="/xl/drawings/drawing34.xml" ContentType="application/vnd.openxmlformats-officedocument.drawingml.chartshapes+xml"/>
  <Override PartName="/xl/drawings/drawing35.xml" ContentType="application/vnd.openxmlformats-officedocument.drawing+xml"/>
  <Override PartName="/xl/charts/chart18.xml" ContentType="application/vnd.openxmlformats-officedocument.drawingml.chart+xml"/>
  <Override PartName="/xl/drawings/drawing36.xml" ContentType="application/vnd.openxmlformats-officedocument.drawingml.chartshapes+xml"/>
  <Override PartName="/xl/drawings/drawing37.xml" ContentType="application/vnd.openxmlformats-officedocument.drawing+xml"/>
  <Override PartName="/xl/charts/chart19.xml" ContentType="application/vnd.openxmlformats-officedocument.drawingml.chart+xml"/>
  <Override PartName="/xl/drawings/drawing38.xml" ContentType="application/vnd.openxmlformats-officedocument.drawingml.chartshapes+xml"/>
  <Override PartName="/xl/drawings/drawing39.xml" ContentType="application/vnd.openxmlformats-officedocument.drawing+xml"/>
  <Override PartName="/xl/charts/chart20.xml" ContentType="application/vnd.openxmlformats-officedocument.drawingml.chart+xml"/>
  <Override PartName="/xl/drawings/drawing4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2018\4. Abril\Perfiles Transversales\AOP_03\PERFIL TRANSVERSAL\"/>
    </mc:Choice>
  </mc:AlternateContent>
  <bookViews>
    <workbookView xWindow="120" yWindow="45" windowWidth="23715" windowHeight="10035" firstSheet="16" activeTab="19"/>
  </bookViews>
  <sheets>
    <sheet name="3526703.St.Maria.061206" sheetId="2" r:id="rId1"/>
    <sheet name="3526703.St.Maria.121106" sheetId="3" r:id="rId2"/>
    <sheet name="3526703.St.Maria.160408" sheetId="4" r:id="rId3"/>
    <sheet name="3526703.St.Maria." sheetId="5" r:id="rId4"/>
    <sheet name="3526703.St.Maria.300409" sheetId="6" r:id="rId5"/>
    <sheet name="3526703.St.Maria.180709" sheetId="7" r:id="rId6"/>
    <sheet name="3526703.St.Maria.020310" sheetId="8" r:id="rId7"/>
    <sheet name="3526703.St.Maria.170710" sheetId="9" r:id="rId8"/>
    <sheet name="3526703.St.Maria.080211" sheetId="10" r:id="rId9"/>
    <sheet name="3526703.St.Maria.140412" sheetId="11" r:id="rId10"/>
    <sheet name="3526703.St.Maria.220613" sheetId="12" r:id="rId11"/>
    <sheet name="3526703.St.Maria.150913" sheetId="13" r:id="rId12"/>
    <sheet name="3526703.St.Maria.18052014" sheetId="14" r:id="rId13"/>
    <sheet name="3526703.St.Maria.14092014" sheetId="15" r:id="rId14"/>
    <sheet name="3526703.St.Maria.24052015" sheetId="16" r:id="rId15"/>
    <sheet name="3526703.St.Maria.06092015" sheetId="17" r:id="rId16"/>
    <sheet name="35267030_STA_MARIA_20160425" sheetId="1" r:id="rId17"/>
    <sheet name="35267030_STA_MARIA_20161008" sheetId="18" r:id="rId18"/>
    <sheet name="35267030_STA_MARIA_20170311" sheetId="19" r:id="rId19"/>
    <sheet name="35267030_STA_MARIA_20171015" sheetId="20" r:id="rId20"/>
  </sheets>
  <definedNames>
    <definedName name="_xlnm.Print_Area" localSheetId="3">'3526703.St.Maria.'!$A$1:$T$61</definedName>
    <definedName name="_xlnm.Print_Area" localSheetId="6">'3526703.St.Maria.020310'!$A$1:$T$61</definedName>
    <definedName name="_xlnm.Print_Area" localSheetId="15">'3526703.St.Maria.06092015'!$A$1:$T$61</definedName>
    <definedName name="_xlnm.Print_Area" localSheetId="0">'3526703.St.Maria.061206'!$A$1:$T$61</definedName>
    <definedName name="_xlnm.Print_Area" localSheetId="8">'3526703.St.Maria.080211'!$A$1:$T$69</definedName>
    <definedName name="_xlnm.Print_Area" localSheetId="1">'3526703.St.Maria.121106'!$A$1:$T$61</definedName>
    <definedName name="_xlnm.Print_Area" localSheetId="9">'3526703.St.Maria.140412'!$A$1:$T$61</definedName>
    <definedName name="_xlnm.Print_Area" localSheetId="13">'3526703.St.Maria.14092014'!$A$1:$T$61</definedName>
    <definedName name="_xlnm.Print_Area" localSheetId="11">'3526703.St.Maria.150913'!$A$1:$T$61</definedName>
    <definedName name="_xlnm.Print_Area" localSheetId="2">'3526703.St.Maria.160408'!$A$1:$T$61</definedName>
    <definedName name="_xlnm.Print_Area" localSheetId="7">'3526703.St.Maria.170710'!$A$1:$T$61</definedName>
    <definedName name="_xlnm.Print_Area" localSheetId="12">'3526703.St.Maria.18052014'!$A$1:$T$61</definedName>
    <definedName name="_xlnm.Print_Area" localSheetId="5">'3526703.St.Maria.180709'!$A$1:$T$61</definedName>
    <definedName name="_xlnm.Print_Area" localSheetId="10">'3526703.St.Maria.220613'!$A$1:$T$61</definedName>
    <definedName name="_xlnm.Print_Area" localSheetId="14">'3526703.St.Maria.24052015'!$A$1:$T$61</definedName>
    <definedName name="_xlnm.Print_Area" localSheetId="4">'3526703.St.Maria.300409'!$A$1:$T$61</definedName>
  </definedNames>
  <calcPr calcId="152511"/>
</workbook>
</file>

<file path=xl/calcChain.xml><?xml version="1.0" encoding="utf-8"?>
<calcChain xmlns="http://schemas.openxmlformats.org/spreadsheetml/2006/main">
  <c r="B51" i="20" l="1"/>
  <c r="A34" i="20"/>
  <c r="A33" i="20"/>
  <c r="A32" i="20"/>
  <c r="A29" i="20"/>
  <c r="A30" i="20"/>
  <c r="A4" i="20"/>
  <c r="A5" i="20"/>
  <c r="A6" i="20"/>
  <c r="A8" i="20"/>
  <c r="A9" i="20"/>
  <c r="A10" i="20"/>
  <c r="A11" i="20"/>
  <c r="A14" i="20"/>
  <c r="A16" i="20"/>
  <c r="A17" i="20"/>
  <c r="A18" i="20"/>
  <c r="A19" i="20"/>
  <c r="A22" i="20"/>
  <c r="A24" i="20"/>
  <c r="A25" i="20"/>
  <c r="A26" i="20"/>
  <c r="A27" i="20"/>
  <c r="A3" i="20"/>
  <c r="X13" i="20"/>
  <c r="X14" i="20"/>
  <c r="X15" i="20"/>
  <c r="X16" i="20"/>
  <c r="X17" i="20"/>
  <c r="X18" i="20"/>
  <c r="X19" i="20"/>
  <c r="X20" i="20"/>
  <c r="X21" i="20"/>
  <c r="X22" i="20"/>
  <c r="X23" i="20"/>
  <c r="X24" i="20"/>
  <c r="X25" i="20"/>
  <c r="X26" i="20"/>
  <c r="X27" i="20"/>
  <c r="X28" i="20"/>
  <c r="X29" i="20"/>
  <c r="X30" i="20"/>
  <c r="X31" i="20"/>
  <c r="X32" i="20"/>
  <c r="X33" i="20"/>
  <c r="X34" i="20"/>
  <c r="X35" i="20"/>
  <c r="X36" i="20"/>
  <c r="X12" i="20"/>
  <c r="V34" i="20"/>
  <c r="V35" i="20"/>
  <c r="V36" i="20"/>
  <c r="A31" i="20" s="1"/>
  <c r="V13" i="20"/>
  <c r="V14" i="20"/>
  <c r="V15" i="20"/>
  <c r="V16" i="20"/>
  <c r="V17" i="20"/>
  <c r="A12" i="20" s="1"/>
  <c r="V18" i="20"/>
  <c r="A13" i="20" s="1"/>
  <c r="V19" i="20"/>
  <c r="V20" i="20"/>
  <c r="A15" i="20" s="1"/>
  <c r="V21" i="20"/>
  <c r="V22" i="20"/>
  <c r="V23" i="20"/>
  <c r="V24" i="20"/>
  <c r="V25" i="20"/>
  <c r="A20" i="20" s="1"/>
  <c r="V26" i="20"/>
  <c r="A21" i="20" s="1"/>
  <c r="V27" i="20"/>
  <c r="V28" i="20"/>
  <c r="A23" i="20" s="1"/>
  <c r="V29" i="20"/>
  <c r="V30" i="20"/>
  <c r="V31" i="20"/>
  <c r="V32" i="20"/>
  <c r="V33" i="20"/>
  <c r="A28" i="20" s="1"/>
  <c r="V12" i="20"/>
  <c r="A7" i="20" s="1"/>
  <c r="C61" i="20"/>
  <c r="C60" i="20"/>
  <c r="E58" i="20"/>
  <c r="B49" i="20"/>
  <c r="B47" i="20"/>
  <c r="AA4" i="20"/>
  <c r="AA6" i="20" s="1"/>
  <c r="B2" i="20"/>
  <c r="AA5" i="20" l="1"/>
  <c r="AA11" i="20"/>
  <c r="AA37" i="20"/>
  <c r="AA10" i="20"/>
  <c r="B5" i="20" s="1"/>
  <c r="AA9" i="20"/>
  <c r="B4" i="20" s="1"/>
  <c r="AA8" i="20"/>
  <c r="B3" i="20" s="1"/>
  <c r="AA7" i="20"/>
  <c r="AA9" i="19"/>
  <c r="AA10" i="19"/>
  <c r="AA11" i="19"/>
  <c r="AA12" i="19"/>
  <c r="C61" i="19"/>
  <c r="C60" i="19"/>
  <c r="AA4" i="19"/>
  <c r="AA13" i="19" s="1"/>
  <c r="AA15" i="19" l="1"/>
  <c r="AA16" i="19"/>
  <c r="AA17" i="19"/>
  <c r="AA14" i="19"/>
  <c r="AA14" i="20"/>
  <c r="AA22" i="20"/>
  <c r="AA30" i="20"/>
  <c r="AA36" i="20"/>
  <c r="AA13" i="20"/>
  <c r="AA12" i="20"/>
  <c r="AA15" i="20"/>
  <c r="AA23" i="20"/>
  <c r="AA31" i="20"/>
  <c r="B6" i="20"/>
  <c r="AA16" i="20"/>
  <c r="AA24" i="20"/>
  <c r="AA32" i="20"/>
  <c r="AA20" i="20"/>
  <c r="AA21" i="20"/>
  <c r="AA17" i="20"/>
  <c r="AA25" i="20"/>
  <c r="AA33" i="20"/>
  <c r="AA38" i="20"/>
  <c r="AA18" i="20"/>
  <c r="AA26" i="20"/>
  <c r="AA34" i="20"/>
  <c r="AA19" i="20"/>
  <c r="AA27" i="20"/>
  <c r="AA35" i="20"/>
  <c r="AA28" i="20"/>
  <c r="AA29" i="20"/>
  <c r="AA8" i="19"/>
  <c r="AA7" i="19"/>
  <c r="AA6" i="19"/>
  <c r="AA5" i="19"/>
  <c r="B47" i="18"/>
  <c r="A30" i="18"/>
  <c r="AA13" i="18"/>
  <c r="B7" i="18" s="1"/>
  <c r="A5" i="18"/>
  <c r="A7" i="18"/>
  <c r="A8" i="18"/>
  <c r="A10" i="18"/>
  <c r="A11" i="18"/>
  <c r="A15" i="18"/>
  <c r="A16" i="18"/>
  <c r="A18" i="18"/>
  <c r="A19" i="18"/>
  <c r="A4" i="18"/>
  <c r="A3" i="18"/>
  <c r="AA36" i="18"/>
  <c r="B30" i="18" s="1"/>
  <c r="AA21" i="18"/>
  <c r="AF12" i="18" s="1"/>
  <c r="AA29" i="18"/>
  <c r="AF20" i="18" s="1"/>
  <c r="X13" i="18"/>
  <c r="X14" i="18"/>
  <c r="X15" i="18"/>
  <c r="X16" i="18"/>
  <c r="X17" i="18"/>
  <c r="X18" i="18"/>
  <c r="X19" i="18"/>
  <c r="X20" i="18"/>
  <c r="X21" i="18"/>
  <c r="X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12" i="18"/>
  <c r="V34" i="18"/>
  <c r="A28" i="18" s="1"/>
  <c r="V35" i="18"/>
  <c r="A29" i="18" s="1"/>
  <c r="V13" i="18"/>
  <c r="V14" i="18"/>
  <c r="V15" i="18"/>
  <c r="A9" i="18" s="1"/>
  <c r="V16" i="18"/>
  <c r="V17" i="18"/>
  <c r="V18" i="18"/>
  <c r="A12" i="18" s="1"/>
  <c r="V19" i="18"/>
  <c r="A13" i="18" s="1"/>
  <c r="V20" i="18"/>
  <c r="A14" i="18" s="1"/>
  <c r="V21" i="18"/>
  <c r="V22" i="18"/>
  <c r="V23" i="18"/>
  <c r="A17" i="18" s="1"/>
  <c r="V24" i="18"/>
  <c r="V25" i="18"/>
  <c r="V26" i="18"/>
  <c r="A20" i="18" s="1"/>
  <c r="V27" i="18"/>
  <c r="A21" i="18" s="1"/>
  <c r="V28" i="18"/>
  <c r="A22" i="18" s="1"/>
  <c r="V29" i="18"/>
  <c r="A23" i="18" s="1"/>
  <c r="V30" i="18"/>
  <c r="A24" i="18" s="1"/>
  <c r="V31" i="18"/>
  <c r="A25" i="18" s="1"/>
  <c r="V32" i="18"/>
  <c r="A26" i="18" s="1"/>
  <c r="V33" i="18"/>
  <c r="A27" i="18" s="1"/>
  <c r="V12" i="18"/>
  <c r="A6" i="18" s="1"/>
  <c r="AA11" i="18"/>
  <c r="AA12" i="18" s="1"/>
  <c r="AA6" i="18"/>
  <c r="AA7" i="18"/>
  <c r="AA9" i="18"/>
  <c r="AA5" i="18"/>
  <c r="B3" i="18" s="1"/>
  <c r="C61" i="18"/>
  <c r="C60" i="18"/>
  <c r="E58" i="18"/>
  <c r="B53" i="18"/>
  <c r="B51" i="18"/>
  <c r="B49" i="18"/>
  <c r="AA4" i="18"/>
  <c r="AA8" i="18" s="1"/>
  <c r="B2" i="18"/>
  <c r="AF3" i="18" l="1"/>
  <c r="B6" i="18"/>
  <c r="B31" i="20"/>
  <c r="AF27" i="20"/>
  <c r="AA28" i="18"/>
  <c r="B23" i="18"/>
  <c r="B24" i="20"/>
  <c r="AF20" i="20"/>
  <c r="B11" i="20"/>
  <c r="AF7" i="20"/>
  <c r="AA27" i="18"/>
  <c r="B23" i="20"/>
  <c r="AF19" i="20"/>
  <c r="B28" i="20"/>
  <c r="AF24" i="20"/>
  <c r="AF13" i="20"/>
  <c r="B17" i="20"/>
  <c r="AA34" i="18"/>
  <c r="AA26" i="18"/>
  <c r="AA18" i="18"/>
  <c r="B30" i="20"/>
  <c r="AF26" i="20"/>
  <c r="B20" i="20"/>
  <c r="AF16" i="20"/>
  <c r="AF22" i="20"/>
  <c r="B26" i="20"/>
  <c r="B9" i="20"/>
  <c r="AF5" i="20"/>
  <c r="AA10" i="18"/>
  <c r="B4" i="18" s="1"/>
  <c r="AA33" i="18"/>
  <c r="AA25" i="18"/>
  <c r="AA17" i="18"/>
  <c r="B5" i="18"/>
  <c r="B22" i="20"/>
  <c r="AF18" i="20"/>
  <c r="B12" i="20"/>
  <c r="AF8" i="20"/>
  <c r="AF14" i="20"/>
  <c r="B18" i="20"/>
  <c r="B15" i="18"/>
  <c r="B13" i="20"/>
  <c r="AF9" i="20"/>
  <c r="AA14" i="18"/>
  <c r="B25" i="20"/>
  <c r="AF21" i="20"/>
  <c r="AA35" i="18"/>
  <c r="AA19" i="18"/>
  <c r="AA32" i="18"/>
  <c r="AA24" i="18"/>
  <c r="AA16" i="18"/>
  <c r="AF4" i="18"/>
  <c r="B14" i="20"/>
  <c r="AF10" i="20"/>
  <c r="B16" i="20"/>
  <c r="AF12" i="20"/>
  <c r="AF6" i="20"/>
  <c r="B10" i="20"/>
  <c r="AA31" i="18"/>
  <c r="AA23" i="18"/>
  <c r="AA15" i="18"/>
  <c r="B29" i="20"/>
  <c r="AF25" i="20"/>
  <c r="B15" i="20"/>
  <c r="AF11" i="20"/>
  <c r="B7" i="20"/>
  <c r="AF3" i="20"/>
  <c r="AF15" i="20"/>
  <c r="B19" i="20"/>
  <c r="AA20" i="18"/>
  <c r="AA40" i="20"/>
  <c r="AA41" i="20"/>
  <c r="B34" i="20" s="1"/>
  <c r="B32" i="20"/>
  <c r="AA39" i="20"/>
  <c r="B33" i="20" s="1"/>
  <c r="AA30" i="18"/>
  <c r="AA22" i="18"/>
  <c r="B21" i="20"/>
  <c r="AF17" i="20"/>
  <c r="AF23" i="20"/>
  <c r="B27" i="20"/>
  <c r="B8" i="20"/>
  <c r="AF4" i="20"/>
  <c r="B53" i="14"/>
  <c r="B53" i="13"/>
  <c r="B53" i="12"/>
  <c r="B19" i="18" l="1"/>
  <c r="AF16" i="18"/>
  <c r="AF11" i="18"/>
  <c r="B14" i="18"/>
  <c r="AF19" i="18"/>
  <c r="B22" i="18"/>
  <c r="B9" i="18"/>
  <c r="AF6" i="18"/>
  <c r="AF9" i="18"/>
  <c r="B12" i="18"/>
  <c r="B18" i="18"/>
  <c r="AF15" i="18"/>
  <c r="B26" i="18"/>
  <c r="AF23" i="18"/>
  <c r="AF8" i="18"/>
  <c r="B11" i="18"/>
  <c r="AF10" i="18"/>
  <c r="B13" i="18"/>
  <c r="B29" i="18"/>
  <c r="AF26" i="18"/>
  <c r="B27" i="18"/>
  <c r="AF24" i="18"/>
  <c r="B16" i="18"/>
  <c r="AF13" i="18"/>
  <c r="B17" i="18"/>
  <c r="AF14" i="18"/>
  <c r="B8" i="18"/>
  <c r="AF5" i="18"/>
  <c r="B20" i="18"/>
  <c r="AF17" i="18"/>
  <c r="AF18" i="18"/>
  <c r="B21" i="18"/>
  <c r="B24" i="18"/>
  <c r="AF21" i="18"/>
  <c r="B25" i="18"/>
  <c r="AF22" i="18"/>
  <c r="B10" i="18"/>
  <c r="AF7" i="18"/>
  <c r="AF25" i="18"/>
  <c r="B28" i="18"/>
  <c r="E58" i="1"/>
  <c r="C61" i="1" l="1"/>
  <c r="C60" i="1"/>
  <c r="B53" i="1"/>
  <c r="B51" i="1"/>
  <c r="B49" i="1"/>
  <c r="B47" i="1"/>
  <c r="X38" i="1"/>
  <c r="V38" i="1"/>
  <c r="X37" i="1"/>
  <c r="V37" i="1"/>
  <c r="X36" i="1"/>
  <c r="V36" i="1"/>
  <c r="A30" i="1" s="1"/>
  <c r="X35" i="1"/>
  <c r="V35" i="1"/>
  <c r="A35" i="1"/>
  <c r="X34" i="1"/>
  <c r="V34" i="1"/>
  <c r="A28" i="1" s="1"/>
  <c r="A34" i="1"/>
  <c r="X33" i="1"/>
  <c r="V33" i="1"/>
  <c r="A33" i="1"/>
  <c r="X32" i="1"/>
  <c r="V32" i="1"/>
  <c r="A32" i="1"/>
  <c r="X31" i="1"/>
  <c r="V31" i="1"/>
  <c r="A31" i="1"/>
  <c r="X30" i="1"/>
  <c r="V30" i="1"/>
  <c r="A24" i="1" s="1"/>
  <c r="X29" i="1"/>
  <c r="V29" i="1"/>
  <c r="A29" i="1"/>
  <c r="X28" i="1"/>
  <c r="V28" i="1"/>
  <c r="X27" i="1"/>
  <c r="V27" i="1"/>
  <c r="A27" i="1"/>
  <c r="X26" i="1"/>
  <c r="V26" i="1"/>
  <c r="A20" i="1" s="1"/>
  <c r="A26" i="1"/>
  <c r="X25" i="1"/>
  <c r="V25" i="1"/>
  <c r="A25" i="1"/>
  <c r="X24" i="1"/>
  <c r="V24" i="1"/>
  <c r="A18" i="1" s="1"/>
  <c r="X23" i="1"/>
  <c r="V23" i="1"/>
  <c r="A23" i="1"/>
  <c r="X22" i="1"/>
  <c r="V22" i="1"/>
  <c r="A16" i="1" s="1"/>
  <c r="A22" i="1"/>
  <c r="X21" i="1"/>
  <c r="V21" i="1"/>
  <c r="A15" i="1" s="1"/>
  <c r="A21" i="1"/>
  <c r="X20" i="1"/>
  <c r="V20" i="1"/>
  <c r="A14" i="1" s="1"/>
  <c r="X19" i="1"/>
  <c r="V19" i="1"/>
  <c r="A19" i="1"/>
  <c r="X18" i="1"/>
  <c r="V18" i="1"/>
  <c r="A12" i="1" s="1"/>
  <c r="X17" i="1"/>
  <c r="V17" i="1"/>
  <c r="A11" i="1" s="1"/>
  <c r="A17" i="1"/>
  <c r="X16" i="1"/>
  <c r="V16" i="1"/>
  <c r="A10" i="1" s="1"/>
  <c r="A13" i="1"/>
  <c r="A9" i="1"/>
  <c r="A8" i="1"/>
  <c r="A7" i="1"/>
  <c r="A6" i="1"/>
  <c r="A5" i="1"/>
  <c r="AA4" i="1"/>
  <c r="AA11" i="1" s="1"/>
  <c r="A4" i="1"/>
  <c r="A3" i="1"/>
  <c r="B2" i="1"/>
  <c r="AA6" i="1" l="1"/>
  <c r="B4" i="1" s="1"/>
  <c r="AA9" i="1"/>
  <c r="B7" i="1" s="1"/>
  <c r="AA10" i="1"/>
  <c r="B8" i="1" s="1"/>
  <c r="AA14" i="1"/>
  <c r="AA39" i="1"/>
  <c r="AA5" i="1"/>
  <c r="B3" i="1" s="1"/>
  <c r="AA8" i="1"/>
  <c r="B6" i="1" s="1"/>
  <c r="AA12" i="1"/>
  <c r="AA13" i="1"/>
  <c r="AA15" i="1"/>
  <c r="AA7" i="1"/>
  <c r="B5" i="1" s="1"/>
  <c r="AA38" i="1" l="1"/>
  <c r="AA32" i="1"/>
  <c r="AA28" i="1"/>
  <c r="AA25" i="1"/>
  <c r="AA23" i="1"/>
  <c r="AA19" i="1"/>
  <c r="AA35" i="1"/>
  <c r="AA31" i="1"/>
  <c r="AA27" i="1"/>
  <c r="AA40" i="1"/>
  <c r="AA36" i="1"/>
  <c r="AA34" i="1"/>
  <c r="AA30" i="1"/>
  <c r="AA26" i="1"/>
  <c r="AA24" i="1"/>
  <c r="AA22" i="1"/>
  <c r="AA20" i="1"/>
  <c r="AA18" i="1"/>
  <c r="AA16" i="1"/>
  <c r="AA17" i="1"/>
  <c r="AA37" i="1"/>
  <c r="AA33" i="1"/>
  <c r="AA29" i="1"/>
  <c r="AA21" i="1"/>
  <c r="B9" i="1"/>
  <c r="AF16" i="1" l="1"/>
  <c r="B23" i="1"/>
  <c r="B10" i="1"/>
  <c r="AF3" i="1"/>
  <c r="B18" i="1"/>
  <c r="AF11" i="1"/>
  <c r="B30" i="1"/>
  <c r="AF23" i="1"/>
  <c r="AF22" i="1"/>
  <c r="B29" i="1"/>
  <c r="B22" i="1"/>
  <c r="AF15" i="1"/>
  <c r="AF20" i="1"/>
  <c r="B27" i="1"/>
  <c r="B12" i="1"/>
  <c r="AF5" i="1"/>
  <c r="B20" i="1"/>
  <c r="AF13" i="1"/>
  <c r="AA42" i="1"/>
  <c r="B33" i="1" s="1"/>
  <c r="AA41" i="1"/>
  <c r="AA44" i="1"/>
  <c r="B35" i="1" s="1"/>
  <c r="AA43" i="1"/>
  <c r="B34" i="1" s="1"/>
  <c r="B13" i="1"/>
  <c r="AF6" i="1"/>
  <c r="B26" i="1"/>
  <c r="AF19" i="1"/>
  <c r="AF24" i="1"/>
  <c r="B31" i="1"/>
  <c r="B14" i="1"/>
  <c r="AF7" i="1"/>
  <c r="B24" i="1"/>
  <c r="AF17" i="1"/>
  <c r="B21" i="1"/>
  <c r="AF14" i="1"/>
  <c r="B17" i="1"/>
  <c r="AF10" i="1"/>
  <c r="B32" i="1"/>
  <c r="AF25" i="1"/>
  <c r="B15" i="1"/>
  <c r="AF8" i="1"/>
  <c r="B11" i="1"/>
  <c r="AF4" i="1"/>
  <c r="B16" i="1"/>
  <c r="AF9" i="1"/>
  <c r="B28" i="1"/>
  <c r="AF21" i="1"/>
  <c r="AF18" i="1"/>
  <c r="B25" i="1"/>
  <c r="B19" i="1"/>
  <c r="AF12" i="1"/>
</calcChain>
</file>

<file path=xl/sharedStrings.xml><?xml version="1.0" encoding="utf-8"?>
<sst xmlns="http://schemas.openxmlformats.org/spreadsheetml/2006/main" count="677" uniqueCount="190">
  <si>
    <t>ABSCISADO</t>
  </si>
  <si>
    <t>COTA</t>
  </si>
  <si>
    <t>OBSERVACIÓN</t>
  </si>
  <si>
    <t>RESUMEN CARTERA CALCULADA</t>
  </si>
  <si>
    <t>CARTERA DE NIVELACIÓN CALCULADA /35267030_STA_MARIA_META</t>
  </si>
  <si>
    <t>AFORO LÍQUIDO</t>
  </si>
  <si>
    <t>S/ BM #1</t>
  </si>
  <si>
    <t>Distancia (m)</t>
  </si>
  <si>
    <t>Vista          Atrás (+)</t>
  </si>
  <si>
    <t>Vista Intermedia (-)</t>
  </si>
  <si>
    <t>Vista Adelante (-)</t>
  </si>
  <si>
    <t>Cota BM                  (m)</t>
  </si>
  <si>
    <t>OBSERVACIONES</t>
  </si>
  <si>
    <t>DIST. (m)</t>
  </si>
  <si>
    <t>PROF. (m)</t>
  </si>
  <si>
    <t>S/ BM #2</t>
  </si>
  <si>
    <t>N.A.O.D.</t>
  </si>
  <si>
    <t>CAB BCO</t>
  </si>
  <si>
    <t>N.A.O.D</t>
  </si>
  <si>
    <t>S/MAX Cab</t>
  </si>
  <si>
    <t>S/9 m.</t>
  </si>
  <si>
    <t>S/8 m.</t>
  </si>
  <si>
    <t>S/7 m.</t>
  </si>
  <si>
    <t>N.A.O.I.</t>
  </si>
  <si>
    <t>PATA BCO</t>
  </si>
  <si>
    <t>BANQUETA</t>
  </si>
  <si>
    <t>S/BM2</t>
  </si>
  <si>
    <t>DETALLES</t>
  </si>
  <si>
    <t>NAOI</t>
  </si>
  <si>
    <t>NAOD</t>
  </si>
  <si>
    <t>Maximetro</t>
  </si>
  <si>
    <t>Mira 8 - 9 m</t>
  </si>
  <si>
    <t>Mira 7 - 8 m</t>
  </si>
  <si>
    <t>Mira 6 - 7 m</t>
  </si>
  <si>
    <t>Desbordamiento</t>
  </si>
  <si>
    <t xml:space="preserve">Cota cero (m) =  </t>
  </si>
  <si>
    <t xml:space="preserve">Cota cero Max (m) =  </t>
  </si>
  <si>
    <t>Cota BM (m) =</t>
  </si>
  <si>
    <t xml:space="preserve">Cota inundacion  =   </t>
  </si>
  <si>
    <t>PERFIL TRANSVERSAL - ESTACIÓN: 35267030_STA_MARIA_META</t>
  </si>
  <si>
    <t>Perfil Transversal - Estación Santa Maria  -  Corriente Meta  -  Código 35267030</t>
  </si>
  <si>
    <t>Abscisado</t>
  </si>
  <si>
    <t>Cotas</t>
  </si>
  <si>
    <t>Observaciones</t>
  </si>
  <si>
    <t>Datos de Altura - Distancia de Cartera</t>
  </si>
  <si>
    <t>S/BM # 1</t>
  </si>
  <si>
    <t>N.A.M.I.</t>
  </si>
  <si>
    <t>Detalles</t>
  </si>
  <si>
    <t>N.A.M.D.</t>
  </si>
  <si>
    <t>Cota "0"</t>
  </si>
  <si>
    <t>Maxímetro</t>
  </si>
  <si>
    <t>Desb. Marg. Izq.</t>
  </si>
  <si>
    <t>Desb. Marg. Der.</t>
  </si>
  <si>
    <t xml:space="preserve">Lectura Mira =   </t>
  </si>
  <si>
    <t>5,36 m</t>
  </si>
  <si>
    <t xml:space="preserve">Caudal:             </t>
  </si>
  <si>
    <t>2849,353 m³/seg</t>
  </si>
  <si>
    <t xml:space="preserve">Cota cero:       </t>
  </si>
  <si>
    <t>98,344 m</t>
  </si>
  <si>
    <t>Cota inundación:    (LM:  )</t>
  </si>
  <si>
    <t>Ver Procedimiento en hoja "procedimiento"</t>
  </si>
  <si>
    <t>S/BM # 2  IDEAM</t>
  </si>
  <si>
    <t>PATA BM # 2</t>
  </si>
  <si>
    <t>S/8 Mts</t>
  </si>
  <si>
    <t>S/9 Mts</t>
  </si>
  <si>
    <t>S/MAX C2B</t>
  </si>
  <si>
    <t>N.A.O.I. ISLA</t>
  </si>
  <si>
    <t>N.A.O.D. ISLA</t>
  </si>
  <si>
    <t>7.35 m</t>
  </si>
  <si>
    <t>5994,601 m³/seg</t>
  </si>
  <si>
    <t>98,328 m</t>
  </si>
  <si>
    <t>Cota inundación: 106.482 m   (LM: 8.154 m)</t>
  </si>
  <si>
    <t>S/BM</t>
  </si>
  <si>
    <t>PISO TANQUE</t>
  </si>
  <si>
    <t>S/MAX</t>
  </si>
  <si>
    <t>S/8 LM</t>
  </si>
  <si>
    <t>NAMD</t>
  </si>
  <si>
    <t>NAMI LM = 684</t>
  </si>
  <si>
    <t>N/DESBOR/IZQ</t>
  </si>
  <si>
    <t>6.84 m</t>
  </si>
  <si>
    <t>m³/seg</t>
  </si>
  <si>
    <t>Cota inundación: 105.500 m   (LM: 7.172 m)</t>
  </si>
  <si>
    <t>S/BM # 2</t>
  </si>
  <si>
    <t>S/BM # 2  ESQ.CASA</t>
  </si>
  <si>
    <t>S/ 9.0 MS DE LNM</t>
  </si>
  <si>
    <t>S/MAX. CAB</t>
  </si>
  <si>
    <t>CAB. BCO</t>
  </si>
  <si>
    <t>N.D.M.I.</t>
  </si>
  <si>
    <t>S/BM #2</t>
  </si>
  <si>
    <t>2.99 m</t>
  </si>
  <si>
    <t>Cota inundación: 103.823 m   (LM: 5.000 m)</t>
  </si>
  <si>
    <t>S/Cab.Bco</t>
  </si>
  <si>
    <t>N.D.O.I</t>
  </si>
  <si>
    <t>3.84 m</t>
  </si>
  <si>
    <t>2061,181 m³/seg</t>
  </si>
  <si>
    <t>98,307 m</t>
  </si>
  <si>
    <t>Cota inundación: 104.754 m   (LM: 6.447 m)</t>
  </si>
  <si>
    <t>ALTURA REAL</t>
  </si>
  <si>
    <t xml:space="preserve">S/BM 2 </t>
  </si>
  <si>
    <t>S/CAB.BCO</t>
  </si>
  <si>
    <t>S/PATA BCO.</t>
  </si>
  <si>
    <t>2.22 m</t>
  </si>
  <si>
    <t>454,802 m³/seg</t>
  </si>
  <si>
    <t>Cota inundación:   (LM: )</t>
  </si>
  <si>
    <t>S/BM IDEAM</t>
  </si>
  <si>
    <t>S/BM PACHECO</t>
  </si>
  <si>
    <t>N.D.O.I.</t>
  </si>
  <si>
    <t>7.16 m</t>
  </si>
  <si>
    <t>5810.165 m³/seg</t>
  </si>
  <si>
    <t>97.955 m</t>
  </si>
  <si>
    <t>Cota inundación: 105.412 m  (LM: 7.457 )</t>
  </si>
  <si>
    <t>S/BCO</t>
  </si>
  <si>
    <t>S/9.0 MTS</t>
  </si>
  <si>
    <t>PLAYA INICIO</t>
  </si>
  <si>
    <t>PLAYA FINAL</t>
  </si>
  <si>
    <t>S/CAB. BCO</t>
  </si>
  <si>
    <t xml:space="preserve"> INICIO ISLA</t>
  </si>
  <si>
    <t>S/CAB BCO ISLA</t>
  </si>
  <si>
    <t>S/PAT BCO</t>
  </si>
  <si>
    <t>N.D.M.I</t>
  </si>
  <si>
    <t>S/CAB BCO M. IZQ</t>
  </si>
  <si>
    <t>98,301 m</t>
  </si>
  <si>
    <t>Cota inundación: 106.231 m   (LM: 7.930 m)</t>
  </si>
  <si>
    <t>S/BM1</t>
  </si>
  <si>
    <t>S/Base BM2</t>
  </si>
  <si>
    <t>S/C.BCO</t>
  </si>
  <si>
    <t>S/MAXI</t>
  </si>
  <si>
    <t>S/9 LM</t>
  </si>
  <si>
    <t>S/P. BCO</t>
  </si>
  <si>
    <t>S/7 LM</t>
  </si>
  <si>
    <t>N.A.M.I</t>
  </si>
  <si>
    <t>6.15 m</t>
  </si>
  <si>
    <t>4716,630 m³/seg</t>
  </si>
  <si>
    <t>98,312 m</t>
  </si>
  <si>
    <t>Cota inundación: 106.013 m   (LM: 7.701 m)</t>
  </si>
  <si>
    <t>S/8</t>
  </si>
  <si>
    <t>S/7</t>
  </si>
  <si>
    <t>6,54 m</t>
  </si>
  <si>
    <t>Caudal:          4617,208  m³/seg</t>
  </si>
  <si>
    <t xml:space="preserve">Cota cero:         </t>
  </si>
  <si>
    <t>98,298 m</t>
  </si>
  <si>
    <t>Cota inundación: 106,323 m  (LM: 8,025 m  )</t>
  </si>
  <si>
    <t>S/BM #1</t>
  </si>
  <si>
    <t xml:space="preserve"> -8,00 m Atrás BM</t>
  </si>
  <si>
    <t>0,00 DPR</t>
  </si>
  <si>
    <t>Cab. Bco.</t>
  </si>
  <si>
    <t>5,89 m</t>
  </si>
  <si>
    <t>3827,058  m³/seg</t>
  </si>
  <si>
    <t>98,284 m</t>
  </si>
  <si>
    <t>Cota inundación:  106,571 m  (LM: 8,287 m )</t>
  </si>
  <si>
    <t>6.18 m</t>
  </si>
  <si>
    <t>4669.346  m³/seg</t>
  </si>
  <si>
    <t>98.286 m</t>
  </si>
  <si>
    <t>Cota inundación:  106.084 m  (LM: 7.798 m )</t>
  </si>
  <si>
    <t>PATA BM #2</t>
  </si>
  <si>
    <t>CAB. BCO.</t>
  </si>
  <si>
    <t>Desborde</t>
  </si>
  <si>
    <t>6.40 m</t>
  </si>
  <si>
    <t>4686.701 m³/seg</t>
  </si>
  <si>
    <t>98.173 m</t>
  </si>
  <si>
    <t>Cota inundación:  105.957 m  (LM: 7.672 m )</t>
  </si>
  <si>
    <t>N.D.V.M.I</t>
  </si>
  <si>
    <t>5.60 m</t>
  </si>
  <si>
    <t>2702.034 m³/seg</t>
  </si>
  <si>
    <t>98.293 m</t>
  </si>
  <si>
    <t>Cota inundación:  105.065 m  (LM: 6.772 m )</t>
  </si>
  <si>
    <t>Pata BM # 2</t>
  </si>
  <si>
    <t>CAB BCO 0.0 DPR</t>
  </si>
  <si>
    <t xml:space="preserve"> </t>
  </si>
  <si>
    <t>6.460 m</t>
  </si>
  <si>
    <t>4521.851 m³/seg</t>
  </si>
  <si>
    <t>98.257 m</t>
  </si>
  <si>
    <t>Cota inundación:  106.018 m  (LM: 7.761 m )</t>
  </si>
  <si>
    <t>S/BM 1</t>
  </si>
  <si>
    <t>S/Pata BM</t>
  </si>
  <si>
    <t>S/BM 2</t>
  </si>
  <si>
    <t>S/Pata BM2</t>
  </si>
  <si>
    <t>S/CAB BCO</t>
  </si>
  <si>
    <t>S/6 m.</t>
  </si>
  <si>
    <t>S/5 m.</t>
  </si>
  <si>
    <t>S/4 m.</t>
  </si>
  <si>
    <t>N.A.O.D Lm: 2.90</t>
  </si>
  <si>
    <t>Desborda</t>
  </si>
  <si>
    <t>Pata BCO</t>
  </si>
  <si>
    <t>S/ BM #3</t>
  </si>
  <si>
    <t>S/ MAX CAB</t>
  </si>
  <si>
    <t>Pata BM</t>
  </si>
  <si>
    <t>BCO CAB</t>
  </si>
  <si>
    <t>S/7 m. (5-7)</t>
  </si>
  <si>
    <t>Mira 7 - 5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</si>
</sst>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"/>
    <numFmt numFmtId="165" formatCode="0.000"/>
    <numFmt numFmtId="166" formatCode="0.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14"/>
      <color theme="1"/>
      <name val="Arial Narrow"/>
      <family val="2"/>
    </font>
    <font>
      <sz val="14"/>
      <name val="Arial"/>
      <family val="2"/>
    </font>
    <font>
      <b/>
      <sz val="14"/>
      <name val="Arial"/>
      <family val="2"/>
    </font>
    <font>
      <b/>
      <sz val="14"/>
      <name val="Arial Narrow"/>
      <family val="2"/>
    </font>
    <font>
      <sz val="14"/>
      <color theme="1"/>
      <name val="Arial Narrow"/>
      <family val="2"/>
    </font>
    <font>
      <b/>
      <sz val="14"/>
      <color theme="1"/>
      <name val="Calibri"/>
      <family val="2"/>
      <scheme val="minor"/>
    </font>
    <font>
      <b/>
      <sz val="14"/>
      <color theme="8"/>
      <name val="Arial Narrow"/>
      <family val="2"/>
    </font>
    <font>
      <b/>
      <sz val="14"/>
      <color theme="8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3"/>
      <name val="Arial"/>
      <family val="2"/>
    </font>
    <font>
      <sz val="10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indexed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9" fillId="0" borderId="0"/>
  </cellStyleXfs>
  <cellXfs count="186">
    <xf numFmtId="0" fontId="0" fillId="0" borderId="0" xfId="0"/>
    <xf numFmtId="0" fontId="3" fillId="2" borderId="1" xfId="1" applyFont="1" applyFill="1" applyBorder="1" applyAlignment="1">
      <alignment horizontal="center"/>
    </xf>
    <xf numFmtId="164" fontId="3" fillId="2" borderId="1" xfId="1" applyNumberFormat="1" applyFont="1" applyFill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1" fillId="0" borderId="0" xfId="1"/>
    <xf numFmtId="2" fontId="7" fillId="0" borderId="1" xfId="1" applyNumberFormat="1" applyFont="1" applyFill="1" applyBorder="1" applyAlignment="1">
      <alignment horizontal="center"/>
    </xf>
    <xf numFmtId="164" fontId="7" fillId="0" borderId="1" xfId="1" applyNumberFormat="1" applyFont="1" applyFill="1" applyBorder="1" applyAlignment="1">
      <alignment horizontal="center"/>
    </xf>
    <xf numFmtId="0" fontId="8" fillId="0" borderId="1" xfId="1" applyFont="1" applyBorder="1"/>
    <xf numFmtId="0" fontId="5" fillId="0" borderId="0" xfId="1" applyFont="1" applyAlignment="1">
      <alignment horizontal="center"/>
    </xf>
    <xf numFmtId="0" fontId="10" fillId="0" borderId="0" xfId="1" applyFont="1"/>
    <xf numFmtId="4" fontId="9" fillId="0" borderId="1" xfId="1" applyNumberFormat="1" applyFont="1" applyFill="1" applyBorder="1" applyAlignment="1">
      <alignment horizontal="center" wrapText="1"/>
    </xf>
    <xf numFmtId="2" fontId="9" fillId="0" borderId="1" xfId="1" applyNumberFormat="1" applyFont="1" applyFill="1" applyBorder="1" applyAlignment="1">
      <alignment horizontal="center"/>
    </xf>
    <xf numFmtId="0" fontId="9" fillId="0" borderId="1" xfId="1" applyFont="1" applyFill="1" applyBorder="1" applyAlignment="1">
      <alignment horizontal="center"/>
    </xf>
    <xf numFmtId="0" fontId="6" fillId="0" borderId="1" xfId="1" applyFont="1" applyBorder="1"/>
    <xf numFmtId="4" fontId="10" fillId="0" borderId="1" xfId="1" applyNumberFormat="1" applyFont="1" applyBorder="1"/>
    <xf numFmtId="164" fontId="10" fillId="0" borderId="1" xfId="1" applyNumberFormat="1" applyFont="1" applyFill="1" applyBorder="1"/>
    <xf numFmtId="0" fontId="6" fillId="0" borderId="1" xfId="1" applyFont="1" applyFill="1" applyBorder="1"/>
    <xf numFmtId="0" fontId="11" fillId="0" borderId="1" xfId="1" applyFont="1" applyBorder="1"/>
    <xf numFmtId="0" fontId="3" fillId="0" borderId="0" xfId="1" applyFont="1"/>
    <xf numFmtId="4" fontId="10" fillId="0" borderId="1" xfId="1" applyNumberFormat="1" applyFont="1" applyFill="1" applyBorder="1"/>
    <xf numFmtId="164" fontId="10" fillId="0" borderId="1" xfId="1" applyNumberFormat="1" applyFont="1" applyBorder="1"/>
    <xf numFmtId="164" fontId="6" fillId="3" borderId="1" xfId="1" applyNumberFormat="1" applyFont="1" applyFill="1" applyBorder="1"/>
    <xf numFmtId="0" fontId="9" fillId="0" borderId="1" xfId="1" applyFont="1" applyBorder="1"/>
    <xf numFmtId="164" fontId="11" fillId="0" borderId="1" xfId="1" applyNumberFormat="1" applyFont="1" applyBorder="1"/>
    <xf numFmtId="4" fontId="10" fillId="0" borderId="0" xfId="1" applyNumberFormat="1" applyFont="1"/>
    <xf numFmtId="164" fontId="6" fillId="0" borderId="1" xfId="1" applyNumberFormat="1" applyFont="1" applyBorder="1"/>
    <xf numFmtId="0" fontId="9" fillId="0" borderId="1" xfId="1" applyFont="1" applyFill="1" applyBorder="1"/>
    <xf numFmtId="0" fontId="0" fillId="0" borderId="1" xfId="0" applyBorder="1"/>
    <xf numFmtId="0" fontId="11" fillId="0" borderId="1" xfId="1" applyFont="1" applyFill="1" applyBorder="1"/>
    <xf numFmtId="4" fontId="10" fillId="4" borderId="1" xfId="1" applyNumberFormat="1" applyFont="1" applyFill="1" applyBorder="1"/>
    <xf numFmtId="164" fontId="10" fillId="4" borderId="1" xfId="1" applyNumberFormat="1" applyFont="1" applyFill="1" applyBorder="1"/>
    <xf numFmtId="0" fontId="12" fillId="0" borderId="1" xfId="1" applyFont="1" applyFill="1" applyBorder="1"/>
    <xf numFmtId="0" fontId="13" fillId="0" borderId="1" xfId="1" applyFont="1" applyFill="1" applyBorder="1"/>
    <xf numFmtId="0" fontId="6" fillId="0" borderId="1" xfId="1" applyFont="1" applyFill="1" applyBorder="1" applyAlignment="1">
      <alignment vertical="center"/>
    </xf>
    <xf numFmtId="4" fontId="10" fillId="0" borderId="1" xfId="1" applyNumberFormat="1" applyFont="1" applyFill="1" applyBorder="1" applyAlignment="1">
      <alignment wrapText="1"/>
    </xf>
    <xf numFmtId="2" fontId="10" fillId="0" borderId="1" xfId="1" applyNumberFormat="1" applyFont="1" applyBorder="1"/>
    <xf numFmtId="0" fontId="0" fillId="0" borderId="1" xfId="0" applyFill="1" applyBorder="1"/>
    <xf numFmtId="2" fontId="10" fillId="0" borderId="1" xfId="1" applyNumberFormat="1" applyFont="1" applyFill="1" applyBorder="1"/>
    <xf numFmtId="0" fontId="14" fillId="0" borderId="1" xfId="1" applyFont="1" applyFill="1" applyBorder="1"/>
    <xf numFmtId="0" fontId="2" fillId="0" borderId="0" xfId="0" applyFont="1"/>
    <xf numFmtId="0" fontId="1" fillId="0" borderId="1" xfId="1" applyBorder="1"/>
    <xf numFmtId="4" fontId="10" fillId="0" borderId="0" xfId="1" applyNumberFormat="1" applyFont="1" applyFill="1" applyBorder="1" applyAlignment="1">
      <alignment wrapText="1"/>
    </xf>
    <xf numFmtId="2" fontId="10" fillId="0" borderId="0" xfId="1" applyNumberFormat="1" applyFont="1" applyBorder="1"/>
    <xf numFmtId="164" fontId="10" fillId="0" borderId="0" xfId="1" applyNumberFormat="1" applyFont="1" applyFill="1" applyBorder="1"/>
    <xf numFmtId="0" fontId="10" fillId="0" borderId="0" xfId="1" applyFont="1" applyBorder="1"/>
    <xf numFmtId="0" fontId="0" fillId="0" borderId="0" xfId="1" applyFont="1"/>
    <xf numFmtId="2" fontId="7" fillId="0" borderId="1" xfId="1" applyNumberFormat="1" applyFont="1" applyBorder="1" applyAlignment="1">
      <alignment horizontal="center"/>
    </xf>
    <xf numFmtId="0" fontId="4" fillId="0" borderId="0" xfId="1" applyFont="1" applyFill="1" applyBorder="1" applyAlignment="1">
      <alignment horizontal="center" vertical="center" textRotation="255"/>
    </xf>
    <xf numFmtId="2" fontId="7" fillId="0" borderId="0" xfId="1" applyNumberFormat="1" applyFont="1" applyBorder="1" applyAlignment="1">
      <alignment horizontal="center"/>
    </xf>
    <xf numFmtId="164" fontId="7" fillId="0" borderId="0" xfId="1" applyNumberFormat="1" applyFont="1" applyBorder="1" applyAlignment="1">
      <alignment horizontal="center"/>
    </xf>
    <xf numFmtId="0" fontId="15" fillId="0" borderId="0" xfId="1" applyFont="1" applyBorder="1"/>
    <xf numFmtId="0" fontId="3" fillId="0" borderId="0" xfId="1" applyFont="1" applyFill="1" applyBorder="1" applyAlignment="1">
      <alignment vertical="center" textRotation="255"/>
    </xf>
    <xf numFmtId="164" fontId="7" fillId="0" borderId="1" xfId="1" applyNumberFormat="1" applyFont="1" applyBorder="1" applyAlignment="1">
      <alignment horizontal="center"/>
    </xf>
    <xf numFmtId="164" fontId="1" fillId="0" borderId="1" xfId="1" applyNumberFormat="1" applyBorder="1"/>
    <xf numFmtId="2" fontId="8" fillId="2" borderId="1" xfId="1" applyNumberFormat="1" applyFont="1" applyFill="1" applyBorder="1" applyAlignment="1">
      <alignment horizontal="center"/>
    </xf>
    <xf numFmtId="164" fontId="8" fillId="2" borderId="1" xfId="1" applyNumberFormat="1" applyFont="1" applyFill="1" applyBorder="1" applyAlignment="1">
      <alignment horizontal="center"/>
    </xf>
    <xf numFmtId="0" fontId="8" fillId="0" borderId="1" xfId="1" applyFont="1" applyBorder="1" applyAlignment="1">
      <alignment horizontal="center"/>
    </xf>
    <xf numFmtId="164" fontId="10" fillId="0" borderId="0" xfId="1" applyNumberFormat="1" applyFont="1" applyBorder="1"/>
    <xf numFmtId="164" fontId="10" fillId="0" borderId="0" xfId="1" applyNumberFormat="1" applyFont="1"/>
    <xf numFmtId="0" fontId="1" fillId="0" borderId="0" xfId="1" applyBorder="1"/>
    <xf numFmtId="164" fontId="1" fillId="0" borderId="0" xfId="1" applyNumberFormat="1"/>
    <xf numFmtId="2" fontId="8" fillId="0" borderId="1" xfId="1" applyNumberFormat="1" applyFont="1" applyFill="1" applyBorder="1" applyAlignment="1">
      <alignment horizontal="center"/>
    </xf>
    <xf numFmtId="164" fontId="8" fillId="0" borderId="1" xfId="1" applyNumberFormat="1" applyFont="1" applyFill="1" applyBorder="1" applyAlignment="1">
      <alignment horizontal="center"/>
    </xf>
    <xf numFmtId="0" fontId="16" fillId="0" borderId="0" xfId="1" applyFont="1" applyFill="1" applyBorder="1" applyAlignment="1">
      <alignment horizontal="center" vertical="center" textRotation="255" wrapText="1"/>
    </xf>
    <xf numFmtId="2" fontId="8" fillId="0" borderId="1" xfId="1" applyNumberFormat="1" applyFont="1" applyBorder="1" applyAlignment="1">
      <alignment horizontal="center"/>
    </xf>
    <xf numFmtId="164" fontId="8" fillId="0" borderId="1" xfId="1" applyNumberFormat="1" applyFont="1" applyBorder="1" applyAlignment="1">
      <alignment horizontal="center"/>
    </xf>
    <xf numFmtId="0" fontId="17" fillId="0" borderId="1" xfId="1" applyFont="1" applyBorder="1" applyAlignment="1">
      <alignment horizontal="center"/>
    </xf>
    <xf numFmtId="165" fontId="0" fillId="0" borderId="0" xfId="0" applyNumberFormat="1"/>
    <xf numFmtId="2" fontId="8" fillId="0" borderId="1" xfId="1" applyNumberFormat="1" applyFont="1" applyFill="1" applyBorder="1" applyAlignment="1">
      <alignment horizontal="left"/>
    </xf>
    <xf numFmtId="165" fontId="8" fillId="0" borderId="1" xfId="1" applyNumberFormat="1" applyFont="1" applyFill="1" applyBorder="1" applyAlignment="1">
      <alignment horizontal="center"/>
    </xf>
    <xf numFmtId="2" fontId="18" fillId="0" borderId="1" xfId="1" applyNumberFormat="1" applyFont="1" applyFill="1" applyBorder="1" applyAlignment="1">
      <alignment horizontal="left"/>
    </xf>
    <xf numFmtId="164" fontId="0" fillId="0" borderId="0" xfId="0" applyNumberFormat="1"/>
    <xf numFmtId="2" fontId="8" fillId="0" borderId="1" xfId="1" applyNumberFormat="1" applyFont="1" applyFill="1" applyBorder="1" applyAlignment="1">
      <alignment horizontal="left"/>
    </xf>
    <xf numFmtId="0" fontId="19" fillId="5" borderId="0" xfId="2" applyFill="1"/>
    <xf numFmtId="0" fontId="19" fillId="0" borderId="0" xfId="2"/>
    <xf numFmtId="0" fontId="21" fillId="0" borderId="11" xfId="2" applyFont="1" applyBorder="1" applyAlignment="1">
      <alignment horizontal="center" vertical="center"/>
    </xf>
    <xf numFmtId="165" fontId="21" fillId="0" borderId="11" xfId="2" applyNumberFormat="1" applyFont="1" applyBorder="1" applyAlignment="1">
      <alignment horizontal="center" vertical="center"/>
    </xf>
    <xf numFmtId="0" fontId="21" fillId="0" borderId="12" xfId="2" applyFont="1" applyBorder="1" applyAlignment="1">
      <alignment horizontal="center" vertical="center"/>
    </xf>
    <xf numFmtId="0" fontId="3" fillId="0" borderId="0" xfId="2" applyFont="1" applyAlignment="1">
      <alignment vertical="center"/>
    </xf>
    <xf numFmtId="0" fontId="3" fillId="5" borderId="0" xfId="2" applyFont="1" applyFill="1" applyAlignment="1">
      <alignment vertical="center"/>
    </xf>
    <xf numFmtId="0" fontId="19" fillId="0" borderId="0" xfId="2" applyAlignment="1">
      <alignment vertical="center"/>
    </xf>
    <xf numFmtId="2" fontId="22" fillId="0" borderId="13" xfId="2" applyNumberFormat="1" applyFont="1" applyFill="1" applyBorder="1" applyAlignment="1">
      <alignment horizontal="center" vertical="center"/>
    </xf>
    <xf numFmtId="165" fontId="22" fillId="0" borderId="1" xfId="2" applyNumberFormat="1" applyFont="1" applyFill="1" applyBorder="1" applyAlignment="1">
      <alignment horizontal="center" vertical="center"/>
    </xf>
    <xf numFmtId="0" fontId="22" fillId="0" borderId="14" xfId="2" applyFont="1" applyFill="1" applyBorder="1" applyAlignment="1">
      <alignment horizontal="right" vertical="center"/>
    </xf>
    <xf numFmtId="0" fontId="22" fillId="0" borderId="15" xfId="2" applyFont="1" applyFill="1" applyBorder="1" applyAlignment="1">
      <alignment horizontal="right" vertical="center"/>
    </xf>
    <xf numFmtId="0" fontId="22" fillId="0" borderId="2" xfId="2" applyFont="1" applyFill="1" applyBorder="1" applyAlignment="1">
      <alignment horizontal="right" vertical="center"/>
    </xf>
    <xf numFmtId="0" fontId="22" fillId="0" borderId="1" xfId="2" applyFont="1" applyFill="1" applyBorder="1" applyAlignment="1">
      <alignment horizontal="center" vertical="center"/>
    </xf>
    <xf numFmtId="2" fontId="22" fillId="0" borderId="16" xfId="2" applyNumberFormat="1" applyFont="1" applyFill="1" applyBorder="1" applyAlignment="1">
      <alignment horizontal="center" vertical="center"/>
    </xf>
    <xf numFmtId="165" fontId="22" fillId="0" borderId="3" xfId="2" applyNumberFormat="1" applyFont="1" applyFill="1" applyBorder="1" applyAlignment="1">
      <alignment horizontal="center" vertical="center"/>
    </xf>
    <xf numFmtId="0" fontId="22" fillId="0" borderId="8" xfId="2" applyFont="1" applyFill="1" applyBorder="1" applyAlignment="1">
      <alignment horizontal="right" vertical="center"/>
    </xf>
    <xf numFmtId="0" fontId="21" fillId="0" borderId="8" xfId="2" applyFont="1" applyFill="1" applyBorder="1" applyAlignment="1">
      <alignment horizontal="right" vertical="center"/>
    </xf>
    <xf numFmtId="2" fontId="21" fillId="0" borderId="16" xfId="2" applyNumberFormat="1" applyFont="1" applyFill="1" applyBorder="1" applyAlignment="1">
      <alignment horizontal="center" vertical="center"/>
    </xf>
    <xf numFmtId="165" fontId="21" fillId="0" borderId="3" xfId="2" applyNumberFormat="1" applyFont="1" applyFill="1" applyBorder="1" applyAlignment="1">
      <alignment horizontal="center" vertical="center"/>
    </xf>
    <xf numFmtId="0" fontId="22" fillId="0" borderId="0" xfId="2" applyFont="1" applyAlignment="1">
      <alignment horizontal="right" vertical="center"/>
    </xf>
    <xf numFmtId="2" fontId="22" fillId="0" borderId="16" xfId="2" applyNumberFormat="1" applyFont="1" applyBorder="1" applyAlignment="1">
      <alignment horizontal="center" vertical="center"/>
    </xf>
    <xf numFmtId="165" fontId="22" fillId="5" borderId="3" xfId="2" applyNumberFormat="1" applyFont="1" applyFill="1" applyBorder="1" applyAlignment="1">
      <alignment horizontal="center" vertical="center"/>
    </xf>
    <xf numFmtId="0" fontId="21" fillId="5" borderId="8" xfId="2" applyFont="1" applyFill="1" applyBorder="1" applyAlignment="1">
      <alignment horizontal="left" vertical="center"/>
    </xf>
    <xf numFmtId="2" fontId="22" fillId="5" borderId="18" xfId="2" applyNumberFormat="1" applyFont="1" applyFill="1" applyBorder="1" applyAlignment="1">
      <alignment horizontal="center" vertical="center"/>
    </xf>
    <xf numFmtId="0" fontId="22" fillId="5" borderId="18" xfId="2" applyFont="1" applyFill="1" applyBorder="1" applyAlignment="1">
      <alignment horizontal="center" vertical="center"/>
    </xf>
    <xf numFmtId="0" fontId="22" fillId="5" borderId="18" xfId="2" applyFont="1" applyFill="1" applyBorder="1" applyAlignment="1">
      <alignment horizontal="right" vertical="center"/>
    </xf>
    <xf numFmtId="2" fontId="22" fillId="5" borderId="20" xfId="2" applyNumberFormat="1" applyFont="1" applyFill="1" applyBorder="1" applyAlignment="1">
      <alignment horizontal="center" vertical="center"/>
    </xf>
    <xf numFmtId="165" fontId="22" fillId="5" borderId="20" xfId="2" applyNumberFormat="1" applyFont="1" applyFill="1" applyBorder="1" applyAlignment="1">
      <alignment horizontal="center" vertical="center"/>
    </xf>
    <xf numFmtId="0" fontId="22" fillId="5" borderId="21" xfId="2" applyFont="1" applyFill="1" applyBorder="1" applyAlignment="1">
      <alignment horizontal="right" vertical="center"/>
    </xf>
    <xf numFmtId="165" fontId="22" fillId="5" borderId="18" xfId="2" applyNumberFormat="1" applyFont="1" applyFill="1" applyBorder="1" applyAlignment="1">
      <alignment horizontal="center" vertical="center"/>
    </xf>
    <xf numFmtId="2" fontId="22" fillId="5" borderId="21" xfId="2" applyNumberFormat="1" applyFont="1" applyFill="1" applyBorder="1" applyAlignment="1">
      <alignment horizontal="center" vertical="center"/>
    </xf>
    <xf numFmtId="2" fontId="22" fillId="5" borderId="23" xfId="2" applyNumberFormat="1" applyFont="1" applyFill="1" applyBorder="1" applyAlignment="1">
      <alignment horizontal="center" vertical="center"/>
    </xf>
    <xf numFmtId="0" fontId="22" fillId="5" borderId="19" xfId="2" applyFont="1" applyFill="1" applyBorder="1" applyAlignment="1">
      <alignment horizontal="right" vertical="center"/>
    </xf>
    <xf numFmtId="2" fontId="22" fillId="5" borderId="24" xfId="2" applyNumberFormat="1" applyFont="1" applyFill="1" applyBorder="1" applyAlignment="1">
      <alignment horizontal="center" vertical="center"/>
    </xf>
    <xf numFmtId="165" fontId="22" fillId="5" borderId="21" xfId="2" applyNumberFormat="1" applyFont="1" applyFill="1" applyBorder="1" applyAlignment="1">
      <alignment horizontal="center" vertical="center"/>
    </xf>
    <xf numFmtId="0" fontId="22" fillId="5" borderId="25" xfId="2" applyFont="1" applyFill="1" applyBorder="1" applyAlignment="1">
      <alignment horizontal="right" vertical="center"/>
    </xf>
    <xf numFmtId="0" fontId="3" fillId="0" borderId="0" xfId="2" applyFont="1"/>
    <xf numFmtId="2" fontId="22" fillId="5" borderId="23" xfId="2" applyNumberFormat="1" applyFont="1" applyFill="1" applyBorder="1" applyAlignment="1">
      <alignment vertical="center"/>
    </xf>
    <xf numFmtId="2" fontId="22" fillId="5" borderId="26" xfId="2" applyNumberFormat="1" applyFont="1" applyFill="1" applyBorder="1" applyAlignment="1">
      <alignment vertical="center"/>
    </xf>
    <xf numFmtId="2" fontId="22" fillId="5" borderId="19" xfId="2" applyNumberFormat="1" applyFont="1" applyFill="1" applyBorder="1" applyAlignment="1">
      <alignment vertical="center"/>
    </xf>
    <xf numFmtId="2" fontId="22" fillId="5" borderId="27" xfId="2" applyNumberFormat="1" applyFont="1" applyFill="1" applyBorder="1" applyAlignment="1">
      <alignment vertical="center"/>
    </xf>
    <xf numFmtId="2" fontId="22" fillId="5" borderId="0" xfId="2" applyNumberFormat="1" applyFont="1" applyFill="1" applyBorder="1" applyAlignment="1">
      <alignment vertical="center"/>
    </xf>
    <xf numFmtId="2" fontId="22" fillId="5" borderId="22" xfId="2" applyNumberFormat="1" applyFont="1" applyFill="1" applyBorder="1" applyAlignment="1">
      <alignment vertical="center"/>
    </xf>
    <xf numFmtId="0" fontId="23" fillId="5" borderId="0" xfId="2" applyFont="1" applyFill="1"/>
    <xf numFmtId="165" fontId="3" fillId="0" borderId="1" xfId="2" applyNumberFormat="1" applyFont="1" applyBorder="1" applyAlignment="1">
      <alignment horizontal="center"/>
    </xf>
    <xf numFmtId="2" fontId="3" fillId="0" borderId="1" xfId="2" applyNumberFormat="1" applyFont="1" applyBorder="1" applyAlignment="1">
      <alignment horizontal="center"/>
    </xf>
    <xf numFmtId="2" fontId="21" fillId="2" borderId="13" xfId="2" applyNumberFormat="1" applyFont="1" applyFill="1" applyBorder="1" applyAlignment="1">
      <alignment horizontal="center" vertical="center"/>
    </xf>
    <xf numFmtId="165" fontId="21" fillId="2" borderId="1" xfId="2" applyNumberFormat="1" applyFont="1" applyFill="1" applyBorder="1" applyAlignment="1">
      <alignment horizontal="center" vertical="center"/>
    </xf>
    <xf numFmtId="0" fontId="21" fillId="2" borderId="2" xfId="2" applyFont="1" applyFill="1" applyBorder="1" applyAlignment="1">
      <alignment horizontal="right" vertical="center"/>
    </xf>
    <xf numFmtId="2" fontId="21" fillId="2" borderId="16" xfId="2" applyNumberFormat="1" applyFont="1" applyFill="1" applyBorder="1" applyAlignment="1">
      <alignment horizontal="center" vertical="center"/>
    </xf>
    <xf numFmtId="165" fontId="21" fillId="2" borderId="3" xfId="2" applyNumberFormat="1" applyFont="1" applyFill="1" applyBorder="1" applyAlignment="1">
      <alignment horizontal="center" vertical="center"/>
    </xf>
    <xf numFmtId="0" fontId="21" fillId="2" borderId="8" xfId="2" applyFont="1" applyFill="1" applyBorder="1" applyAlignment="1">
      <alignment horizontal="right" vertical="center"/>
    </xf>
    <xf numFmtId="0" fontId="21" fillId="2" borderId="1" xfId="2" applyFont="1" applyFill="1" applyBorder="1" applyAlignment="1">
      <alignment horizontal="center" vertical="center"/>
    </xf>
    <xf numFmtId="0" fontId="22" fillId="0" borderId="29" xfId="2" applyFont="1" applyFill="1" applyBorder="1" applyAlignment="1">
      <alignment horizontal="right" vertical="center"/>
    </xf>
    <xf numFmtId="0" fontId="22" fillId="0" borderId="0" xfId="2" applyFont="1" applyFill="1" applyAlignment="1">
      <alignment horizontal="right" vertical="center"/>
    </xf>
    <xf numFmtId="166" fontId="22" fillId="0" borderId="13" xfId="2" applyNumberFormat="1" applyFont="1" applyFill="1" applyBorder="1" applyAlignment="1">
      <alignment horizontal="center" vertical="center"/>
    </xf>
    <xf numFmtId="0" fontId="21" fillId="0" borderId="2" xfId="2" applyFont="1" applyFill="1" applyBorder="1" applyAlignment="1">
      <alignment horizontal="right" vertical="center"/>
    </xf>
    <xf numFmtId="2" fontId="21" fillId="0" borderId="13" xfId="2" applyNumberFormat="1" applyFont="1" applyFill="1" applyBorder="1" applyAlignment="1">
      <alignment horizontal="center" vertical="center"/>
    </xf>
    <xf numFmtId="165" fontId="21" fillId="0" borderId="1" xfId="2" applyNumberFormat="1" applyFont="1" applyFill="1" applyBorder="1" applyAlignment="1">
      <alignment horizontal="center" vertical="center"/>
    </xf>
    <xf numFmtId="2" fontId="22" fillId="0" borderId="30" xfId="2" applyNumberFormat="1" applyFont="1" applyFill="1" applyBorder="1" applyAlignment="1">
      <alignment horizontal="center" vertical="center"/>
    </xf>
    <xf numFmtId="165" fontId="22" fillId="0" borderId="31" xfId="2" applyNumberFormat="1" applyFont="1" applyFill="1" applyBorder="1" applyAlignment="1">
      <alignment horizontal="center" vertical="center"/>
    </xf>
    <xf numFmtId="0" fontId="22" fillId="0" borderId="32" xfId="2" applyFont="1" applyFill="1" applyBorder="1" applyAlignment="1">
      <alignment horizontal="right" vertical="center"/>
    </xf>
    <xf numFmtId="0" fontId="21" fillId="0" borderId="15" xfId="2" applyFont="1" applyFill="1" applyBorder="1" applyAlignment="1">
      <alignment horizontal="right" vertical="center"/>
    </xf>
    <xf numFmtId="0" fontId="21" fillId="0" borderId="29" xfId="2" applyFont="1" applyFill="1" applyBorder="1" applyAlignment="1">
      <alignment horizontal="right" vertical="center"/>
    </xf>
    <xf numFmtId="2" fontId="19" fillId="0" borderId="13" xfId="2" applyNumberFormat="1" applyBorder="1" applyAlignment="1">
      <alignment horizontal="center"/>
    </xf>
    <xf numFmtId="0" fontId="19" fillId="0" borderId="1" xfId="2" applyBorder="1" applyAlignment="1">
      <alignment horizontal="center"/>
    </xf>
    <xf numFmtId="0" fontId="22" fillId="0" borderId="22" xfId="2" applyFont="1" applyBorder="1" applyAlignment="1">
      <alignment horizontal="right" vertical="center"/>
    </xf>
    <xf numFmtId="2" fontId="22" fillId="0" borderId="17" xfId="2" applyNumberFormat="1" applyFont="1" applyBorder="1" applyAlignment="1">
      <alignment horizontal="center" vertical="center"/>
    </xf>
    <xf numFmtId="165" fontId="22" fillId="5" borderId="33" xfId="2" applyNumberFormat="1" applyFont="1" applyFill="1" applyBorder="1" applyAlignment="1">
      <alignment horizontal="center" vertical="center"/>
    </xf>
    <xf numFmtId="0" fontId="21" fillId="5" borderId="34" xfId="2" applyFont="1" applyFill="1" applyBorder="1" applyAlignment="1">
      <alignment horizontal="left" vertical="center"/>
    </xf>
    <xf numFmtId="165" fontId="19" fillId="0" borderId="0" xfId="2" applyNumberFormat="1"/>
    <xf numFmtId="2" fontId="8" fillId="0" borderId="1" xfId="1" applyNumberFormat="1" applyFont="1" applyFill="1" applyBorder="1" applyAlignment="1">
      <alignment horizontal="left"/>
    </xf>
    <xf numFmtId="4" fontId="10" fillId="6" borderId="1" xfId="1" applyNumberFormat="1" applyFont="1" applyFill="1" applyBorder="1"/>
    <xf numFmtId="0" fontId="1" fillId="0" borderId="0" xfId="1" applyAlignment="1"/>
    <xf numFmtId="2" fontId="8" fillId="0" borderId="1" xfId="1" applyNumberFormat="1" applyFont="1" applyFill="1" applyBorder="1" applyAlignment="1">
      <alignment horizontal="left"/>
    </xf>
    <xf numFmtId="0" fontId="20" fillId="0" borderId="8" xfId="2" applyFont="1" applyBorder="1" applyAlignment="1">
      <alignment horizontal="center" vertical="center"/>
    </xf>
    <xf numFmtId="0" fontId="20" fillId="0" borderId="9" xfId="2" applyFont="1" applyBorder="1" applyAlignment="1">
      <alignment horizontal="center" vertical="center"/>
    </xf>
    <xf numFmtId="0" fontId="20" fillId="0" borderId="10" xfId="2" applyFont="1" applyBorder="1" applyAlignment="1">
      <alignment horizontal="center" vertical="center"/>
    </xf>
    <xf numFmtId="0" fontId="3" fillId="0" borderId="13" xfId="2" applyFont="1" applyFill="1" applyBorder="1" applyAlignment="1">
      <alignment horizontal="center" vertical="center" textRotation="90"/>
    </xf>
    <xf numFmtId="0" fontId="3" fillId="0" borderId="5" xfId="2" applyFont="1" applyFill="1" applyBorder="1" applyAlignment="1">
      <alignment horizontal="center" vertical="center" textRotation="90"/>
    </xf>
    <xf numFmtId="0" fontId="3" fillId="0" borderId="16" xfId="2" applyFont="1" applyFill="1" applyBorder="1" applyAlignment="1">
      <alignment horizontal="center" vertical="center" textRotation="90"/>
    </xf>
    <xf numFmtId="0" fontId="3" fillId="0" borderId="17" xfId="2" applyFont="1" applyFill="1" applyBorder="1" applyAlignment="1">
      <alignment horizontal="center" vertical="center" textRotation="90"/>
    </xf>
    <xf numFmtId="0" fontId="3" fillId="0" borderId="19" xfId="2" applyFont="1" applyFill="1" applyBorder="1" applyAlignment="1">
      <alignment horizontal="center" vertical="center" textRotation="90" wrapText="1"/>
    </xf>
    <xf numFmtId="0" fontId="3" fillId="0" borderId="22" xfId="2" applyFont="1" applyFill="1" applyBorder="1" applyAlignment="1">
      <alignment horizontal="center" vertical="center" textRotation="90" wrapText="1"/>
    </xf>
    <xf numFmtId="0" fontId="3" fillId="0" borderId="20" xfId="2" applyFont="1" applyFill="1" applyBorder="1" applyAlignment="1">
      <alignment horizontal="center" vertical="center" textRotation="90" wrapText="1"/>
    </xf>
    <xf numFmtId="0" fontId="3" fillId="0" borderId="21" xfId="2" applyFont="1" applyFill="1" applyBorder="1" applyAlignment="1">
      <alignment horizontal="center" vertical="center" textRotation="90" wrapText="1"/>
    </xf>
    <xf numFmtId="2" fontId="22" fillId="5" borderId="24" xfId="2" applyNumberFormat="1" applyFont="1" applyFill="1" applyBorder="1" applyAlignment="1">
      <alignment horizontal="left" vertical="center"/>
    </xf>
    <xf numFmtId="2" fontId="22" fillId="5" borderId="28" xfId="2" applyNumberFormat="1" applyFont="1" applyFill="1" applyBorder="1" applyAlignment="1">
      <alignment horizontal="left" vertical="center"/>
    </xf>
    <xf numFmtId="2" fontId="22" fillId="5" borderId="25" xfId="2" applyNumberFormat="1" applyFont="1" applyFill="1" applyBorder="1" applyAlignment="1">
      <alignment horizontal="left" vertical="center"/>
    </xf>
    <xf numFmtId="0" fontId="3" fillId="0" borderId="10" xfId="2" applyFont="1" applyFill="1" applyBorder="1" applyAlignment="1">
      <alignment horizontal="center" vertical="center" textRotation="90"/>
    </xf>
    <xf numFmtId="2" fontId="22" fillId="5" borderId="27" xfId="2" applyNumberFormat="1" applyFont="1" applyFill="1" applyBorder="1" applyAlignment="1">
      <alignment horizontal="left" vertical="center"/>
    </xf>
    <xf numFmtId="2" fontId="22" fillId="5" borderId="0" xfId="2" applyNumberFormat="1" applyFont="1" applyFill="1" applyBorder="1" applyAlignment="1">
      <alignment horizontal="left" vertical="center"/>
    </xf>
    <xf numFmtId="2" fontId="22" fillId="5" borderId="22" xfId="2" applyNumberFormat="1" applyFont="1" applyFill="1" applyBorder="1" applyAlignment="1">
      <alignment horizontal="left" vertical="center"/>
    </xf>
    <xf numFmtId="0" fontId="3" fillId="0" borderId="35" xfId="2" applyFont="1" applyFill="1" applyBorder="1" applyAlignment="1">
      <alignment horizontal="center" vertical="center" textRotation="90"/>
    </xf>
    <xf numFmtId="0" fontId="6" fillId="0" borderId="2" xfId="1" applyFont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164" fontId="9" fillId="0" borderId="3" xfId="1" applyNumberFormat="1" applyFont="1" applyFill="1" applyBorder="1" applyAlignment="1">
      <alignment horizontal="center" vertical="center" wrapText="1"/>
    </xf>
    <xf numFmtId="164" fontId="9" fillId="0" borderId="7" xfId="1" applyNumberFormat="1" applyFont="1" applyFill="1" applyBorder="1" applyAlignment="1">
      <alignment horizontal="center" vertical="center" wrapText="1"/>
    </xf>
    <xf numFmtId="164" fontId="9" fillId="0" borderId="3" xfId="1" applyNumberFormat="1" applyFont="1" applyFill="1" applyBorder="1" applyAlignment="1">
      <alignment horizontal="center" vertical="center"/>
    </xf>
    <xf numFmtId="164" fontId="9" fillId="0" borderId="7" xfId="1" applyNumberFormat="1" applyFont="1" applyFill="1" applyBorder="1" applyAlignment="1">
      <alignment horizontal="center" vertical="center"/>
    </xf>
    <xf numFmtId="0" fontId="8" fillId="0" borderId="3" xfId="1" applyFont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2" fontId="8" fillId="0" borderId="1" xfId="1" applyNumberFormat="1" applyFont="1" applyFill="1" applyBorder="1" applyAlignment="1">
      <alignment horizontal="left"/>
    </xf>
    <xf numFmtId="0" fontId="9" fillId="0" borderId="3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/>
    </xf>
    <xf numFmtId="0" fontId="16" fillId="0" borderId="1" xfId="1" applyFont="1" applyFill="1" applyBorder="1" applyAlignment="1">
      <alignment horizontal="center" vertical="center" textRotation="255" wrapText="1"/>
    </xf>
    <xf numFmtId="0" fontId="4" fillId="0" borderId="3" xfId="1" applyFont="1" applyFill="1" applyBorder="1" applyAlignment="1">
      <alignment horizontal="center" vertical="center" textRotation="255"/>
    </xf>
    <xf numFmtId="0" fontId="4" fillId="0" borderId="6" xfId="1" applyFont="1" applyFill="1" applyBorder="1" applyAlignment="1">
      <alignment horizontal="center" vertical="center" textRotation="255"/>
    </xf>
    <xf numFmtId="0" fontId="4" fillId="0" borderId="7" xfId="1" applyFont="1" applyFill="1" applyBorder="1" applyAlignment="1">
      <alignment horizontal="center" vertical="center" textRotation="255"/>
    </xf>
    <xf numFmtId="0" fontId="5" fillId="0" borderId="0" xfId="1" applyFont="1" applyAlignment="1">
      <alignment horizontal="center" vertical="center"/>
    </xf>
    <xf numFmtId="0" fontId="11" fillId="0" borderId="0" xfId="1" applyFont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Santa Maria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35267030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 RRG.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20061206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2884647745426492"/>
          <c:y val="0.48575154094438761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950083194675538E-2"/>
          <c:y val="1.6460921887982545E-2"/>
          <c:w val="0.95424292845257919"/>
          <c:h val="0.9485606237949940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'3526703.St.Maria.061206'!$A$3:$A$48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32</c:v>
                </c:pt>
                <c:pt idx="4">
                  <c:v>56</c:v>
                </c:pt>
                <c:pt idx="5">
                  <c:v>80</c:v>
                </c:pt>
                <c:pt idx="6">
                  <c:v>104</c:v>
                </c:pt>
                <c:pt idx="7">
                  <c:v>128</c:v>
                </c:pt>
                <c:pt idx="8">
                  <c:v>152</c:v>
                </c:pt>
                <c:pt idx="9">
                  <c:v>176</c:v>
                </c:pt>
                <c:pt idx="10">
                  <c:v>200</c:v>
                </c:pt>
                <c:pt idx="11">
                  <c:v>224</c:v>
                </c:pt>
                <c:pt idx="12">
                  <c:v>248</c:v>
                </c:pt>
                <c:pt idx="13">
                  <c:v>272</c:v>
                </c:pt>
                <c:pt idx="14">
                  <c:v>296</c:v>
                </c:pt>
                <c:pt idx="15">
                  <c:v>320</c:v>
                </c:pt>
                <c:pt idx="16">
                  <c:v>344</c:v>
                </c:pt>
                <c:pt idx="17">
                  <c:v>368</c:v>
                </c:pt>
                <c:pt idx="18">
                  <c:v>392</c:v>
                </c:pt>
                <c:pt idx="19">
                  <c:v>416</c:v>
                </c:pt>
                <c:pt idx="20">
                  <c:v>440</c:v>
                </c:pt>
                <c:pt idx="21">
                  <c:v>464</c:v>
                </c:pt>
                <c:pt idx="22">
                  <c:v>488</c:v>
                </c:pt>
                <c:pt idx="23">
                  <c:v>512</c:v>
                </c:pt>
                <c:pt idx="24">
                  <c:v>536</c:v>
                </c:pt>
                <c:pt idx="25">
                  <c:v>540</c:v>
                </c:pt>
                <c:pt idx="26">
                  <c:v>541</c:v>
                </c:pt>
              </c:numCache>
            </c:numRef>
          </c:xVal>
          <c:yVal>
            <c:numRef>
              <c:f>'3526703.St.Maria.061206'!$B$3:$B$48</c:f>
              <c:numCache>
                <c:formatCode>0.000</c:formatCode>
                <c:ptCount val="46"/>
                <c:pt idx="0">
                  <c:v>108</c:v>
                </c:pt>
                <c:pt idx="1">
                  <c:v>106.312</c:v>
                </c:pt>
                <c:pt idx="2">
                  <c:v>102.71599999999999</c:v>
                </c:pt>
                <c:pt idx="3">
                  <c:v>100.316</c:v>
                </c:pt>
                <c:pt idx="4" formatCode="General">
                  <c:v>99.825999999999993</c:v>
                </c:pt>
                <c:pt idx="5" formatCode="General">
                  <c:v>98.915999999999997</c:v>
                </c:pt>
                <c:pt idx="6">
                  <c:v>97.575999999999993</c:v>
                </c:pt>
                <c:pt idx="7">
                  <c:v>96.605999999999995</c:v>
                </c:pt>
                <c:pt idx="8">
                  <c:v>96.025999999999996</c:v>
                </c:pt>
                <c:pt idx="9">
                  <c:v>95.686000000000007</c:v>
                </c:pt>
                <c:pt idx="10">
                  <c:v>95.686000000000007</c:v>
                </c:pt>
                <c:pt idx="11">
                  <c:v>96.165999999999997</c:v>
                </c:pt>
                <c:pt idx="12">
                  <c:v>96.835999999999999</c:v>
                </c:pt>
                <c:pt idx="13">
                  <c:v>96.825999999999993</c:v>
                </c:pt>
                <c:pt idx="14">
                  <c:v>97.465999999999994</c:v>
                </c:pt>
                <c:pt idx="15">
                  <c:v>98.456000000000003</c:v>
                </c:pt>
                <c:pt idx="16">
                  <c:v>100.21599999999999</c:v>
                </c:pt>
                <c:pt idx="17">
                  <c:v>100.76600000000001</c:v>
                </c:pt>
                <c:pt idx="18">
                  <c:v>100.616</c:v>
                </c:pt>
                <c:pt idx="19">
                  <c:v>100.71599999999999</c:v>
                </c:pt>
                <c:pt idx="20">
                  <c:v>100.616</c:v>
                </c:pt>
                <c:pt idx="21">
                  <c:v>99.825999999999993</c:v>
                </c:pt>
                <c:pt idx="22">
                  <c:v>99.206000000000003</c:v>
                </c:pt>
                <c:pt idx="23">
                  <c:v>98.846000000000004</c:v>
                </c:pt>
                <c:pt idx="24">
                  <c:v>103.71599999999999</c:v>
                </c:pt>
                <c:pt idx="25">
                  <c:v>104.316</c:v>
                </c:pt>
                <c:pt idx="26">
                  <c:v>106.01600000000001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38100">
              <a:pattFill prst="pct75">
                <a:fgClr>
                  <a:srgbClr val="FF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dPt>
            <c:idx val="1"/>
            <c:bubble3D val="0"/>
            <c:spPr>
              <a:ln w="38100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dPt>
          <c:xVal>
            <c:numRef>
              <c:f>'3526703.St.Maria.061206'!$A$53:$A$54</c:f>
              <c:numCache>
                <c:formatCode>0.00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'3526703.St.Maria.061206'!$B$53:$B$54</c:f>
              <c:numCache>
                <c:formatCode>0.000</c:formatCode>
                <c:ptCount val="2"/>
                <c:pt idx="0">
                  <c:v>104.675</c:v>
                </c:pt>
                <c:pt idx="1">
                  <c:v>106.175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17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'3526703.St.Maria.061206'!$A$51:$A$52</c:f>
              <c:numCache>
                <c:formatCode>0.00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'3526703.St.Maria.061206'!$B$51:$B$52</c:f>
              <c:numCache>
                <c:formatCode>0.000</c:formatCode>
                <c:ptCount val="2"/>
                <c:pt idx="0">
                  <c:v>106.34399999999999</c:v>
                </c:pt>
                <c:pt idx="1">
                  <c:v>98.343999999999994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'3526703.St.Maria.061206'!$A$49:$A$50</c:f>
              <c:numCache>
                <c:formatCode>0.00</c:formatCode>
                <c:ptCount val="2"/>
                <c:pt idx="0">
                  <c:v>10</c:v>
                </c:pt>
                <c:pt idx="1">
                  <c:v>535</c:v>
                </c:pt>
              </c:numCache>
            </c:numRef>
          </c:xVal>
          <c:yVal>
            <c:numRef>
              <c:f>'3526703.St.Maria.061206'!$B$49:$B$50</c:f>
              <c:numCache>
                <c:formatCode>0.000</c:formatCode>
                <c:ptCount val="2"/>
                <c:pt idx="0" formatCode="General">
                  <c:v>103.71599999999999</c:v>
                </c:pt>
                <c:pt idx="1">
                  <c:v>103.71599999999999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'3526703.St.Maria.061206'!$A$55:$A$56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'3526703.St.Maria.061206'!$B$55:$B$56</c:f>
              <c:numCache>
                <c:formatCode>0.00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78896"/>
        <c:axId val="666779288"/>
      </c:scatterChart>
      <c:valAx>
        <c:axId val="666778896"/>
        <c:scaling>
          <c:orientation val="minMax"/>
          <c:max val="1200"/>
          <c:min val="-1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46588691401086"/>
              <c:y val="0.92617870506299704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6779288"/>
        <c:crossesAt val="89"/>
        <c:crossBetween val="midCat"/>
        <c:majorUnit val="100"/>
        <c:minorUnit val="12"/>
      </c:valAx>
      <c:valAx>
        <c:axId val="666779288"/>
        <c:scaling>
          <c:orientation val="minMax"/>
          <c:max val="112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420937495219424E-2"/>
              <c:y val="2.3914369460879537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6778896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54" header="0.51181102362204722" footer="0.51181102362204722"/>
    <c:pageSetup orientation="landscape" horizontalDpi="300" verticalDpi="300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Santa Maria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35267030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JP.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ecubillosl.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20120414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2551591958582198"/>
          <c:y val="0.7265048366129375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950083194675538E-2"/>
          <c:y val="1.6460921887982545E-2"/>
          <c:w val="0.95424292845257919"/>
          <c:h val="0.9485606237949940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'3526703.St.Maria.140412'!$A$3:$A$48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9</c:v>
                </c:pt>
                <c:pt idx="8">
                  <c:v>9.6</c:v>
                </c:pt>
                <c:pt idx="9">
                  <c:v>10</c:v>
                </c:pt>
                <c:pt idx="10">
                  <c:v>10</c:v>
                </c:pt>
                <c:pt idx="11">
                  <c:v>20</c:v>
                </c:pt>
                <c:pt idx="12">
                  <c:v>52</c:v>
                </c:pt>
                <c:pt idx="13">
                  <c:v>84</c:v>
                </c:pt>
                <c:pt idx="14">
                  <c:v>116</c:v>
                </c:pt>
                <c:pt idx="15">
                  <c:v>148</c:v>
                </c:pt>
                <c:pt idx="16">
                  <c:v>180</c:v>
                </c:pt>
                <c:pt idx="17">
                  <c:v>212</c:v>
                </c:pt>
                <c:pt idx="18">
                  <c:v>244</c:v>
                </c:pt>
                <c:pt idx="19">
                  <c:v>276</c:v>
                </c:pt>
                <c:pt idx="20">
                  <c:v>308</c:v>
                </c:pt>
                <c:pt idx="21">
                  <c:v>340</c:v>
                </c:pt>
                <c:pt idx="22">
                  <c:v>372</c:v>
                </c:pt>
                <c:pt idx="23">
                  <c:v>404</c:v>
                </c:pt>
                <c:pt idx="24">
                  <c:v>436</c:v>
                </c:pt>
                <c:pt idx="25">
                  <c:v>468</c:v>
                </c:pt>
                <c:pt idx="26">
                  <c:v>500</c:v>
                </c:pt>
                <c:pt idx="27">
                  <c:v>532</c:v>
                </c:pt>
                <c:pt idx="28">
                  <c:v>564</c:v>
                </c:pt>
                <c:pt idx="29">
                  <c:v>596</c:v>
                </c:pt>
                <c:pt idx="30">
                  <c:v>628</c:v>
                </c:pt>
                <c:pt idx="31">
                  <c:v>660</c:v>
                </c:pt>
                <c:pt idx="32">
                  <c:v>692</c:v>
                </c:pt>
                <c:pt idx="33">
                  <c:v>712</c:v>
                </c:pt>
                <c:pt idx="34">
                  <c:v>1046</c:v>
                </c:pt>
                <c:pt idx="35">
                  <c:v>1054</c:v>
                </c:pt>
                <c:pt idx="36">
                  <c:v>1104</c:v>
                </c:pt>
                <c:pt idx="37">
                  <c:v>1162</c:v>
                </c:pt>
                <c:pt idx="38">
                  <c:v>1220</c:v>
                </c:pt>
                <c:pt idx="39">
                  <c:v>1278</c:v>
                </c:pt>
                <c:pt idx="40">
                  <c:v>1280.5</c:v>
                </c:pt>
                <c:pt idx="41">
                  <c:v>1281.5</c:v>
                </c:pt>
                <c:pt idx="42">
                  <c:v>1282.8</c:v>
                </c:pt>
                <c:pt idx="43">
                  <c:v>1332.8</c:v>
                </c:pt>
              </c:numCache>
            </c:numRef>
          </c:xVal>
          <c:yVal>
            <c:numRef>
              <c:f>'3526703.St.Maria.140412'!$B$3:$B$48</c:f>
              <c:numCache>
                <c:formatCode>0.000</c:formatCode>
                <c:ptCount val="46"/>
                <c:pt idx="0">
                  <c:v>108</c:v>
                </c:pt>
                <c:pt idx="1">
                  <c:v>108.37</c:v>
                </c:pt>
                <c:pt idx="2">
                  <c:v>108.03100000000001</c:v>
                </c:pt>
                <c:pt idx="3">
                  <c:v>107.254</c:v>
                </c:pt>
                <c:pt idx="4" formatCode="General">
                  <c:v>107.804</c:v>
                </c:pt>
                <c:pt idx="5" formatCode="General">
                  <c:v>107.312</c:v>
                </c:pt>
                <c:pt idx="6">
                  <c:v>106.57899999999999</c:v>
                </c:pt>
                <c:pt idx="7">
                  <c:v>106.312</c:v>
                </c:pt>
                <c:pt idx="8">
                  <c:v>105.312</c:v>
                </c:pt>
                <c:pt idx="9">
                  <c:v>104.464</c:v>
                </c:pt>
                <c:pt idx="10">
                  <c:v>104.464</c:v>
                </c:pt>
                <c:pt idx="11">
                  <c:v>101.634</c:v>
                </c:pt>
                <c:pt idx="12">
                  <c:v>102.684</c:v>
                </c:pt>
                <c:pt idx="13">
                  <c:v>103.20399999999999</c:v>
                </c:pt>
                <c:pt idx="14">
                  <c:v>103.244</c:v>
                </c:pt>
                <c:pt idx="15">
                  <c:v>102.904</c:v>
                </c:pt>
                <c:pt idx="16">
                  <c:v>101.994</c:v>
                </c:pt>
                <c:pt idx="17">
                  <c:v>100.89400000000001</c:v>
                </c:pt>
                <c:pt idx="18">
                  <c:v>100.42400000000001</c:v>
                </c:pt>
                <c:pt idx="19">
                  <c:v>101.124</c:v>
                </c:pt>
                <c:pt idx="20">
                  <c:v>101.28400000000001</c:v>
                </c:pt>
                <c:pt idx="21">
                  <c:v>101.06399999999999</c:v>
                </c:pt>
                <c:pt idx="22">
                  <c:v>100.694</c:v>
                </c:pt>
                <c:pt idx="23">
                  <c:v>98.414000000000001</c:v>
                </c:pt>
                <c:pt idx="24">
                  <c:v>97.623999999999995</c:v>
                </c:pt>
                <c:pt idx="25">
                  <c:v>97.263999999999996</c:v>
                </c:pt>
                <c:pt idx="26">
                  <c:v>97.623999999999995</c:v>
                </c:pt>
                <c:pt idx="27">
                  <c:v>97.304000000000002</c:v>
                </c:pt>
                <c:pt idx="28">
                  <c:v>97.073999999999998</c:v>
                </c:pt>
                <c:pt idx="29">
                  <c:v>96.793999999999997</c:v>
                </c:pt>
                <c:pt idx="30">
                  <c:v>97.614000000000004</c:v>
                </c:pt>
                <c:pt idx="31">
                  <c:v>97.543999999999997</c:v>
                </c:pt>
                <c:pt idx="32">
                  <c:v>98.263999999999996</c:v>
                </c:pt>
                <c:pt idx="33">
                  <c:v>104.464</c:v>
                </c:pt>
                <c:pt idx="34">
                  <c:v>104.464</c:v>
                </c:pt>
                <c:pt idx="35">
                  <c:v>99.364000000000004</c:v>
                </c:pt>
                <c:pt idx="36">
                  <c:v>99.394000000000005</c:v>
                </c:pt>
                <c:pt idx="37">
                  <c:v>101.434</c:v>
                </c:pt>
                <c:pt idx="38">
                  <c:v>101.014</c:v>
                </c:pt>
                <c:pt idx="39">
                  <c:v>100.694</c:v>
                </c:pt>
                <c:pt idx="40">
                  <c:v>104.464</c:v>
                </c:pt>
                <c:pt idx="41">
                  <c:v>105.24</c:v>
                </c:pt>
                <c:pt idx="42">
                  <c:v>105.672</c:v>
                </c:pt>
                <c:pt idx="43">
                  <c:v>106.01300000000001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38100">
              <a:pattFill prst="pct75">
                <a:fgClr>
                  <a:srgbClr val="FF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dPt>
            <c:idx val="1"/>
            <c:bubble3D val="0"/>
            <c:spPr>
              <a:ln w="38100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dPt>
          <c:xVal>
            <c:numRef>
              <c:f>'3526703.St.Maria.140412'!$A$53:$A$54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'3526703.St.Maria.140412'!$B$53:$B$54</c:f>
              <c:numCache>
                <c:formatCode>0.000</c:formatCode>
                <c:ptCount val="2"/>
                <c:pt idx="0">
                  <c:v>107.804</c:v>
                </c:pt>
                <c:pt idx="1">
                  <c:v>106.304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17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'3526703.St.Maria.140412'!$A$51:$A$52</c:f>
              <c:numCache>
                <c:formatCode>0.00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'3526703.St.Maria.140412'!$B$51:$B$52</c:f>
              <c:numCache>
                <c:formatCode>0.000</c:formatCode>
                <c:ptCount val="2"/>
                <c:pt idx="0">
                  <c:v>107.312</c:v>
                </c:pt>
                <c:pt idx="1">
                  <c:v>98.311999999999998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'3526703.St.Maria.140412'!$A$49:$A$50</c:f>
              <c:numCache>
                <c:formatCode>0.00</c:formatCode>
                <c:ptCount val="2"/>
                <c:pt idx="0">
                  <c:v>1280.5</c:v>
                </c:pt>
                <c:pt idx="1">
                  <c:v>10</c:v>
                </c:pt>
              </c:numCache>
            </c:numRef>
          </c:xVal>
          <c:yVal>
            <c:numRef>
              <c:f>'3526703.St.Maria.140412'!$B$49:$B$50</c:f>
              <c:numCache>
                <c:formatCode>0.000</c:formatCode>
                <c:ptCount val="2"/>
                <c:pt idx="0" formatCode="General">
                  <c:v>104.464</c:v>
                </c:pt>
                <c:pt idx="1">
                  <c:v>104.464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'3526703.St.Maria.140412'!$A$55:$A$56</c:f>
              <c:numCache>
                <c:formatCode>0.00</c:formatCode>
                <c:ptCount val="2"/>
                <c:pt idx="0">
                  <c:v>1332.8</c:v>
                </c:pt>
                <c:pt idx="1">
                  <c:v>0</c:v>
                </c:pt>
              </c:numCache>
            </c:numRef>
          </c:xVal>
          <c:yVal>
            <c:numRef>
              <c:f>'3526703.St.Maria.140412'!$B$55:$B$56</c:f>
              <c:numCache>
                <c:formatCode>0.00</c:formatCode>
                <c:ptCount val="2"/>
                <c:pt idx="0" formatCode="0.000">
                  <c:v>106.01300000000001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07536"/>
        <c:axId val="913807928"/>
      </c:scatterChart>
      <c:valAx>
        <c:axId val="913807536"/>
        <c:scaling>
          <c:orientation val="minMax"/>
          <c:max val="1400"/>
          <c:min val="-1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46588691401086"/>
              <c:y val="0.92617870506299704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07928"/>
        <c:crossesAt val="89"/>
        <c:crossBetween val="midCat"/>
        <c:majorUnit val="100"/>
        <c:minorUnit val="12"/>
      </c:valAx>
      <c:valAx>
        <c:axId val="913807928"/>
        <c:scaling>
          <c:orientation val="minMax"/>
          <c:max val="112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420937495219424E-2"/>
              <c:y val="2.3914369460879537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07536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54" header="0.51181102362204722" footer="0.51181102362204722"/>
    <c:pageSetup orientation="landscape" horizontalDpi="300" verticalDpi="300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Santa Maria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35267030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JP.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ecubillosl.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20130622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2884647745426492"/>
          <c:y val="0.69320916806303168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950083194675538E-2"/>
          <c:y val="1.6460921887982545E-2"/>
          <c:w val="0.95424292845257919"/>
          <c:h val="0.9485606237949940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'3526703.St.Maria.220613'!$A$3:$A$48</c:f>
              <c:numCache>
                <c:formatCode>0.00</c:formatCode>
                <c:ptCount val="46"/>
                <c:pt idx="0" formatCode="0.0">
                  <c:v>0</c:v>
                </c:pt>
                <c:pt idx="1">
                  <c:v>0</c:v>
                </c:pt>
                <c:pt idx="2">
                  <c:v>12.2</c:v>
                </c:pt>
                <c:pt idx="3">
                  <c:v>12.2</c:v>
                </c:pt>
                <c:pt idx="4">
                  <c:v>12.2</c:v>
                </c:pt>
                <c:pt idx="5">
                  <c:v>12.2</c:v>
                </c:pt>
                <c:pt idx="6">
                  <c:v>15.2</c:v>
                </c:pt>
                <c:pt idx="7">
                  <c:v>32</c:v>
                </c:pt>
                <c:pt idx="8">
                  <c:v>37</c:v>
                </c:pt>
                <c:pt idx="9">
                  <c:v>42</c:v>
                </c:pt>
                <c:pt idx="10">
                  <c:v>47</c:v>
                </c:pt>
                <c:pt idx="11">
                  <c:v>52</c:v>
                </c:pt>
                <c:pt idx="12">
                  <c:v>57</c:v>
                </c:pt>
                <c:pt idx="13">
                  <c:v>62</c:v>
                </c:pt>
                <c:pt idx="14">
                  <c:v>67</c:v>
                </c:pt>
                <c:pt idx="15">
                  <c:v>72</c:v>
                </c:pt>
                <c:pt idx="16">
                  <c:v>77</c:v>
                </c:pt>
                <c:pt idx="17">
                  <c:v>82</c:v>
                </c:pt>
                <c:pt idx="18">
                  <c:v>87</c:v>
                </c:pt>
                <c:pt idx="19">
                  <c:v>92</c:v>
                </c:pt>
                <c:pt idx="20">
                  <c:v>97</c:v>
                </c:pt>
                <c:pt idx="21">
                  <c:v>102</c:v>
                </c:pt>
                <c:pt idx="22">
                  <c:v>107</c:v>
                </c:pt>
                <c:pt idx="23">
                  <c:v>112</c:v>
                </c:pt>
                <c:pt idx="24">
                  <c:v>117</c:v>
                </c:pt>
                <c:pt idx="25">
                  <c:v>122</c:v>
                </c:pt>
                <c:pt idx="26">
                  <c:v>127</c:v>
                </c:pt>
                <c:pt idx="27">
                  <c:v>132</c:v>
                </c:pt>
                <c:pt idx="28">
                  <c:v>137</c:v>
                </c:pt>
                <c:pt idx="29">
                  <c:v>142</c:v>
                </c:pt>
                <c:pt idx="30">
                  <c:v>147</c:v>
                </c:pt>
                <c:pt idx="31">
                  <c:v>152</c:v>
                </c:pt>
                <c:pt idx="32">
                  <c:v>152</c:v>
                </c:pt>
                <c:pt idx="33">
                  <c:v>152</c:v>
                </c:pt>
                <c:pt idx="34">
                  <c:v>154</c:v>
                </c:pt>
                <c:pt idx="35">
                  <c:v>194</c:v>
                </c:pt>
              </c:numCache>
            </c:numRef>
          </c:xVal>
          <c:yVal>
            <c:numRef>
              <c:f>'3526703.St.Maria.220613'!$B$3:$B$48</c:f>
              <c:numCache>
                <c:formatCode>0.000</c:formatCode>
                <c:ptCount val="46"/>
                <c:pt idx="0">
                  <c:v>108</c:v>
                </c:pt>
                <c:pt idx="1">
                  <c:v>108.35599999999999</c:v>
                </c:pt>
                <c:pt idx="2">
                  <c:v>107.25</c:v>
                </c:pt>
                <c:pt idx="3">
                  <c:v>106.48</c:v>
                </c:pt>
                <c:pt idx="4" formatCode="General">
                  <c:v>106.298</c:v>
                </c:pt>
                <c:pt idx="5" formatCode="General">
                  <c:v>105.298</c:v>
                </c:pt>
                <c:pt idx="6" formatCode="General">
                  <c:v>104.833</c:v>
                </c:pt>
                <c:pt idx="7" formatCode="General">
                  <c:v>104.833</c:v>
                </c:pt>
                <c:pt idx="8">
                  <c:v>100.723</c:v>
                </c:pt>
                <c:pt idx="9">
                  <c:v>101.32299999999999</c:v>
                </c:pt>
                <c:pt idx="10">
                  <c:v>101.18300000000001</c:v>
                </c:pt>
                <c:pt idx="11">
                  <c:v>100.913</c:v>
                </c:pt>
                <c:pt idx="12">
                  <c:v>100.913</c:v>
                </c:pt>
                <c:pt idx="13">
                  <c:v>99.882999999999996</c:v>
                </c:pt>
                <c:pt idx="14">
                  <c:v>100.473</c:v>
                </c:pt>
                <c:pt idx="15">
                  <c:v>100.833</c:v>
                </c:pt>
                <c:pt idx="16">
                  <c:v>101.223</c:v>
                </c:pt>
                <c:pt idx="17">
                  <c:v>101.76300000000001</c:v>
                </c:pt>
                <c:pt idx="18">
                  <c:v>99.832999999999998</c:v>
                </c:pt>
                <c:pt idx="19">
                  <c:v>99.513000000000005</c:v>
                </c:pt>
                <c:pt idx="20">
                  <c:v>100.333</c:v>
                </c:pt>
                <c:pt idx="21">
                  <c:v>101.723</c:v>
                </c:pt>
                <c:pt idx="22">
                  <c:v>102.083</c:v>
                </c:pt>
                <c:pt idx="23">
                  <c:v>102.613</c:v>
                </c:pt>
                <c:pt idx="24">
                  <c:v>102.313</c:v>
                </c:pt>
                <c:pt idx="25">
                  <c:v>102.21299999999999</c:v>
                </c:pt>
                <c:pt idx="26">
                  <c:v>102.533</c:v>
                </c:pt>
                <c:pt idx="27">
                  <c:v>101.383</c:v>
                </c:pt>
                <c:pt idx="28">
                  <c:v>101.033</c:v>
                </c:pt>
                <c:pt idx="29">
                  <c:v>100.833</c:v>
                </c:pt>
                <c:pt idx="30">
                  <c:v>100.533</c:v>
                </c:pt>
                <c:pt idx="31">
                  <c:v>103.33</c:v>
                </c:pt>
                <c:pt idx="32">
                  <c:v>104.833</c:v>
                </c:pt>
                <c:pt idx="33">
                  <c:v>104.833</c:v>
                </c:pt>
                <c:pt idx="34">
                  <c:v>106.32299999999999</c:v>
                </c:pt>
                <c:pt idx="35">
                  <c:v>106.17400000000001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'3526703.St.Maria.220613'!$A$53:$A$54</c:f>
              <c:numCache>
                <c:formatCode>0.00</c:formatCode>
                <c:ptCount val="2"/>
                <c:pt idx="0">
                  <c:v>33</c:v>
                </c:pt>
                <c:pt idx="1">
                  <c:v>33</c:v>
                </c:pt>
              </c:numCache>
            </c:numRef>
          </c:xVal>
          <c:yVal>
            <c:numRef>
              <c:f>'3526703.St.Maria.220613'!$B$53:$B$54</c:f>
              <c:numCache>
                <c:formatCode>0.000</c:formatCode>
                <c:ptCount val="2"/>
                <c:pt idx="0">
                  <c:v>107.77</c:v>
                </c:pt>
                <c:pt idx="1">
                  <c:v>106.27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254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'3526703.St.Maria.220613'!$A$51:$A$52</c:f>
              <c:numCache>
                <c:formatCode>0.00</c:formatCode>
                <c:ptCount val="2"/>
                <c:pt idx="0">
                  <c:v>35</c:v>
                </c:pt>
                <c:pt idx="1">
                  <c:v>35</c:v>
                </c:pt>
              </c:numCache>
            </c:numRef>
          </c:xVal>
          <c:yVal>
            <c:numRef>
              <c:f>'3526703.St.Maria.220613'!$B$51:$B$52</c:f>
              <c:numCache>
                <c:formatCode>0.000</c:formatCode>
                <c:ptCount val="2"/>
                <c:pt idx="0">
                  <c:v>107.298</c:v>
                </c:pt>
                <c:pt idx="1">
                  <c:v>98.311999999999998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'3526703.St.Maria.220613'!$A$49:$A$50</c:f>
              <c:numCache>
                <c:formatCode>0.00</c:formatCode>
                <c:ptCount val="2"/>
                <c:pt idx="0">
                  <c:v>152</c:v>
                </c:pt>
                <c:pt idx="1">
                  <c:v>32</c:v>
                </c:pt>
              </c:numCache>
            </c:numRef>
          </c:xVal>
          <c:yVal>
            <c:numRef>
              <c:f>'3526703.St.Maria.220613'!$B$49:$B$50</c:f>
              <c:numCache>
                <c:formatCode>0.000</c:formatCode>
                <c:ptCount val="2"/>
                <c:pt idx="0" formatCode="General">
                  <c:v>104.833</c:v>
                </c:pt>
                <c:pt idx="1">
                  <c:v>104.833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'3526703.St.Maria.220613'!$A$55:$A$56</c:f>
              <c:numCache>
                <c:formatCode>0.00</c:formatCode>
                <c:ptCount val="2"/>
                <c:pt idx="0">
                  <c:v>154</c:v>
                </c:pt>
                <c:pt idx="1">
                  <c:v>0</c:v>
                </c:pt>
              </c:numCache>
            </c:numRef>
          </c:xVal>
          <c:yVal>
            <c:numRef>
              <c:f>'3526703.St.Maria.220613'!$B$55:$B$56</c:f>
              <c:numCache>
                <c:formatCode>0.00</c:formatCode>
                <c:ptCount val="2"/>
                <c:pt idx="0" formatCode="0.000">
                  <c:v>106.32299999999999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08712"/>
        <c:axId val="913809104"/>
      </c:scatterChart>
      <c:valAx>
        <c:axId val="913808712"/>
        <c:scaling>
          <c:orientation val="minMax"/>
          <c:max val="2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9020147252617576"/>
              <c:y val="0.93258171824567127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09104"/>
        <c:crossesAt val="89"/>
        <c:crossBetween val="midCat"/>
        <c:majorUnit val="20"/>
        <c:minorUnit val="12"/>
      </c:valAx>
      <c:valAx>
        <c:axId val="913809104"/>
        <c:scaling>
          <c:orientation val="minMax"/>
          <c:max val="112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420937495219424E-2"/>
              <c:y val="2.3914369460879537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in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08712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54" header="0.51181102362204722" footer="0.51181102362204722"/>
    <c:pageSetup orientation="landscape" horizontalDpi="300" verticalDpi="300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Santa Maria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35267030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RGon.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ecubillosl.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20130915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2884647745426492"/>
          <c:y val="0.69320916806303168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950083194675538E-2"/>
          <c:y val="1.6460921887982545E-2"/>
          <c:w val="0.95424292845257919"/>
          <c:h val="0.9485606237949940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'3526703.St.Maria.150913'!$A$3:$A$48</c:f>
              <c:numCache>
                <c:formatCode>0.00</c:formatCode>
                <c:ptCount val="46"/>
                <c:pt idx="0">
                  <c:v>0</c:v>
                </c:pt>
                <c:pt idx="1">
                  <c:v>-8</c:v>
                </c:pt>
                <c:pt idx="2">
                  <c:v>0</c:v>
                </c:pt>
                <c:pt idx="3">
                  <c:v>11.2</c:v>
                </c:pt>
                <c:pt idx="4">
                  <c:v>12.7</c:v>
                </c:pt>
                <c:pt idx="5">
                  <c:v>12.7</c:v>
                </c:pt>
                <c:pt idx="6">
                  <c:v>44</c:v>
                </c:pt>
                <c:pt idx="7">
                  <c:v>86</c:v>
                </c:pt>
                <c:pt idx="8">
                  <c:v>128</c:v>
                </c:pt>
                <c:pt idx="9">
                  <c:v>160</c:v>
                </c:pt>
                <c:pt idx="10">
                  <c:v>192</c:v>
                </c:pt>
                <c:pt idx="11">
                  <c:v>224</c:v>
                </c:pt>
                <c:pt idx="12">
                  <c:v>256</c:v>
                </c:pt>
                <c:pt idx="13">
                  <c:v>288</c:v>
                </c:pt>
                <c:pt idx="14">
                  <c:v>338</c:v>
                </c:pt>
                <c:pt idx="15">
                  <c:v>388</c:v>
                </c:pt>
                <c:pt idx="16">
                  <c:v>438</c:v>
                </c:pt>
                <c:pt idx="17">
                  <c:v>488</c:v>
                </c:pt>
                <c:pt idx="18">
                  <c:v>568.4</c:v>
                </c:pt>
                <c:pt idx="19">
                  <c:v>681.7</c:v>
                </c:pt>
                <c:pt idx="20">
                  <c:v>724</c:v>
                </c:pt>
                <c:pt idx="21">
                  <c:v>764</c:v>
                </c:pt>
                <c:pt idx="22">
                  <c:v>804</c:v>
                </c:pt>
                <c:pt idx="23">
                  <c:v>844.4</c:v>
                </c:pt>
                <c:pt idx="24">
                  <c:v>885.2</c:v>
                </c:pt>
                <c:pt idx="25">
                  <c:v>934</c:v>
                </c:pt>
                <c:pt idx="26">
                  <c:v>971</c:v>
                </c:pt>
                <c:pt idx="27">
                  <c:v>1008</c:v>
                </c:pt>
                <c:pt idx="28">
                  <c:v>1045</c:v>
                </c:pt>
                <c:pt idx="29">
                  <c:v>1070</c:v>
                </c:pt>
                <c:pt idx="30">
                  <c:v>1095</c:v>
                </c:pt>
                <c:pt idx="31">
                  <c:v>1120</c:v>
                </c:pt>
                <c:pt idx="32">
                  <c:v>1145</c:v>
                </c:pt>
                <c:pt idx="33">
                  <c:v>1145</c:v>
                </c:pt>
                <c:pt idx="34">
                  <c:v>1146.5</c:v>
                </c:pt>
                <c:pt idx="35">
                  <c:v>1147.5</c:v>
                </c:pt>
                <c:pt idx="36">
                  <c:v>1147.5</c:v>
                </c:pt>
              </c:numCache>
            </c:numRef>
          </c:xVal>
          <c:yVal>
            <c:numRef>
              <c:f>'3526703.St.Maria.150913'!$B$3:$B$48</c:f>
              <c:numCache>
                <c:formatCode>0.000</c:formatCode>
                <c:ptCount val="46"/>
                <c:pt idx="0">
                  <c:v>108.367</c:v>
                </c:pt>
                <c:pt idx="1">
                  <c:v>107.98699999999999</c:v>
                </c:pt>
                <c:pt idx="2">
                  <c:v>107.999</c:v>
                </c:pt>
                <c:pt idx="3">
                  <c:v>107.422</c:v>
                </c:pt>
                <c:pt idx="4" formatCode="General">
                  <c:v>104.14100000000001</c:v>
                </c:pt>
                <c:pt idx="5" formatCode="General">
                  <c:v>101.971</c:v>
                </c:pt>
                <c:pt idx="6">
                  <c:v>99.450999999999993</c:v>
                </c:pt>
                <c:pt idx="7">
                  <c:v>98.471000000000004</c:v>
                </c:pt>
                <c:pt idx="8">
                  <c:v>97.641000000000005</c:v>
                </c:pt>
                <c:pt idx="9">
                  <c:v>96.991</c:v>
                </c:pt>
                <c:pt idx="10">
                  <c:v>96.491</c:v>
                </c:pt>
                <c:pt idx="11">
                  <c:v>95.590999999999994</c:v>
                </c:pt>
                <c:pt idx="12">
                  <c:v>96.340999999999994</c:v>
                </c:pt>
                <c:pt idx="13">
                  <c:v>97.650999999999996</c:v>
                </c:pt>
                <c:pt idx="14">
                  <c:v>98.581000000000003</c:v>
                </c:pt>
                <c:pt idx="15">
                  <c:v>99.421000000000006</c:v>
                </c:pt>
                <c:pt idx="16">
                  <c:v>100.798</c:v>
                </c:pt>
                <c:pt idx="17">
                  <c:v>102.301</c:v>
                </c:pt>
                <c:pt idx="18">
                  <c:v>104.14100000000001</c:v>
                </c:pt>
                <c:pt idx="19">
                  <c:v>104.14100000000001</c:v>
                </c:pt>
                <c:pt idx="20">
                  <c:v>102.541</c:v>
                </c:pt>
                <c:pt idx="21">
                  <c:v>102.84099999999999</c:v>
                </c:pt>
                <c:pt idx="22">
                  <c:v>103.241</c:v>
                </c:pt>
                <c:pt idx="23">
                  <c:v>104.14100000000001</c:v>
                </c:pt>
                <c:pt idx="24">
                  <c:v>104.14100000000001</c:v>
                </c:pt>
                <c:pt idx="25">
                  <c:v>103.121</c:v>
                </c:pt>
                <c:pt idx="26">
                  <c:v>102.361</c:v>
                </c:pt>
                <c:pt idx="27">
                  <c:v>100.361</c:v>
                </c:pt>
                <c:pt idx="28">
                  <c:v>99.471000000000004</c:v>
                </c:pt>
                <c:pt idx="29">
                  <c:v>98.650999999999996</c:v>
                </c:pt>
                <c:pt idx="30">
                  <c:v>97.671000000000006</c:v>
                </c:pt>
                <c:pt idx="31">
                  <c:v>98.040999999999997</c:v>
                </c:pt>
                <c:pt idx="32">
                  <c:v>103.291</c:v>
                </c:pt>
                <c:pt idx="33">
                  <c:v>104.14100000000001</c:v>
                </c:pt>
                <c:pt idx="34">
                  <c:v>105.89400000000001</c:v>
                </c:pt>
                <c:pt idx="35">
                  <c:v>106.146</c:v>
                </c:pt>
                <c:pt idx="36">
                  <c:v>106.571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dPt>
            <c:idx val="1"/>
            <c:bubble3D val="0"/>
          </c:dPt>
          <c:xVal>
            <c:numRef>
              <c:f>'3526703.St.Maria.150913'!$A$53:$A$54</c:f>
              <c:numCache>
                <c:formatCode>0.00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'3526703.St.Maria.150913'!$B$53:$B$54</c:f>
              <c:numCache>
                <c:formatCode>0.000</c:formatCode>
                <c:ptCount val="2"/>
                <c:pt idx="0">
                  <c:v>107.77500000000001</c:v>
                </c:pt>
                <c:pt idx="1">
                  <c:v>106.27500000000001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17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'3526703.St.Maria.150913'!$A$51:$A$52</c:f>
              <c:numCache>
                <c:formatCode>0.00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'3526703.St.Maria.150913'!$B$51:$B$52</c:f>
              <c:numCache>
                <c:formatCode>0.000</c:formatCode>
                <c:ptCount val="2"/>
                <c:pt idx="0">
                  <c:v>107.28400000000001</c:v>
                </c:pt>
                <c:pt idx="1">
                  <c:v>98.284000000000006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'3526703.St.Maria.150913'!$A$49:$A$50</c:f>
              <c:numCache>
                <c:formatCode>0.00</c:formatCode>
                <c:ptCount val="2"/>
                <c:pt idx="0">
                  <c:v>1145</c:v>
                </c:pt>
                <c:pt idx="1">
                  <c:v>12.7</c:v>
                </c:pt>
              </c:numCache>
            </c:numRef>
          </c:xVal>
          <c:yVal>
            <c:numRef>
              <c:f>'3526703.St.Maria.150913'!$B$49:$B$50</c:f>
              <c:numCache>
                <c:formatCode>0.000</c:formatCode>
                <c:ptCount val="2"/>
                <c:pt idx="0" formatCode="General">
                  <c:v>104.14100000000001</c:v>
                </c:pt>
                <c:pt idx="1">
                  <c:v>104.14100000000001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'3526703.St.Maria.150913'!$A$55:$A$56</c:f>
              <c:numCache>
                <c:formatCode>0.00</c:formatCode>
                <c:ptCount val="2"/>
                <c:pt idx="0">
                  <c:v>1147.5</c:v>
                </c:pt>
                <c:pt idx="1">
                  <c:v>0</c:v>
                </c:pt>
              </c:numCache>
            </c:numRef>
          </c:xVal>
          <c:yVal>
            <c:numRef>
              <c:f>'3526703.St.Maria.150913'!$B$55:$B$56</c:f>
              <c:numCache>
                <c:formatCode>0.00</c:formatCode>
                <c:ptCount val="2"/>
                <c:pt idx="0" formatCode="0.000">
                  <c:v>106.571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09888"/>
        <c:axId val="913810280"/>
      </c:scatterChart>
      <c:valAx>
        <c:axId val="913809888"/>
        <c:scaling>
          <c:orientation val="minMax"/>
          <c:max val="1200"/>
          <c:min val="-1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46588691401086"/>
              <c:y val="0.92617870506299704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10280"/>
        <c:crossesAt val="89"/>
        <c:crossBetween val="midCat"/>
        <c:majorUnit val="100"/>
        <c:minorUnit val="12"/>
      </c:valAx>
      <c:valAx>
        <c:axId val="913810280"/>
        <c:scaling>
          <c:orientation val="minMax"/>
          <c:max val="112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420937495219424E-2"/>
              <c:y val="2.3914369460879537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09888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54" header="0.51181102362204722" footer="0.51181102362204722"/>
    <c:pageSetup orientation="landscape" horizontalDpi="300" verticalDpi="300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</a:t>
            </a:r>
            <a:r>
              <a:rPr lang="es-CO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Santa Maria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35267030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 Jespitia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ecubillosl.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20140518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2884647745426492"/>
          <c:y val="0.69320916806303168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950083194675538E-2"/>
          <c:y val="1.6460921887982545E-2"/>
          <c:w val="0.95424292845257919"/>
          <c:h val="0.9485606237949940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'3526703.St.Maria.18052014'!$A$3:$A$48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9</c:v>
                </c:pt>
                <c:pt idx="3">
                  <c:v>19.5</c:v>
                </c:pt>
                <c:pt idx="4">
                  <c:v>30</c:v>
                </c:pt>
                <c:pt idx="5">
                  <c:v>50</c:v>
                </c:pt>
                <c:pt idx="6">
                  <c:v>80</c:v>
                </c:pt>
                <c:pt idx="7">
                  <c:v>110</c:v>
                </c:pt>
                <c:pt idx="8">
                  <c:v>140</c:v>
                </c:pt>
                <c:pt idx="9">
                  <c:v>180</c:v>
                </c:pt>
                <c:pt idx="10">
                  <c:v>230</c:v>
                </c:pt>
                <c:pt idx="11">
                  <c:v>290</c:v>
                </c:pt>
                <c:pt idx="12">
                  <c:v>360</c:v>
                </c:pt>
                <c:pt idx="13">
                  <c:v>420</c:v>
                </c:pt>
                <c:pt idx="14">
                  <c:v>500</c:v>
                </c:pt>
                <c:pt idx="15">
                  <c:v>590</c:v>
                </c:pt>
                <c:pt idx="16">
                  <c:v>680</c:v>
                </c:pt>
                <c:pt idx="17">
                  <c:v>770</c:v>
                </c:pt>
                <c:pt idx="18">
                  <c:v>860</c:v>
                </c:pt>
                <c:pt idx="19">
                  <c:v>930</c:v>
                </c:pt>
                <c:pt idx="20">
                  <c:v>990</c:v>
                </c:pt>
                <c:pt idx="21">
                  <c:v>1050</c:v>
                </c:pt>
                <c:pt idx="22">
                  <c:v>1110</c:v>
                </c:pt>
                <c:pt idx="23">
                  <c:v>1170</c:v>
                </c:pt>
                <c:pt idx="24">
                  <c:v>1230</c:v>
                </c:pt>
                <c:pt idx="25">
                  <c:v>1283</c:v>
                </c:pt>
                <c:pt idx="26">
                  <c:v>1303</c:v>
                </c:pt>
                <c:pt idx="27">
                  <c:v>1304</c:v>
                </c:pt>
                <c:pt idx="28">
                  <c:v>1334</c:v>
                </c:pt>
              </c:numCache>
            </c:numRef>
          </c:xVal>
          <c:yVal>
            <c:numRef>
              <c:f>'3526703.St.Maria.18052014'!$B$3:$B$48</c:f>
              <c:numCache>
                <c:formatCode>0.000</c:formatCode>
                <c:ptCount val="46"/>
                <c:pt idx="0">
                  <c:v>108</c:v>
                </c:pt>
                <c:pt idx="1">
                  <c:v>108.366</c:v>
                </c:pt>
                <c:pt idx="2">
                  <c:v>107.96599999999999</c:v>
                </c:pt>
                <c:pt idx="3">
                  <c:v>104.47</c:v>
                </c:pt>
                <c:pt idx="4">
                  <c:v>99.71</c:v>
                </c:pt>
                <c:pt idx="5">
                  <c:v>97.79</c:v>
                </c:pt>
                <c:pt idx="6">
                  <c:v>97.85</c:v>
                </c:pt>
                <c:pt idx="7">
                  <c:v>98.33</c:v>
                </c:pt>
                <c:pt idx="8">
                  <c:v>98.77</c:v>
                </c:pt>
                <c:pt idx="9">
                  <c:v>100</c:v>
                </c:pt>
                <c:pt idx="10">
                  <c:v>100.35</c:v>
                </c:pt>
                <c:pt idx="11">
                  <c:v>100.65</c:v>
                </c:pt>
                <c:pt idx="12">
                  <c:v>101.7</c:v>
                </c:pt>
                <c:pt idx="13">
                  <c:v>102.2</c:v>
                </c:pt>
                <c:pt idx="14">
                  <c:v>101.84</c:v>
                </c:pt>
                <c:pt idx="15">
                  <c:v>103.43</c:v>
                </c:pt>
                <c:pt idx="16">
                  <c:v>102.12</c:v>
                </c:pt>
                <c:pt idx="17">
                  <c:v>102.11</c:v>
                </c:pt>
                <c:pt idx="18">
                  <c:v>102.62</c:v>
                </c:pt>
                <c:pt idx="19">
                  <c:v>100.34</c:v>
                </c:pt>
                <c:pt idx="20">
                  <c:v>98.81</c:v>
                </c:pt>
                <c:pt idx="21">
                  <c:v>100.39</c:v>
                </c:pt>
                <c:pt idx="22">
                  <c:v>99.58</c:v>
                </c:pt>
                <c:pt idx="23">
                  <c:v>100.5</c:v>
                </c:pt>
                <c:pt idx="24">
                  <c:v>101.89</c:v>
                </c:pt>
                <c:pt idx="25">
                  <c:v>101.67</c:v>
                </c:pt>
                <c:pt idx="26">
                  <c:v>104.47</c:v>
                </c:pt>
                <c:pt idx="27">
                  <c:v>106.084</c:v>
                </c:pt>
                <c:pt idx="28">
                  <c:v>106.026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dPt>
            <c:idx val="1"/>
            <c:bubble3D val="0"/>
          </c:dPt>
          <c:xVal>
            <c:numRef>
              <c:f>'3526703.St.Maria.18052014'!$A$53:$A$54</c:f>
              <c:numCache>
                <c:formatCode>0.00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'3526703.St.Maria.18052014'!$B$53:$B$54</c:f>
              <c:numCache>
                <c:formatCode>0.000</c:formatCode>
                <c:ptCount val="2"/>
                <c:pt idx="0">
                  <c:v>107.768</c:v>
                </c:pt>
                <c:pt idx="1">
                  <c:v>106.268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17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'3526703.St.Maria.18052014'!$A$51:$A$52</c:f>
              <c:numCache>
                <c:formatCode>0.00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'3526703.St.Maria.18052014'!$B$51:$B$52</c:f>
              <c:numCache>
                <c:formatCode>0.000</c:formatCode>
                <c:ptCount val="2"/>
                <c:pt idx="0">
                  <c:v>107.768</c:v>
                </c:pt>
                <c:pt idx="1">
                  <c:v>98.286000000000001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'3526703.St.Maria.18052014'!$A$49:$A$50</c:f>
              <c:numCache>
                <c:formatCode>0.00</c:formatCode>
                <c:ptCount val="2"/>
                <c:pt idx="0">
                  <c:v>19.5</c:v>
                </c:pt>
                <c:pt idx="1">
                  <c:v>1303</c:v>
                </c:pt>
              </c:numCache>
            </c:numRef>
          </c:xVal>
          <c:yVal>
            <c:numRef>
              <c:f>'3526703.St.Maria.18052014'!$B$49:$B$50</c:f>
              <c:numCache>
                <c:formatCode>0.000</c:formatCode>
                <c:ptCount val="2"/>
                <c:pt idx="0">
                  <c:v>104.47</c:v>
                </c:pt>
                <c:pt idx="1">
                  <c:v>104.47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'3526703.St.Maria.18052014'!$A$55:$A$56</c:f>
              <c:numCache>
                <c:formatCode>0.00</c:formatCode>
                <c:ptCount val="2"/>
                <c:pt idx="0">
                  <c:v>1304</c:v>
                </c:pt>
                <c:pt idx="1">
                  <c:v>0</c:v>
                </c:pt>
              </c:numCache>
            </c:numRef>
          </c:xVal>
          <c:yVal>
            <c:numRef>
              <c:f>'3526703.St.Maria.18052014'!$B$55:$B$56</c:f>
              <c:numCache>
                <c:formatCode>0.00</c:formatCode>
                <c:ptCount val="2"/>
                <c:pt idx="0" formatCode="0.000">
                  <c:v>106.084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11064"/>
        <c:axId val="913811456"/>
      </c:scatterChart>
      <c:valAx>
        <c:axId val="913811064"/>
        <c:scaling>
          <c:orientation val="minMax"/>
          <c:max val="1400"/>
          <c:min val="-1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46588691401086"/>
              <c:y val="0.92617870506299704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11456"/>
        <c:crossesAt val="89"/>
        <c:crossBetween val="midCat"/>
        <c:majorUnit val="100"/>
        <c:minorUnit val="12"/>
      </c:valAx>
      <c:valAx>
        <c:axId val="913811456"/>
        <c:scaling>
          <c:orientation val="minMax"/>
          <c:max val="112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420937495219424E-2"/>
              <c:y val="2.3914369460879537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11064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54" header="0.51181102362204722" footer="0.51181102362204722"/>
    <c:pageSetup orientation="landscape" horizontalDpi="300" verticalDpi="300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</a:t>
            </a:r>
            <a:r>
              <a:rPr lang="es-CO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Santa Maria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35267030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 RGonzález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 Cbernal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20140909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2884647745426492"/>
          <c:y val="0.69320916806303168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950083194675538E-2"/>
          <c:y val="1.6460921887982545E-2"/>
          <c:w val="0.95424292845257919"/>
          <c:h val="0.9485606237949940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'3526703.St.Maria.14092014'!$A$3:$A$48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13</c:v>
                </c:pt>
                <c:pt idx="4">
                  <c:v>15.6</c:v>
                </c:pt>
                <c:pt idx="5">
                  <c:v>15.6</c:v>
                </c:pt>
                <c:pt idx="6">
                  <c:v>53</c:v>
                </c:pt>
                <c:pt idx="7">
                  <c:v>104</c:v>
                </c:pt>
                <c:pt idx="8">
                  <c:v>155</c:v>
                </c:pt>
                <c:pt idx="9">
                  <c:v>206</c:v>
                </c:pt>
                <c:pt idx="10">
                  <c:v>257</c:v>
                </c:pt>
                <c:pt idx="11">
                  <c:v>308</c:v>
                </c:pt>
                <c:pt idx="12">
                  <c:v>359</c:v>
                </c:pt>
                <c:pt idx="13">
                  <c:v>410</c:v>
                </c:pt>
                <c:pt idx="14">
                  <c:v>461</c:v>
                </c:pt>
                <c:pt idx="15">
                  <c:v>512</c:v>
                </c:pt>
                <c:pt idx="16">
                  <c:v>582</c:v>
                </c:pt>
                <c:pt idx="17">
                  <c:v>652</c:v>
                </c:pt>
                <c:pt idx="18">
                  <c:v>722</c:v>
                </c:pt>
                <c:pt idx="19">
                  <c:v>792</c:v>
                </c:pt>
                <c:pt idx="20">
                  <c:v>862</c:v>
                </c:pt>
                <c:pt idx="21">
                  <c:v>932</c:v>
                </c:pt>
                <c:pt idx="22">
                  <c:v>1002</c:v>
                </c:pt>
                <c:pt idx="23">
                  <c:v>1072</c:v>
                </c:pt>
                <c:pt idx="24">
                  <c:v>1132</c:v>
                </c:pt>
                <c:pt idx="25">
                  <c:v>1190</c:v>
                </c:pt>
                <c:pt idx="26">
                  <c:v>1248</c:v>
                </c:pt>
                <c:pt idx="27">
                  <c:v>1248</c:v>
                </c:pt>
                <c:pt idx="28">
                  <c:v>1255</c:v>
                </c:pt>
              </c:numCache>
            </c:numRef>
          </c:xVal>
          <c:yVal>
            <c:numRef>
              <c:f>'3526703.St.Maria.14092014'!$B$3:$B$48</c:f>
              <c:numCache>
                <c:formatCode>0.000</c:formatCode>
                <c:ptCount val="46"/>
                <c:pt idx="0">
                  <c:v>108</c:v>
                </c:pt>
                <c:pt idx="1">
                  <c:v>108.361</c:v>
                </c:pt>
                <c:pt idx="2">
                  <c:v>108.07899999999999</c:v>
                </c:pt>
                <c:pt idx="3">
                  <c:v>107.238</c:v>
                </c:pt>
                <c:pt idx="4">
                  <c:v>104.685</c:v>
                </c:pt>
                <c:pt idx="5">
                  <c:v>103.685</c:v>
                </c:pt>
                <c:pt idx="6">
                  <c:v>99.905000000000001</c:v>
                </c:pt>
                <c:pt idx="7">
                  <c:v>100.145</c:v>
                </c:pt>
                <c:pt idx="8">
                  <c:v>99.974999999999994</c:v>
                </c:pt>
                <c:pt idx="9">
                  <c:v>100.145</c:v>
                </c:pt>
                <c:pt idx="10">
                  <c:v>99.325000000000003</c:v>
                </c:pt>
                <c:pt idx="11">
                  <c:v>98.924999999999997</c:v>
                </c:pt>
                <c:pt idx="12">
                  <c:v>99.185000000000002</c:v>
                </c:pt>
                <c:pt idx="13">
                  <c:v>99.135000000000005</c:v>
                </c:pt>
                <c:pt idx="14">
                  <c:v>100.425</c:v>
                </c:pt>
                <c:pt idx="15">
                  <c:v>100.33499999999999</c:v>
                </c:pt>
                <c:pt idx="16">
                  <c:v>101.935</c:v>
                </c:pt>
                <c:pt idx="17">
                  <c:v>102.61499999999999</c:v>
                </c:pt>
                <c:pt idx="18">
                  <c:v>102.625</c:v>
                </c:pt>
                <c:pt idx="19">
                  <c:v>102.16500000000001</c:v>
                </c:pt>
                <c:pt idx="20">
                  <c:v>102.035</c:v>
                </c:pt>
                <c:pt idx="21">
                  <c:v>102.295</c:v>
                </c:pt>
                <c:pt idx="22">
                  <c:v>102.285</c:v>
                </c:pt>
                <c:pt idx="23">
                  <c:v>102.185</c:v>
                </c:pt>
                <c:pt idx="24">
                  <c:v>101.465</c:v>
                </c:pt>
                <c:pt idx="25">
                  <c:v>101.08499999999999</c:v>
                </c:pt>
                <c:pt idx="26">
                  <c:v>104.08499999999999</c:v>
                </c:pt>
                <c:pt idx="27" formatCode="General">
                  <c:v>104.685</c:v>
                </c:pt>
                <c:pt idx="28">
                  <c:v>105.95699999999999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dPt>
            <c:idx val="1"/>
            <c:bubble3D val="0"/>
          </c:dPt>
          <c:xVal>
            <c:numRef>
              <c:f>'3526703.St.Maria.14092014'!$A$53:$A$54</c:f>
              <c:numCache>
                <c:formatCode>0.00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'3526703.St.Maria.14092014'!$B$53:$B$54</c:f>
              <c:numCache>
                <c:formatCode>0.000</c:formatCode>
                <c:ptCount val="2"/>
                <c:pt idx="0">
                  <c:v>107.759</c:v>
                </c:pt>
                <c:pt idx="1">
                  <c:v>106.259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17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'3526703.St.Maria.14092014'!$A$51:$A$52</c:f>
              <c:numCache>
                <c:formatCode>0.00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'3526703.St.Maria.14092014'!$B$51:$B$52</c:f>
              <c:numCache>
                <c:formatCode>0.000</c:formatCode>
                <c:ptCount val="2"/>
                <c:pt idx="0">
                  <c:v>107.173</c:v>
                </c:pt>
                <c:pt idx="1">
                  <c:v>98.173000000000002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'3526703.St.Maria.14092014'!$A$49:$A$50</c:f>
              <c:numCache>
                <c:formatCode>0.00</c:formatCode>
                <c:ptCount val="2"/>
                <c:pt idx="0">
                  <c:v>1248</c:v>
                </c:pt>
                <c:pt idx="1">
                  <c:v>15.6</c:v>
                </c:pt>
              </c:numCache>
            </c:numRef>
          </c:xVal>
          <c:yVal>
            <c:numRef>
              <c:f>'3526703.St.Maria.14092014'!$B$49:$B$50</c:f>
              <c:numCache>
                <c:formatCode>0.000</c:formatCode>
                <c:ptCount val="2"/>
                <c:pt idx="0">
                  <c:v>104.685</c:v>
                </c:pt>
                <c:pt idx="1">
                  <c:v>104.685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'3526703.St.Maria.14092014'!$A$55:$A$56</c:f>
              <c:numCache>
                <c:formatCode>0.00</c:formatCode>
                <c:ptCount val="2"/>
                <c:pt idx="0">
                  <c:v>1255</c:v>
                </c:pt>
                <c:pt idx="1">
                  <c:v>0</c:v>
                </c:pt>
              </c:numCache>
            </c:numRef>
          </c:xVal>
          <c:yVal>
            <c:numRef>
              <c:f>'3526703.St.Maria.14092014'!$B$55:$B$56</c:f>
              <c:numCache>
                <c:formatCode>0.00</c:formatCode>
                <c:ptCount val="2"/>
                <c:pt idx="0" formatCode="0.000">
                  <c:v>105.95699999999999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12240"/>
        <c:axId val="913812632"/>
      </c:scatterChart>
      <c:valAx>
        <c:axId val="913812240"/>
        <c:scaling>
          <c:orientation val="minMax"/>
          <c:max val="1400"/>
          <c:min val="-1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46588691401086"/>
              <c:y val="0.92617870506299704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12632"/>
        <c:crossesAt val="89"/>
        <c:crossBetween val="midCat"/>
        <c:majorUnit val="100"/>
        <c:minorUnit val="12"/>
      </c:valAx>
      <c:valAx>
        <c:axId val="913812632"/>
        <c:scaling>
          <c:orientation val="minMax"/>
          <c:max val="112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420937495219424E-2"/>
              <c:y val="2.3914369460879537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12240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54" header="0.51181102362204722" footer="0.51181102362204722"/>
    <c:pageSetup orientation="landscape" horizontalDpi="300" verticalDpi="300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</a:t>
            </a:r>
            <a:r>
              <a:rPr lang="es-CO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Santa Maria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35267030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 JPedroza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 Cbernal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20150524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2884647745426492"/>
          <c:y val="0.69320916806303168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950083194675538E-2"/>
          <c:y val="1.6460921887982545E-2"/>
          <c:w val="0.95424292845257919"/>
          <c:h val="0.9485606237949940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'3526703.St.Maria.24052015'!$A$3:$A$48</c:f>
              <c:numCache>
                <c:formatCode>0.00</c:formatCode>
                <c:ptCount val="46"/>
                <c:pt idx="0">
                  <c:v>0</c:v>
                </c:pt>
                <c:pt idx="1">
                  <c:v>14</c:v>
                </c:pt>
                <c:pt idx="2">
                  <c:v>36</c:v>
                </c:pt>
                <c:pt idx="3">
                  <c:v>86</c:v>
                </c:pt>
                <c:pt idx="4">
                  <c:v>136</c:v>
                </c:pt>
                <c:pt idx="5">
                  <c:v>186</c:v>
                </c:pt>
                <c:pt idx="6">
                  <c:v>236</c:v>
                </c:pt>
                <c:pt idx="7">
                  <c:v>286</c:v>
                </c:pt>
                <c:pt idx="8">
                  <c:v>336</c:v>
                </c:pt>
                <c:pt idx="9">
                  <c:v>386</c:v>
                </c:pt>
                <c:pt idx="10">
                  <c:v>436</c:v>
                </c:pt>
                <c:pt idx="11">
                  <c:v>486</c:v>
                </c:pt>
                <c:pt idx="12">
                  <c:v>536</c:v>
                </c:pt>
                <c:pt idx="13">
                  <c:v>586</c:v>
                </c:pt>
                <c:pt idx="14">
                  <c:v>636</c:v>
                </c:pt>
                <c:pt idx="15">
                  <c:v>676</c:v>
                </c:pt>
                <c:pt idx="16">
                  <c:v>716</c:v>
                </c:pt>
                <c:pt idx="17">
                  <c:v>756</c:v>
                </c:pt>
                <c:pt idx="18">
                  <c:v>796</c:v>
                </c:pt>
                <c:pt idx="19">
                  <c:v>836</c:v>
                </c:pt>
                <c:pt idx="20">
                  <c:v>876</c:v>
                </c:pt>
                <c:pt idx="21">
                  <c:v>916</c:v>
                </c:pt>
                <c:pt idx="22">
                  <c:v>956</c:v>
                </c:pt>
                <c:pt idx="23">
                  <c:v>996</c:v>
                </c:pt>
                <c:pt idx="24">
                  <c:v>1001</c:v>
                </c:pt>
                <c:pt idx="25">
                  <c:v>1006</c:v>
                </c:pt>
                <c:pt idx="26">
                  <c:v>1011</c:v>
                </c:pt>
              </c:numCache>
            </c:numRef>
          </c:xVal>
          <c:yVal>
            <c:numRef>
              <c:f>'3526703.St.Maria.24052015'!$B$3:$B$48</c:f>
              <c:numCache>
                <c:formatCode>0.000</c:formatCode>
                <c:ptCount val="46"/>
                <c:pt idx="0">
                  <c:v>108</c:v>
                </c:pt>
                <c:pt idx="1">
                  <c:v>103.893</c:v>
                </c:pt>
                <c:pt idx="2">
                  <c:v>97.019300000000001</c:v>
                </c:pt>
                <c:pt idx="3">
                  <c:v>98.503</c:v>
                </c:pt>
                <c:pt idx="4">
                  <c:v>99.093000000000004</c:v>
                </c:pt>
                <c:pt idx="5">
                  <c:v>99.363</c:v>
                </c:pt>
                <c:pt idx="6">
                  <c:v>99.742999999999995</c:v>
                </c:pt>
                <c:pt idx="7">
                  <c:v>101.46299999999999</c:v>
                </c:pt>
                <c:pt idx="8">
                  <c:v>101.843</c:v>
                </c:pt>
                <c:pt idx="9">
                  <c:v>101.143</c:v>
                </c:pt>
                <c:pt idx="10">
                  <c:v>100.54300000000001</c:v>
                </c:pt>
                <c:pt idx="11">
                  <c:v>99.822999999999993</c:v>
                </c:pt>
                <c:pt idx="12">
                  <c:v>100.003</c:v>
                </c:pt>
                <c:pt idx="13">
                  <c:v>102.24299999999999</c:v>
                </c:pt>
                <c:pt idx="14">
                  <c:v>102.54300000000001</c:v>
                </c:pt>
                <c:pt idx="15">
                  <c:v>102.633</c:v>
                </c:pt>
                <c:pt idx="16">
                  <c:v>102.613</c:v>
                </c:pt>
                <c:pt idx="17">
                  <c:v>102.563</c:v>
                </c:pt>
                <c:pt idx="18">
                  <c:v>101.24299999999999</c:v>
                </c:pt>
                <c:pt idx="19">
                  <c:v>101.18300000000001</c:v>
                </c:pt>
                <c:pt idx="20">
                  <c:v>101.143</c:v>
                </c:pt>
                <c:pt idx="21">
                  <c:v>100.883</c:v>
                </c:pt>
                <c:pt idx="22">
                  <c:v>100.863</c:v>
                </c:pt>
                <c:pt idx="23">
                  <c:v>103.893</c:v>
                </c:pt>
                <c:pt idx="24">
                  <c:v>104.063</c:v>
                </c:pt>
                <c:pt idx="25">
                  <c:v>104.877</c:v>
                </c:pt>
                <c:pt idx="26">
                  <c:v>105.065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dPt>
            <c:idx val="1"/>
            <c:bubble3D val="0"/>
          </c:dPt>
          <c:xVal>
            <c:numRef>
              <c:f>'3526703.St.Maria.24052015'!$A$53:$A$54</c:f>
              <c:numCache>
                <c:formatCode>0.00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'3526703.St.Maria.24052015'!$B$53:$B$54</c:f>
              <c:numCache>
                <c:formatCode>0.000</c:formatCode>
                <c:ptCount val="2"/>
                <c:pt idx="0">
                  <c:v>107.782</c:v>
                </c:pt>
                <c:pt idx="1">
                  <c:v>106.282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17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'3526703.St.Maria.24052015'!$A$51:$A$52</c:f>
              <c:numCache>
                <c:formatCode>0.00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'3526703.St.Maria.24052015'!$B$51:$B$52</c:f>
              <c:numCache>
                <c:formatCode>0.000</c:formatCode>
                <c:ptCount val="2"/>
                <c:pt idx="0">
                  <c:v>107.29300000000001</c:v>
                </c:pt>
                <c:pt idx="1">
                  <c:v>98.293000000000006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'3526703.St.Maria.24052015'!$A$49:$A$50</c:f>
              <c:numCache>
                <c:formatCode>0.00</c:formatCode>
                <c:ptCount val="2"/>
                <c:pt idx="0">
                  <c:v>996</c:v>
                </c:pt>
                <c:pt idx="1">
                  <c:v>14</c:v>
                </c:pt>
              </c:numCache>
            </c:numRef>
          </c:xVal>
          <c:yVal>
            <c:numRef>
              <c:f>'3526703.St.Maria.24052015'!$B$49:$B$50</c:f>
              <c:numCache>
                <c:formatCode>0.000</c:formatCode>
                <c:ptCount val="2"/>
                <c:pt idx="0">
                  <c:v>103.893</c:v>
                </c:pt>
                <c:pt idx="1">
                  <c:v>103.893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'3526703.St.Maria.24052015'!$A$55:$A$56</c:f>
              <c:numCache>
                <c:formatCode>0.00</c:formatCode>
                <c:ptCount val="2"/>
                <c:pt idx="0">
                  <c:v>1011</c:v>
                </c:pt>
                <c:pt idx="1">
                  <c:v>0</c:v>
                </c:pt>
              </c:numCache>
            </c:numRef>
          </c:xVal>
          <c:yVal>
            <c:numRef>
              <c:f>'3526703.St.Maria.24052015'!$B$55:$B$56</c:f>
              <c:numCache>
                <c:formatCode>0.00</c:formatCode>
                <c:ptCount val="2"/>
                <c:pt idx="0" formatCode="0.000">
                  <c:v>105.065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13416"/>
        <c:axId val="913813808"/>
      </c:scatterChart>
      <c:valAx>
        <c:axId val="913813416"/>
        <c:scaling>
          <c:orientation val="minMax"/>
          <c:max val="1400"/>
          <c:min val="-1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46588691401086"/>
              <c:y val="0.92617870506299704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13808"/>
        <c:crossesAt val="89"/>
        <c:crossBetween val="midCat"/>
        <c:majorUnit val="100"/>
        <c:minorUnit val="12"/>
      </c:valAx>
      <c:valAx>
        <c:axId val="913813808"/>
        <c:scaling>
          <c:orientation val="minMax"/>
          <c:max val="112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420937495219424E-2"/>
              <c:y val="2.3914369460879537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13416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54" header="0.51181102362204722" footer="0.51181102362204722"/>
    <c:pageSetup orientation="landscape" horizontalDpi="300" verticalDpi="300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 </a:t>
            </a:r>
            <a:r>
              <a:rPr lang="es-CO" sz="13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Santa Maria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35267030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 RGonzalez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 Cbernal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20150906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1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2884647745426492"/>
          <c:y val="0.69320916806303168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950083194675538E-2"/>
          <c:y val="1.6460921887982545E-2"/>
          <c:w val="0.95424292845257919"/>
          <c:h val="0.9485606237949940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'3526703.St.Maria.06092015'!$A$3:$A$48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9</c:v>
                </c:pt>
                <c:pt idx="6">
                  <c:v>52</c:v>
                </c:pt>
                <c:pt idx="7">
                  <c:v>95</c:v>
                </c:pt>
                <c:pt idx="8">
                  <c:v>138</c:v>
                </c:pt>
                <c:pt idx="9">
                  <c:v>181</c:v>
                </c:pt>
                <c:pt idx="10">
                  <c:v>224</c:v>
                </c:pt>
                <c:pt idx="11">
                  <c:v>267</c:v>
                </c:pt>
                <c:pt idx="12">
                  <c:v>310</c:v>
                </c:pt>
                <c:pt idx="13">
                  <c:v>353</c:v>
                </c:pt>
                <c:pt idx="14">
                  <c:v>396</c:v>
                </c:pt>
                <c:pt idx="15">
                  <c:v>439</c:v>
                </c:pt>
                <c:pt idx="16">
                  <c:v>482</c:v>
                </c:pt>
                <c:pt idx="17">
                  <c:v>525</c:v>
                </c:pt>
                <c:pt idx="18">
                  <c:v>585</c:v>
                </c:pt>
                <c:pt idx="19">
                  <c:v>645</c:v>
                </c:pt>
                <c:pt idx="20">
                  <c:v>705</c:v>
                </c:pt>
                <c:pt idx="21">
                  <c:v>765</c:v>
                </c:pt>
                <c:pt idx="22">
                  <c:v>825</c:v>
                </c:pt>
                <c:pt idx="23">
                  <c:v>885</c:v>
                </c:pt>
                <c:pt idx="24">
                  <c:v>945</c:v>
                </c:pt>
                <c:pt idx="25">
                  <c:v>985</c:v>
                </c:pt>
                <c:pt idx="26">
                  <c:v>1025</c:v>
                </c:pt>
                <c:pt idx="27">
                  <c:v>1065</c:v>
                </c:pt>
                <c:pt idx="28">
                  <c:v>1065</c:v>
                </c:pt>
                <c:pt idx="29">
                  <c:v>1065</c:v>
                </c:pt>
                <c:pt idx="30">
                  <c:v>1075</c:v>
                </c:pt>
              </c:numCache>
            </c:numRef>
          </c:xVal>
          <c:yVal>
            <c:numRef>
              <c:f>'3526703.St.Maria.06092015'!$B$3:$B$48</c:f>
              <c:numCache>
                <c:formatCode>0.000</c:formatCode>
                <c:ptCount val="46"/>
                <c:pt idx="0">
                  <c:v>108</c:v>
                </c:pt>
                <c:pt idx="1">
                  <c:v>107.92700000000001</c:v>
                </c:pt>
                <c:pt idx="2">
                  <c:v>107.309</c:v>
                </c:pt>
                <c:pt idx="3">
                  <c:v>104.749</c:v>
                </c:pt>
                <c:pt idx="4">
                  <c:v>104.29900000000001</c:v>
                </c:pt>
                <c:pt idx="5">
                  <c:v>100.789</c:v>
                </c:pt>
                <c:pt idx="6">
                  <c:v>101.039</c:v>
                </c:pt>
                <c:pt idx="7">
                  <c:v>100.749</c:v>
                </c:pt>
                <c:pt idx="8">
                  <c:v>100.43899999999999</c:v>
                </c:pt>
                <c:pt idx="9">
                  <c:v>99.778999999999996</c:v>
                </c:pt>
                <c:pt idx="10">
                  <c:v>98.849000000000004</c:v>
                </c:pt>
                <c:pt idx="11">
                  <c:v>98.149000000000001</c:v>
                </c:pt>
                <c:pt idx="12">
                  <c:v>97.509</c:v>
                </c:pt>
                <c:pt idx="13">
                  <c:v>97.429000000000002</c:v>
                </c:pt>
                <c:pt idx="14">
                  <c:v>97.388999999999996</c:v>
                </c:pt>
                <c:pt idx="15">
                  <c:v>100.10899999999999</c:v>
                </c:pt>
                <c:pt idx="16">
                  <c:v>100.209</c:v>
                </c:pt>
                <c:pt idx="17">
                  <c:v>100.639</c:v>
                </c:pt>
                <c:pt idx="18">
                  <c:v>102.399</c:v>
                </c:pt>
                <c:pt idx="19">
                  <c:v>102.51900000000001</c:v>
                </c:pt>
                <c:pt idx="20">
                  <c:v>102.529</c:v>
                </c:pt>
                <c:pt idx="21">
                  <c:v>102.54900000000001</c:v>
                </c:pt>
                <c:pt idx="22">
                  <c:v>102.68899999999999</c:v>
                </c:pt>
                <c:pt idx="23">
                  <c:v>102.539</c:v>
                </c:pt>
                <c:pt idx="24">
                  <c:v>102.32899999999999</c:v>
                </c:pt>
                <c:pt idx="25">
                  <c:v>101.729</c:v>
                </c:pt>
                <c:pt idx="26">
                  <c:v>99.959000000000003</c:v>
                </c:pt>
                <c:pt idx="27">
                  <c:v>103.779</c:v>
                </c:pt>
                <c:pt idx="28">
                  <c:v>104.749</c:v>
                </c:pt>
                <c:pt idx="29">
                  <c:v>105.866</c:v>
                </c:pt>
                <c:pt idx="30">
                  <c:v>106.018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3810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dPt>
            <c:idx val="1"/>
            <c:bubble3D val="0"/>
          </c:dPt>
          <c:xVal>
            <c:numRef>
              <c:f>'3526703.St.Maria.06092015'!$A$53:$A$54</c:f>
              <c:numCache>
                <c:formatCode>0.00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'3526703.St.Maria.06092015'!$B$53:$B$54</c:f>
              <c:numCache>
                <c:formatCode>0.000</c:formatCode>
                <c:ptCount val="2"/>
                <c:pt idx="0">
                  <c:v>107.739</c:v>
                </c:pt>
                <c:pt idx="1">
                  <c:v>106.239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17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'3526703.St.Maria.06092015'!$A$51:$A$52</c:f>
              <c:numCache>
                <c:formatCode>0.00</c:formatCode>
                <c:ptCount val="2"/>
                <c:pt idx="0">
                  <c:v>60</c:v>
                </c:pt>
                <c:pt idx="1">
                  <c:v>60</c:v>
                </c:pt>
              </c:numCache>
            </c:numRef>
          </c:xVal>
          <c:yVal>
            <c:numRef>
              <c:f>'3526703.St.Maria.06092015'!$B$51:$B$52</c:f>
              <c:numCache>
                <c:formatCode>0.000</c:formatCode>
                <c:ptCount val="2"/>
                <c:pt idx="0">
                  <c:v>107.25700000000001</c:v>
                </c:pt>
                <c:pt idx="1">
                  <c:v>98.257000000000005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'3526703.St.Maria.06092015'!$A$49:$A$50</c:f>
              <c:numCache>
                <c:formatCode>0.00</c:formatCode>
                <c:ptCount val="2"/>
                <c:pt idx="0">
                  <c:v>1065</c:v>
                </c:pt>
                <c:pt idx="1">
                  <c:v>5.5</c:v>
                </c:pt>
              </c:numCache>
            </c:numRef>
          </c:xVal>
          <c:yVal>
            <c:numRef>
              <c:f>'3526703.St.Maria.06092015'!$B$49:$B$50</c:f>
              <c:numCache>
                <c:formatCode>0.000</c:formatCode>
                <c:ptCount val="2"/>
                <c:pt idx="0">
                  <c:v>104.749</c:v>
                </c:pt>
                <c:pt idx="1">
                  <c:v>104.744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'3526703.St.Maria.06092015'!$A$55:$A$56</c:f>
              <c:numCache>
                <c:formatCode>0.00</c:formatCode>
                <c:ptCount val="2"/>
                <c:pt idx="0">
                  <c:v>1075</c:v>
                </c:pt>
                <c:pt idx="1">
                  <c:v>0</c:v>
                </c:pt>
              </c:numCache>
            </c:numRef>
          </c:xVal>
          <c:yVal>
            <c:numRef>
              <c:f>'3526703.St.Maria.06092015'!$B$55:$B$56</c:f>
              <c:numCache>
                <c:formatCode>0.00</c:formatCode>
                <c:ptCount val="2"/>
                <c:pt idx="0" formatCode="0.000">
                  <c:v>106.018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14592"/>
        <c:axId val="913814984"/>
      </c:scatterChart>
      <c:valAx>
        <c:axId val="913814592"/>
        <c:scaling>
          <c:orientation val="minMax"/>
          <c:max val="1400"/>
          <c:min val="-1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46588691401086"/>
              <c:y val="0.92617870506299704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14984"/>
        <c:crossesAt val="89"/>
        <c:crossBetween val="midCat"/>
        <c:majorUnit val="100"/>
        <c:minorUnit val="12"/>
      </c:valAx>
      <c:valAx>
        <c:axId val="913814984"/>
        <c:scaling>
          <c:orientation val="minMax"/>
          <c:max val="112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420937495219424E-2"/>
              <c:y val="2.3914369460879537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14592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54" header="0.51181102362204722" footer="0.51181102362204722"/>
    <c:pageSetup orientation="landscape" horizontalDpi="300" verticalDpi="300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'35267030_STA_MARIA_20160425'!$A$44:$A$45</c:f>
              <c:numCache>
                <c:formatCode>0.00</c:formatCode>
                <c:ptCount val="2"/>
                <c:pt idx="0">
                  <c:v>866.5</c:v>
                </c:pt>
                <c:pt idx="1">
                  <c:v>6.7</c:v>
                </c:pt>
              </c:numCache>
            </c:numRef>
          </c:xVal>
          <c:yVal>
            <c:numRef>
              <c:f>'35267030_STA_MARIA_20160425'!$B$44:$B$45</c:f>
              <c:numCache>
                <c:formatCode>#,##0.000</c:formatCode>
                <c:ptCount val="2"/>
                <c:pt idx="0">
                  <c:v>104.72699999999999</c:v>
                </c:pt>
                <c:pt idx="1">
                  <c:v>104.72699999999999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'35267030_STA_MARIA_20160425'!$A$46:$A$47</c:f>
              <c:numCache>
                <c:formatCode>0.00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'35267030_STA_MARIA_20160425'!$B$46:$B$47</c:f>
              <c:numCache>
                <c:formatCode>#,##0.000</c:formatCode>
                <c:ptCount val="2"/>
                <c:pt idx="0">
                  <c:v>107.76</c:v>
                </c:pt>
                <c:pt idx="1">
                  <c:v>106.76</c:v>
                </c:pt>
              </c:numCache>
            </c:numRef>
          </c:yVal>
          <c:smooth val="1"/>
        </c:ser>
        <c:ser>
          <c:idx val="0"/>
          <c:order val="2"/>
          <c:tx>
            <c:v>perfil</c:v>
          </c:tx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'35267030_STA_MARIA_20160425'!$A$3:$A$43</c:f>
              <c:numCache>
                <c:formatCode>0.00</c:formatCode>
                <c:ptCount val="41"/>
                <c:pt idx="0">
                  <c:v>-21</c:v>
                </c:pt>
                <c:pt idx="1">
                  <c:v>-16</c:v>
                </c:pt>
                <c:pt idx="2">
                  <c:v>-11</c:v>
                </c:pt>
                <c:pt idx="3">
                  <c:v>-6.7</c:v>
                </c:pt>
                <c:pt idx="4">
                  <c:v>0</c:v>
                </c:pt>
                <c:pt idx="5">
                  <c:v>1.8</c:v>
                </c:pt>
                <c:pt idx="6">
                  <c:v>6.7</c:v>
                </c:pt>
                <c:pt idx="7">
                  <c:v>6.7</c:v>
                </c:pt>
                <c:pt idx="8">
                  <c:v>43</c:v>
                </c:pt>
                <c:pt idx="9">
                  <c:v>78</c:v>
                </c:pt>
                <c:pt idx="10">
                  <c:v>113</c:v>
                </c:pt>
                <c:pt idx="11">
                  <c:v>148</c:v>
                </c:pt>
                <c:pt idx="12">
                  <c:v>183</c:v>
                </c:pt>
                <c:pt idx="13">
                  <c:v>218</c:v>
                </c:pt>
                <c:pt idx="14">
                  <c:v>253</c:v>
                </c:pt>
                <c:pt idx="15">
                  <c:v>288</c:v>
                </c:pt>
                <c:pt idx="16">
                  <c:v>323</c:v>
                </c:pt>
                <c:pt idx="17">
                  <c:v>358</c:v>
                </c:pt>
                <c:pt idx="18">
                  <c:v>393</c:v>
                </c:pt>
                <c:pt idx="19">
                  <c:v>443</c:v>
                </c:pt>
                <c:pt idx="20">
                  <c:v>493</c:v>
                </c:pt>
                <c:pt idx="21">
                  <c:v>543</c:v>
                </c:pt>
                <c:pt idx="22">
                  <c:v>593</c:v>
                </c:pt>
                <c:pt idx="23">
                  <c:v>635</c:v>
                </c:pt>
                <c:pt idx="24">
                  <c:v>671</c:v>
                </c:pt>
                <c:pt idx="25">
                  <c:v>710</c:v>
                </c:pt>
                <c:pt idx="26">
                  <c:v>749</c:v>
                </c:pt>
                <c:pt idx="27">
                  <c:v>788</c:v>
                </c:pt>
                <c:pt idx="28">
                  <c:v>827</c:v>
                </c:pt>
                <c:pt idx="29">
                  <c:v>866.5</c:v>
                </c:pt>
                <c:pt idx="30">
                  <c:v>867.9</c:v>
                </c:pt>
                <c:pt idx="31">
                  <c:v>867.9</c:v>
                </c:pt>
                <c:pt idx="32">
                  <c:v>872.9</c:v>
                </c:pt>
              </c:numCache>
            </c:numRef>
          </c:xVal>
          <c:yVal>
            <c:numRef>
              <c:f>'35267030_STA_MARIA_20160425'!$B$3:$B$43</c:f>
              <c:numCache>
                <c:formatCode>#,##0.000</c:formatCode>
                <c:ptCount val="41"/>
                <c:pt idx="0">
                  <c:v>108.36399999999999</c:v>
                </c:pt>
                <c:pt idx="1">
                  <c:v>107.96599999999999</c:v>
                </c:pt>
                <c:pt idx="2">
                  <c:v>107.97399999999999</c:v>
                </c:pt>
                <c:pt idx="3">
                  <c:v>107.935</c:v>
                </c:pt>
                <c:pt idx="4">
                  <c:v>107.929</c:v>
                </c:pt>
                <c:pt idx="5">
                  <c:v>107.40599999999999</c:v>
                </c:pt>
                <c:pt idx="6">
                  <c:v>104.72699999999999</c:v>
                </c:pt>
                <c:pt idx="7">
                  <c:v>103.72699999999999</c:v>
                </c:pt>
                <c:pt idx="8">
                  <c:v>102.49699999999999</c:v>
                </c:pt>
                <c:pt idx="9">
                  <c:v>101.78699999999999</c:v>
                </c:pt>
                <c:pt idx="10">
                  <c:v>100.517</c:v>
                </c:pt>
                <c:pt idx="11">
                  <c:v>99.36699999999999</c:v>
                </c:pt>
                <c:pt idx="12">
                  <c:v>99.256999999999991</c:v>
                </c:pt>
                <c:pt idx="13">
                  <c:v>99.22699999999999</c:v>
                </c:pt>
                <c:pt idx="14">
                  <c:v>99.36699999999999</c:v>
                </c:pt>
                <c:pt idx="15">
                  <c:v>98.72699999999999</c:v>
                </c:pt>
                <c:pt idx="16">
                  <c:v>97.926999999999992</c:v>
                </c:pt>
                <c:pt idx="17">
                  <c:v>96.076999999999984</c:v>
                </c:pt>
                <c:pt idx="18">
                  <c:v>99.286999999999992</c:v>
                </c:pt>
                <c:pt idx="19">
                  <c:v>101.84699999999999</c:v>
                </c:pt>
                <c:pt idx="20">
                  <c:v>102.19699999999999</c:v>
                </c:pt>
                <c:pt idx="21">
                  <c:v>102.16699999999999</c:v>
                </c:pt>
                <c:pt idx="22">
                  <c:v>102.39699999999999</c:v>
                </c:pt>
                <c:pt idx="23">
                  <c:v>102.14699999999999</c:v>
                </c:pt>
                <c:pt idx="24">
                  <c:v>102.22699999999999</c:v>
                </c:pt>
                <c:pt idx="25">
                  <c:v>101.02699999999999</c:v>
                </c:pt>
                <c:pt idx="26">
                  <c:v>102.57699999999998</c:v>
                </c:pt>
                <c:pt idx="27">
                  <c:v>102.71699999999998</c:v>
                </c:pt>
                <c:pt idx="28">
                  <c:v>101.877</c:v>
                </c:pt>
                <c:pt idx="29">
                  <c:v>104.02699999999999</c:v>
                </c:pt>
                <c:pt idx="30">
                  <c:v>105.649</c:v>
                </c:pt>
                <c:pt idx="31">
                  <c:v>106.089</c:v>
                </c:pt>
                <c:pt idx="32">
                  <c:v>106.14399999999999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marker>
            <c:symbol val="dot"/>
            <c:size val="6"/>
            <c:spPr>
              <a:ln>
                <a:solidFill>
                  <a:srgbClr val="7030A0"/>
                </a:solidFill>
              </a:ln>
            </c:spPr>
          </c:marker>
          <c:xVal>
            <c:numRef>
              <c:f>'QDA. RINCÓN'!#REF!</c:f>
            </c:numRef>
          </c:xVal>
          <c:yVal>
            <c:numRef>
              <c:f>'QDA. RINCÓN'!#REF!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'35267030_STA_MARIA_20160425'!$A$56:$A$57</c:f>
              <c:numCache>
                <c:formatCode>0.00</c:formatCode>
                <c:ptCount val="2"/>
                <c:pt idx="0">
                  <c:v>0</c:v>
                </c:pt>
                <c:pt idx="1">
                  <c:v>866.5</c:v>
                </c:pt>
              </c:numCache>
            </c:numRef>
          </c:xVal>
          <c:yVal>
            <c:numRef>
              <c:f>'35267030_STA_MARIA_20160425'!$B$56:$B$57</c:f>
              <c:numCache>
                <c:formatCode>#,##0.000</c:formatCode>
                <c:ptCount val="2"/>
                <c:pt idx="0">
                  <c:v>106.089</c:v>
                </c:pt>
                <c:pt idx="1">
                  <c:v>106.089</c:v>
                </c:pt>
              </c:numCache>
            </c:numRef>
          </c:yVal>
          <c:smooth val="1"/>
        </c:ser>
        <c:ser>
          <c:idx val="2"/>
          <c:order val="5"/>
          <c:tx>
            <c:v>Mira 11</c:v>
          </c:tx>
          <c:spPr>
            <a:ln w="19050" cap="sq" cmpd="dbl">
              <a:solidFill>
                <a:schemeClr val="tx1"/>
              </a:solidFill>
              <a:bevel/>
            </a:ln>
          </c:spPr>
          <c:marker>
            <c:symbol val="circle"/>
            <c:size val="5"/>
            <c:spPr>
              <a:solidFill>
                <a:schemeClr val="tx1"/>
              </a:solidFill>
              <a:ln w="19050" cap="rnd" cmpd="dbl">
                <a:solidFill>
                  <a:schemeClr val="tx1"/>
                </a:solidFill>
                <a:bevel/>
              </a:ln>
              <a:scene3d>
                <a:camera prst="orthographicFront"/>
                <a:lightRig rig="threePt" dir="t"/>
              </a:scene3d>
              <a:sp3d>
                <a:bevelT prst="slope"/>
                <a:bevelB prst="slope"/>
              </a:sp3d>
            </c:spPr>
          </c:marker>
          <c:trendline>
            <c:trendlineType val="linear"/>
            <c:dispRSqr val="0"/>
            <c:dispEq val="0"/>
          </c:trendline>
          <c:xVal>
            <c:numRef>
              <c:f>'35267030_STA_MARIA_20160425'!$A$46:$A$47</c:f>
              <c:numCache>
                <c:formatCode>0.00</c:formatCode>
                <c:ptCount val="2"/>
                <c:pt idx="0">
                  <c:v>2</c:v>
                </c:pt>
                <c:pt idx="1">
                  <c:v>2</c:v>
                </c:pt>
              </c:numCache>
            </c:numRef>
          </c:xVal>
          <c:yVal>
            <c:numRef>
              <c:f>'35267030_STA_MARIA_20160425'!$B$46:$B$47</c:f>
              <c:numCache>
                <c:formatCode>#,##0.000</c:formatCode>
                <c:ptCount val="2"/>
                <c:pt idx="0">
                  <c:v>107.76</c:v>
                </c:pt>
                <c:pt idx="1">
                  <c:v>106.76</c:v>
                </c:pt>
              </c:numCache>
            </c:numRef>
          </c:yVal>
          <c:smooth val="1"/>
        </c:ser>
        <c:ser>
          <c:idx val="3"/>
          <c:order val="6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'35267030_STA_MARIA_META'!#¡REF!</c:f>
            </c:numRef>
          </c:xVal>
          <c:yVal>
            <c:numRef>
              <c:f>'35267030_STA_MARIA_META'!#¡REF!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7"/>
          <c:tx>
            <c:v>Mira 9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'35267030_STA_MARIA_20160425'!$A$48:$A$49</c:f>
              <c:numCache>
                <c:formatCode>0.00</c:formatCode>
                <c:ptCount val="2"/>
                <c:pt idx="0">
                  <c:v>5</c:v>
                </c:pt>
                <c:pt idx="1">
                  <c:v>5</c:v>
                </c:pt>
              </c:numCache>
            </c:numRef>
          </c:xVal>
          <c:yVal>
            <c:numRef>
              <c:f>'35267030_STA_MARIA_20160425'!$B$48:$B$49</c:f>
              <c:numCache>
                <c:formatCode>#,##0.000</c:formatCode>
                <c:ptCount val="2"/>
                <c:pt idx="0">
                  <c:v>107.271</c:v>
                </c:pt>
                <c:pt idx="1">
                  <c:v>106.271</c:v>
                </c:pt>
              </c:numCache>
            </c:numRef>
          </c:yVal>
          <c:smooth val="1"/>
        </c:ser>
        <c:ser>
          <c:idx val="5"/>
          <c:order val="8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'35267030_STA_MARIA_20160425'!$A$50:$A$51</c:f>
              <c:numCache>
                <c:formatCode>0.00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xVal>
          <c:yVal>
            <c:numRef>
              <c:f>'35267030_STA_MARIA_20160425'!$B$50:$B$51</c:f>
              <c:numCache>
                <c:formatCode>#,##0.000</c:formatCode>
                <c:ptCount val="2"/>
                <c:pt idx="0">
                  <c:v>106.31399999999999</c:v>
                </c:pt>
                <c:pt idx="1">
                  <c:v>105.31399999999999</c:v>
                </c:pt>
              </c:numCache>
            </c:numRef>
          </c:yVal>
          <c:smooth val="1"/>
        </c:ser>
        <c:ser>
          <c:idx val="9"/>
          <c:order val="9"/>
          <c:tx>
            <c:v>Mira 7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'35267030_STA_MARIA_20160425'!$A$52:$A$53</c:f>
              <c:numCache>
                <c:formatCode>0.00</c:formatCode>
                <c:ptCount val="2"/>
                <c:pt idx="0">
                  <c:v>5.5</c:v>
                </c:pt>
                <c:pt idx="1">
                  <c:v>5.5</c:v>
                </c:pt>
              </c:numCache>
            </c:numRef>
          </c:xVal>
          <c:yVal>
            <c:numRef>
              <c:f>'35267030_STA_MARIA_20160425'!$B$52:$B$53</c:f>
              <c:numCache>
                <c:formatCode>#,##0.000</c:formatCode>
                <c:ptCount val="2"/>
                <c:pt idx="0">
                  <c:v>105.29600000000001</c:v>
                </c:pt>
                <c:pt idx="1">
                  <c:v>104.29600000000001</c:v>
                </c:pt>
              </c:numCache>
            </c:numRef>
          </c:yVal>
          <c:smooth val="1"/>
        </c:ser>
        <c:ser>
          <c:idx val="10"/>
          <c:order val="10"/>
          <c:tx>
            <c:v>Mira 6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'35267030_STA_MARIA_META'!#¡REF!</c:f>
            </c:numRef>
          </c:xVal>
          <c:yVal>
            <c:numRef>
              <c:f>'35267030_STA_MARIA_META'!#¡REF!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1"/>
          <c:order val="11"/>
          <c:tx>
            <c:v>Mira 5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'35267030_STA_MARIA_META'!#¡REF!</c:f>
            </c:numRef>
          </c:xVal>
          <c:yVal>
            <c:numRef>
              <c:f>'35267030_STA_MARIA_META'!#¡REF!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2"/>
          <c:order val="12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'35267030_STA_MARIA_META'!#¡REF!</c:f>
            </c:numRef>
          </c:xVal>
          <c:yVal>
            <c:numRef>
              <c:f>'35267030_STA_MARIA_META'!#¡REF!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3"/>
          <c:order val="13"/>
          <c:tx>
            <c:v>Mira 3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'35267030_STA_MARIA_META'!#¡REF!</c:f>
            </c:numRef>
          </c:xVal>
          <c:yVal>
            <c:numRef>
              <c:f>'35267030_STA_MARIA_META'!#¡REF!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15768"/>
        <c:axId val="913816160"/>
      </c:scatterChart>
      <c:valAx>
        <c:axId val="91381576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13816160"/>
        <c:crosses val="autoZero"/>
        <c:crossBetween val="midCat"/>
      </c:valAx>
      <c:valAx>
        <c:axId val="913816160"/>
        <c:scaling>
          <c:orientation val="minMax"/>
          <c:max val="110"/>
          <c:min val="95"/>
        </c:scaling>
        <c:delete val="0"/>
        <c:axPos val="r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913815768"/>
        <c:crosses val="max"/>
        <c:crossBetween val="midCat"/>
        <c:majorUnit val="2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'35267030_STA_MARIA_20161008'!$A$44:$A$45</c:f>
              <c:numCache>
                <c:formatCode>0.00</c:formatCode>
                <c:ptCount val="2"/>
                <c:pt idx="0">
                  <c:v>19</c:v>
                </c:pt>
                <c:pt idx="1">
                  <c:v>1310</c:v>
                </c:pt>
              </c:numCache>
            </c:numRef>
          </c:xVal>
          <c:yVal>
            <c:numRef>
              <c:f>'35267030_STA_MARIA_20161008'!$B$44:$B$45</c:f>
              <c:numCache>
                <c:formatCode>#,##0.000</c:formatCode>
                <c:ptCount val="2"/>
                <c:pt idx="0">
                  <c:v>104.70700000000001</c:v>
                </c:pt>
                <c:pt idx="1">
                  <c:v>104.70700000000001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'35267030_STA_MARIA_20161008'!$A$46:$A$47</c:f>
              <c:numCache>
                <c:formatCode>0.00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'35267030_STA_MARIA_20161008'!$B$46:$B$47</c:f>
              <c:numCache>
                <c:formatCode>#,##0.000</c:formatCode>
                <c:ptCount val="2"/>
                <c:pt idx="0">
                  <c:v>107.752</c:v>
                </c:pt>
                <c:pt idx="1">
                  <c:v>106.252</c:v>
                </c:pt>
              </c:numCache>
            </c:numRef>
          </c:yVal>
          <c:smooth val="1"/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'35267030_STA_MARIA_20161008'!$A$3:$A$32</c:f>
              <c:numCache>
                <c:formatCode>0.00</c:formatCode>
                <c:ptCount val="30"/>
                <c:pt idx="0">
                  <c:v>0</c:v>
                </c:pt>
                <c:pt idx="1">
                  <c:v>18</c:v>
                </c:pt>
                <c:pt idx="2">
                  <c:v>19</c:v>
                </c:pt>
                <c:pt idx="3">
                  <c:v>19</c:v>
                </c:pt>
                <c:pt idx="4">
                  <c:v>30</c:v>
                </c:pt>
                <c:pt idx="5">
                  <c:v>65</c:v>
                </c:pt>
                <c:pt idx="6">
                  <c:v>100</c:v>
                </c:pt>
                <c:pt idx="7">
                  <c:v>140</c:v>
                </c:pt>
                <c:pt idx="8">
                  <c:v>180</c:v>
                </c:pt>
                <c:pt idx="9">
                  <c:v>230</c:v>
                </c:pt>
                <c:pt idx="10">
                  <c:v>280</c:v>
                </c:pt>
                <c:pt idx="11">
                  <c:v>350</c:v>
                </c:pt>
                <c:pt idx="12">
                  <c:v>420</c:v>
                </c:pt>
                <c:pt idx="13">
                  <c:v>500</c:v>
                </c:pt>
                <c:pt idx="14">
                  <c:v>580</c:v>
                </c:pt>
                <c:pt idx="15">
                  <c:v>660</c:v>
                </c:pt>
                <c:pt idx="16">
                  <c:v>740</c:v>
                </c:pt>
                <c:pt idx="17">
                  <c:v>810</c:v>
                </c:pt>
                <c:pt idx="18">
                  <c:v>880</c:v>
                </c:pt>
                <c:pt idx="19">
                  <c:v>950</c:v>
                </c:pt>
                <c:pt idx="20">
                  <c:v>1020</c:v>
                </c:pt>
                <c:pt idx="21">
                  <c:v>1080</c:v>
                </c:pt>
                <c:pt idx="22">
                  <c:v>1140</c:v>
                </c:pt>
                <c:pt idx="23">
                  <c:v>1200</c:v>
                </c:pt>
                <c:pt idx="24">
                  <c:v>1250</c:v>
                </c:pt>
                <c:pt idx="25">
                  <c:v>1300</c:v>
                </c:pt>
                <c:pt idx="26">
                  <c:v>1310</c:v>
                </c:pt>
                <c:pt idx="27">
                  <c:v>1312</c:v>
                </c:pt>
              </c:numCache>
            </c:numRef>
          </c:xVal>
          <c:yVal>
            <c:numRef>
              <c:f>'35267030_STA_MARIA_20161008'!$B$3:$B$33</c:f>
              <c:numCache>
                <c:formatCode>#,##0.000</c:formatCode>
                <c:ptCount val="31"/>
                <c:pt idx="0">
                  <c:v>107.988</c:v>
                </c:pt>
                <c:pt idx="1">
                  <c:v>107.658</c:v>
                </c:pt>
                <c:pt idx="2">
                  <c:v>104.70700000000001</c:v>
                </c:pt>
                <c:pt idx="3">
                  <c:v>104.70700000000001</c:v>
                </c:pt>
                <c:pt idx="4">
                  <c:v>101.70700000000001</c:v>
                </c:pt>
                <c:pt idx="5">
                  <c:v>101.56700000000001</c:v>
                </c:pt>
                <c:pt idx="6">
                  <c:v>101.39700000000001</c:v>
                </c:pt>
                <c:pt idx="7">
                  <c:v>100.587</c:v>
                </c:pt>
                <c:pt idx="8">
                  <c:v>100.137</c:v>
                </c:pt>
                <c:pt idx="9">
                  <c:v>100.18700000000001</c:v>
                </c:pt>
                <c:pt idx="10">
                  <c:v>100.25700000000001</c:v>
                </c:pt>
                <c:pt idx="11">
                  <c:v>100.93700000000001</c:v>
                </c:pt>
                <c:pt idx="12">
                  <c:v>101.76700000000001</c:v>
                </c:pt>
                <c:pt idx="13">
                  <c:v>101.73700000000001</c:v>
                </c:pt>
                <c:pt idx="14">
                  <c:v>101.70700000000001</c:v>
                </c:pt>
                <c:pt idx="15">
                  <c:v>101.777</c:v>
                </c:pt>
                <c:pt idx="16">
                  <c:v>101.90700000000001</c:v>
                </c:pt>
                <c:pt idx="17">
                  <c:v>101.50700000000001</c:v>
                </c:pt>
                <c:pt idx="18">
                  <c:v>101.00700000000001</c:v>
                </c:pt>
                <c:pt idx="19">
                  <c:v>101.15700000000001</c:v>
                </c:pt>
                <c:pt idx="20">
                  <c:v>101.48700000000001</c:v>
                </c:pt>
                <c:pt idx="21">
                  <c:v>101.337</c:v>
                </c:pt>
                <c:pt idx="22">
                  <c:v>101.20700000000001</c:v>
                </c:pt>
                <c:pt idx="23">
                  <c:v>101.03700000000001</c:v>
                </c:pt>
                <c:pt idx="24">
                  <c:v>100.84700000000001</c:v>
                </c:pt>
                <c:pt idx="25">
                  <c:v>101.12700000000001</c:v>
                </c:pt>
                <c:pt idx="26">
                  <c:v>104.70700000000001</c:v>
                </c:pt>
                <c:pt idx="27">
                  <c:v>105.88200000000001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marker>
            <c:symbol val="dot"/>
            <c:size val="6"/>
            <c:spPr>
              <a:ln>
                <a:solidFill>
                  <a:srgbClr val="7030A0"/>
                </a:solidFill>
              </a:ln>
            </c:spPr>
          </c:marker>
          <c:xVal>
            <c:numRef>
              <c:f>'QDA. RINCÓN'!#REF!</c:f>
            </c:numRef>
          </c:xVal>
          <c:yVal>
            <c:numRef>
              <c:f>'QDA. RINCÓN'!#REF!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'35267030_STA_MARIA_20161008'!$A$56:$A$57</c:f>
              <c:numCache>
                <c:formatCode>0.00</c:formatCode>
                <c:ptCount val="2"/>
                <c:pt idx="0">
                  <c:v>18</c:v>
                </c:pt>
                <c:pt idx="1">
                  <c:v>1312</c:v>
                </c:pt>
              </c:numCache>
            </c:numRef>
          </c:xVal>
          <c:yVal>
            <c:numRef>
              <c:f>'35267030_STA_MARIA_20161008'!$B$56:$B$57</c:f>
              <c:numCache>
                <c:formatCode>#,##0.000</c:formatCode>
                <c:ptCount val="2"/>
                <c:pt idx="0">
                  <c:v>105.88200000000001</c:v>
                </c:pt>
                <c:pt idx="1">
                  <c:v>105.88200000000001</c:v>
                </c:pt>
              </c:numCache>
            </c:numRef>
          </c:yVal>
          <c:smooth val="1"/>
        </c:ser>
        <c:ser>
          <c:idx val="2"/>
          <c:order val="5"/>
          <c:tx>
            <c:v>Mira 11</c:v>
          </c:tx>
          <c:spPr>
            <a:ln w="19050" cap="sq" cmpd="dbl">
              <a:solidFill>
                <a:schemeClr val="tx1"/>
              </a:solidFill>
              <a:bevel/>
            </a:ln>
          </c:spPr>
          <c:marker>
            <c:symbol val="circle"/>
            <c:size val="5"/>
            <c:spPr>
              <a:solidFill>
                <a:schemeClr val="tx1"/>
              </a:solidFill>
              <a:ln w="19050" cap="rnd" cmpd="dbl">
                <a:solidFill>
                  <a:schemeClr val="tx1"/>
                </a:solidFill>
                <a:bevel/>
              </a:ln>
              <a:scene3d>
                <a:camera prst="orthographicFront"/>
                <a:lightRig rig="threePt" dir="t"/>
              </a:scene3d>
              <a:sp3d>
                <a:bevelT prst="slope"/>
                <a:bevelB prst="slope"/>
              </a:sp3d>
            </c:spPr>
          </c:marker>
          <c:trendline>
            <c:trendlineType val="linear"/>
            <c:dispRSqr val="0"/>
            <c:dispEq val="0"/>
          </c:trendline>
          <c:xVal>
            <c:numRef>
              <c:f>'35267030_STA_MARIA_20161008'!$A$46:$A$47</c:f>
              <c:numCache>
                <c:formatCode>0.00</c:formatCode>
                <c:ptCount val="2"/>
                <c:pt idx="0">
                  <c:v>18</c:v>
                </c:pt>
                <c:pt idx="1">
                  <c:v>18</c:v>
                </c:pt>
              </c:numCache>
            </c:numRef>
          </c:xVal>
          <c:yVal>
            <c:numRef>
              <c:f>'35267030_STA_MARIA_20161008'!$B$46:$B$47</c:f>
              <c:numCache>
                <c:formatCode>#,##0.000</c:formatCode>
                <c:ptCount val="2"/>
                <c:pt idx="0">
                  <c:v>107.752</c:v>
                </c:pt>
                <c:pt idx="1">
                  <c:v>106.252</c:v>
                </c:pt>
              </c:numCache>
            </c:numRef>
          </c:yVal>
          <c:smooth val="1"/>
        </c:ser>
        <c:ser>
          <c:idx val="3"/>
          <c:order val="6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'35267030_STA_MARIA_META'!#¡REF!</c:f>
            </c:numRef>
          </c:xVal>
          <c:yVal>
            <c:numRef>
              <c:f>'35267030_STA_MARIA_META'!#¡REF!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7"/>
          <c:tx>
            <c:v>Mira 9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'35267030_STA_MARIA_20161008'!$A$48:$A$49</c:f>
              <c:numCache>
                <c:formatCode>0.00</c:formatCode>
                <c:ptCount val="2"/>
                <c:pt idx="0">
                  <c:v>19</c:v>
                </c:pt>
                <c:pt idx="1">
                  <c:v>19</c:v>
                </c:pt>
              </c:numCache>
            </c:numRef>
          </c:xVal>
          <c:yVal>
            <c:numRef>
              <c:f>'35267030_STA_MARIA_20161008'!$B$48:$B$49</c:f>
              <c:numCache>
                <c:formatCode>#,##0.000</c:formatCode>
                <c:ptCount val="2"/>
                <c:pt idx="0">
                  <c:v>107.271</c:v>
                </c:pt>
                <c:pt idx="1">
                  <c:v>106.271</c:v>
                </c:pt>
              </c:numCache>
            </c:numRef>
          </c:yVal>
          <c:smooth val="1"/>
        </c:ser>
        <c:ser>
          <c:idx val="5"/>
          <c:order val="8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'35267030_STA_MARIA_20161008'!$A$50:$A$51</c:f>
              <c:numCache>
                <c:formatCode>0.00</c:formatCode>
                <c:ptCount val="2"/>
                <c:pt idx="0">
                  <c:v>19.5</c:v>
                </c:pt>
                <c:pt idx="1">
                  <c:v>19.5</c:v>
                </c:pt>
              </c:numCache>
            </c:numRef>
          </c:xVal>
          <c:yVal>
            <c:numRef>
              <c:f>'35267030_STA_MARIA_20161008'!$B$50:$B$51</c:f>
              <c:numCache>
                <c:formatCode>#,##0.000</c:formatCode>
                <c:ptCount val="2"/>
                <c:pt idx="0">
                  <c:v>106.30800000000001</c:v>
                </c:pt>
                <c:pt idx="1">
                  <c:v>105.30800000000001</c:v>
                </c:pt>
              </c:numCache>
            </c:numRef>
          </c:yVal>
          <c:smooth val="1"/>
        </c:ser>
        <c:ser>
          <c:idx val="9"/>
          <c:order val="9"/>
          <c:tx>
            <c:v>Mira 7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'35267030_STA_MARIA_20161008'!$A$52:$A$53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'35267030_STA_MARIA_20161008'!$B$52:$B$53</c:f>
              <c:numCache>
                <c:formatCode>#,##0.000</c:formatCode>
                <c:ptCount val="2"/>
                <c:pt idx="0">
                  <c:v>105.30800000000001</c:v>
                </c:pt>
                <c:pt idx="1">
                  <c:v>104.30800000000001</c:v>
                </c:pt>
              </c:numCache>
            </c:numRef>
          </c:yVal>
          <c:smooth val="1"/>
        </c:ser>
        <c:ser>
          <c:idx val="10"/>
          <c:order val="10"/>
          <c:tx>
            <c:v>Mira 6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'35267030_STA_MARIA_META'!#¡REF!</c:f>
            </c:numRef>
          </c:xVal>
          <c:yVal>
            <c:numRef>
              <c:f>'35267030_STA_MARIA_META'!#¡REF!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1"/>
          <c:order val="11"/>
          <c:tx>
            <c:v>Mira 5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'35267030_STA_MARIA_META'!#¡REF!</c:f>
            </c:numRef>
          </c:xVal>
          <c:yVal>
            <c:numRef>
              <c:f>'35267030_STA_MARIA_META'!#¡REF!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2"/>
          <c:order val="12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'35267030_STA_MARIA_META'!#¡REF!</c:f>
            </c:numRef>
          </c:xVal>
          <c:yVal>
            <c:numRef>
              <c:f>'35267030_STA_MARIA_META'!#¡REF!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3"/>
          <c:order val="13"/>
          <c:tx>
            <c:v>Mira 3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'35267030_STA_MARIA_META'!#¡REF!</c:f>
            </c:numRef>
          </c:xVal>
          <c:yVal>
            <c:numRef>
              <c:f>'35267030_STA_MARIA_META'!#¡REF!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4"/>
          <c:order val="14"/>
          <c:tx>
            <c:v>20160425</c:v>
          </c:tx>
          <c:marker>
            <c:symbol val="none"/>
          </c:marker>
          <c:xVal>
            <c:numRef>
              <c:f>'35267030_STA_MARIA_20160425'!$A$2:$A$35</c:f>
              <c:numCache>
                <c:formatCode>0.00</c:formatCode>
                <c:ptCount val="34"/>
                <c:pt idx="1">
                  <c:v>-21</c:v>
                </c:pt>
                <c:pt idx="2">
                  <c:v>-16</c:v>
                </c:pt>
                <c:pt idx="3">
                  <c:v>-11</c:v>
                </c:pt>
                <c:pt idx="4">
                  <c:v>-6.7</c:v>
                </c:pt>
                <c:pt idx="5">
                  <c:v>0</c:v>
                </c:pt>
                <c:pt idx="6">
                  <c:v>1.8</c:v>
                </c:pt>
                <c:pt idx="7">
                  <c:v>6.7</c:v>
                </c:pt>
                <c:pt idx="8">
                  <c:v>6.7</c:v>
                </c:pt>
                <c:pt idx="9">
                  <c:v>43</c:v>
                </c:pt>
                <c:pt idx="10">
                  <c:v>78</c:v>
                </c:pt>
                <c:pt idx="11">
                  <c:v>113</c:v>
                </c:pt>
                <c:pt idx="12">
                  <c:v>148</c:v>
                </c:pt>
                <c:pt idx="13">
                  <c:v>183</c:v>
                </c:pt>
                <c:pt idx="14">
                  <c:v>218</c:v>
                </c:pt>
                <c:pt idx="15">
                  <c:v>253</c:v>
                </c:pt>
                <c:pt idx="16">
                  <c:v>288</c:v>
                </c:pt>
                <c:pt idx="17">
                  <c:v>323</c:v>
                </c:pt>
                <c:pt idx="18">
                  <c:v>358</c:v>
                </c:pt>
                <c:pt idx="19">
                  <c:v>393</c:v>
                </c:pt>
                <c:pt idx="20">
                  <c:v>443</c:v>
                </c:pt>
                <c:pt idx="21">
                  <c:v>493</c:v>
                </c:pt>
                <c:pt idx="22">
                  <c:v>543</c:v>
                </c:pt>
                <c:pt idx="23">
                  <c:v>593</c:v>
                </c:pt>
                <c:pt idx="24">
                  <c:v>635</c:v>
                </c:pt>
                <c:pt idx="25">
                  <c:v>671</c:v>
                </c:pt>
                <c:pt idx="26">
                  <c:v>710</c:v>
                </c:pt>
                <c:pt idx="27">
                  <c:v>749</c:v>
                </c:pt>
                <c:pt idx="28">
                  <c:v>788</c:v>
                </c:pt>
                <c:pt idx="29">
                  <c:v>827</c:v>
                </c:pt>
                <c:pt idx="30">
                  <c:v>866.5</c:v>
                </c:pt>
                <c:pt idx="31">
                  <c:v>867.9</c:v>
                </c:pt>
                <c:pt idx="32">
                  <c:v>867.9</c:v>
                </c:pt>
                <c:pt idx="33">
                  <c:v>872.9</c:v>
                </c:pt>
              </c:numCache>
            </c:numRef>
          </c:xVal>
          <c:yVal>
            <c:numRef>
              <c:f>'35267030_STA_MARIA_20160425'!$B$2:$B$35</c:f>
              <c:numCache>
                <c:formatCode>#,##0.000</c:formatCode>
                <c:ptCount val="34"/>
                <c:pt idx="0">
                  <c:v>108</c:v>
                </c:pt>
                <c:pt idx="1">
                  <c:v>108.36399999999999</c:v>
                </c:pt>
                <c:pt idx="2">
                  <c:v>107.96599999999999</c:v>
                </c:pt>
                <c:pt idx="3">
                  <c:v>107.97399999999999</c:v>
                </c:pt>
                <c:pt idx="4">
                  <c:v>107.935</c:v>
                </c:pt>
                <c:pt idx="5">
                  <c:v>107.929</c:v>
                </c:pt>
                <c:pt idx="6">
                  <c:v>107.40599999999999</c:v>
                </c:pt>
                <c:pt idx="7">
                  <c:v>104.72699999999999</c:v>
                </c:pt>
                <c:pt idx="8">
                  <c:v>103.72699999999999</c:v>
                </c:pt>
                <c:pt idx="9">
                  <c:v>102.49699999999999</c:v>
                </c:pt>
                <c:pt idx="10">
                  <c:v>101.78699999999999</c:v>
                </c:pt>
                <c:pt idx="11">
                  <c:v>100.517</c:v>
                </c:pt>
                <c:pt idx="12">
                  <c:v>99.36699999999999</c:v>
                </c:pt>
                <c:pt idx="13">
                  <c:v>99.256999999999991</c:v>
                </c:pt>
                <c:pt idx="14">
                  <c:v>99.22699999999999</c:v>
                </c:pt>
                <c:pt idx="15">
                  <c:v>99.36699999999999</c:v>
                </c:pt>
                <c:pt idx="16">
                  <c:v>98.72699999999999</c:v>
                </c:pt>
                <c:pt idx="17">
                  <c:v>97.926999999999992</c:v>
                </c:pt>
                <c:pt idx="18">
                  <c:v>96.076999999999984</c:v>
                </c:pt>
                <c:pt idx="19">
                  <c:v>99.286999999999992</c:v>
                </c:pt>
                <c:pt idx="20">
                  <c:v>101.84699999999999</c:v>
                </c:pt>
                <c:pt idx="21">
                  <c:v>102.19699999999999</c:v>
                </c:pt>
                <c:pt idx="22">
                  <c:v>102.16699999999999</c:v>
                </c:pt>
                <c:pt idx="23">
                  <c:v>102.39699999999999</c:v>
                </c:pt>
                <c:pt idx="24">
                  <c:v>102.14699999999999</c:v>
                </c:pt>
                <c:pt idx="25">
                  <c:v>102.22699999999999</c:v>
                </c:pt>
                <c:pt idx="26">
                  <c:v>101.02699999999999</c:v>
                </c:pt>
                <c:pt idx="27">
                  <c:v>102.57699999999998</c:v>
                </c:pt>
                <c:pt idx="28">
                  <c:v>102.71699999999998</c:v>
                </c:pt>
                <c:pt idx="29">
                  <c:v>101.877</c:v>
                </c:pt>
                <c:pt idx="30">
                  <c:v>104.02699999999999</c:v>
                </c:pt>
                <c:pt idx="31">
                  <c:v>105.649</c:v>
                </c:pt>
                <c:pt idx="32">
                  <c:v>106.089</c:v>
                </c:pt>
                <c:pt idx="33">
                  <c:v>106.14399999999999</c:v>
                </c:pt>
              </c:numCache>
            </c:numRef>
          </c:yVal>
          <c:smooth val="1"/>
        </c:ser>
        <c:ser>
          <c:idx val="15"/>
          <c:order val="15"/>
          <c:tx>
            <c:v>20171015</c:v>
          </c:tx>
          <c:marker>
            <c:symbol val="none"/>
          </c:marker>
          <c:xVal>
            <c:numRef>
              <c:f>'35267030_STA_MARIA_20171015'!$A$2:$A$34</c:f>
              <c:numCache>
                <c:formatCode>0.00</c:formatCode>
                <c:ptCount val="33"/>
                <c:pt idx="1">
                  <c:v>0</c:v>
                </c:pt>
                <c:pt idx="2">
                  <c:v>7.4</c:v>
                </c:pt>
                <c:pt idx="3">
                  <c:v>11.4</c:v>
                </c:pt>
                <c:pt idx="4">
                  <c:v>12.6</c:v>
                </c:pt>
                <c:pt idx="5">
                  <c:v>12.6</c:v>
                </c:pt>
                <c:pt idx="6">
                  <c:v>15</c:v>
                </c:pt>
                <c:pt idx="7">
                  <c:v>45</c:v>
                </c:pt>
                <c:pt idx="8">
                  <c:v>75</c:v>
                </c:pt>
                <c:pt idx="9">
                  <c:v>105</c:v>
                </c:pt>
                <c:pt idx="10">
                  <c:v>135</c:v>
                </c:pt>
                <c:pt idx="11">
                  <c:v>165</c:v>
                </c:pt>
                <c:pt idx="12">
                  <c:v>195</c:v>
                </c:pt>
                <c:pt idx="13">
                  <c:v>225</c:v>
                </c:pt>
                <c:pt idx="14">
                  <c:v>255</c:v>
                </c:pt>
                <c:pt idx="15">
                  <c:v>285</c:v>
                </c:pt>
                <c:pt idx="16">
                  <c:v>315</c:v>
                </c:pt>
                <c:pt idx="17">
                  <c:v>375</c:v>
                </c:pt>
                <c:pt idx="18">
                  <c:v>435</c:v>
                </c:pt>
                <c:pt idx="19">
                  <c:v>495</c:v>
                </c:pt>
                <c:pt idx="20">
                  <c:v>555</c:v>
                </c:pt>
                <c:pt idx="21">
                  <c:v>615</c:v>
                </c:pt>
                <c:pt idx="22">
                  <c:v>675</c:v>
                </c:pt>
                <c:pt idx="23">
                  <c:v>735</c:v>
                </c:pt>
                <c:pt idx="24">
                  <c:v>799</c:v>
                </c:pt>
                <c:pt idx="25">
                  <c:v>855</c:v>
                </c:pt>
                <c:pt idx="26">
                  <c:v>915</c:v>
                </c:pt>
                <c:pt idx="27">
                  <c:v>965</c:v>
                </c:pt>
                <c:pt idx="28">
                  <c:v>1015</c:v>
                </c:pt>
                <c:pt idx="29">
                  <c:v>1065.5999999999999</c:v>
                </c:pt>
                <c:pt idx="30">
                  <c:v>1065.5999999999999</c:v>
                </c:pt>
                <c:pt idx="31">
                  <c:v>1067.0999999999999</c:v>
                </c:pt>
                <c:pt idx="32">
                  <c:v>1077.0999999999999</c:v>
                </c:pt>
              </c:numCache>
            </c:numRef>
          </c:xVal>
          <c:yVal>
            <c:numRef>
              <c:f>'35267030_STA_MARIA_20171015'!$B$2:$B$34</c:f>
              <c:numCache>
                <c:formatCode>#.##0000</c:formatCode>
                <c:ptCount val="33"/>
                <c:pt idx="0">
                  <c:v>108.364</c:v>
                </c:pt>
                <c:pt idx="1">
                  <c:v>108.04200000000002</c:v>
                </c:pt>
                <c:pt idx="2">
                  <c:v>107.91000000000001</c:v>
                </c:pt>
                <c:pt idx="3">
                  <c:v>107.26800000000001</c:v>
                </c:pt>
                <c:pt idx="4">
                  <c:v>103.998</c:v>
                </c:pt>
                <c:pt idx="5">
                  <c:v>102.818</c:v>
                </c:pt>
                <c:pt idx="6">
                  <c:v>98.818000000000012</c:v>
                </c:pt>
                <c:pt idx="7">
                  <c:v>99.168000000000006</c:v>
                </c:pt>
                <c:pt idx="8">
                  <c:v>98.847999999999999</c:v>
                </c:pt>
                <c:pt idx="9">
                  <c:v>96.177999999999997</c:v>
                </c:pt>
                <c:pt idx="10">
                  <c:v>96.578000000000003</c:v>
                </c:pt>
                <c:pt idx="11">
                  <c:v>96.668000000000006</c:v>
                </c:pt>
                <c:pt idx="12">
                  <c:v>97.548000000000002</c:v>
                </c:pt>
                <c:pt idx="13">
                  <c:v>97.658000000000001</c:v>
                </c:pt>
                <c:pt idx="14">
                  <c:v>97.878</c:v>
                </c:pt>
                <c:pt idx="15">
                  <c:v>98.778000000000006</c:v>
                </c:pt>
                <c:pt idx="16">
                  <c:v>100.018</c:v>
                </c:pt>
                <c:pt idx="17">
                  <c:v>101.768</c:v>
                </c:pt>
                <c:pt idx="18">
                  <c:v>102.08800000000001</c:v>
                </c:pt>
                <c:pt idx="19">
                  <c:v>102.998</c:v>
                </c:pt>
                <c:pt idx="20">
                  <c:v>103.578</c:v>
                </c:pt>
                <c:pt idx="21">
                  <c:v>103.358</c:v>
                </c:pt>
                <c:pt idx="22">
                  <c:v>102.17800000000001</c:v>
                </c:pt>
                <c:pt idx="23">
                  <c:v>101.078</c:v>
                </c:pt>
                <c:pt idx="24">
                  <c:v>101.14800000000001</c:v>
                </c:pt>
                <c:pt idx="25">
                  <c:v>98.50800000000001</c:v>
                </c:pt>
                <c:pt idx="26">
                  <c:v>98.998000000000005</c:v>
                </c:pt>
                <c:pt idx="27">
                  <c:v>100.018</c:v>
                </c:pt>
                <c:pt idx="28">
                  <c:v>103.048</c:v>
                </c:pt>
                <c:pt idx="29">
                  <c:v>103.52800000000001</c:v>
                </c:pt>
                <c:pt idx="30">
                  <c:v>107.236</c:v>
                </c:pt>
                <c:pt idx="31">
                  <c:v>104.53500000000001</c:v>
                </c:pt>
                <c:pt idx="32">
                  <c:v>106.128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12232"/>
        <c:axId val="714312624"/>
      </c:scatterChart>
      <c:valAx>
        <c:axId val="714312232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714312624"/>
        <c:crosses val="autoZero"/>
        <c:crossBetween val="midCat"/>
      </c:valAx>
      <c:valAx>
        <c:axId val="714312624"/>
        <c:scaling>
          <c:orientation val="minMax"/>
          <c:max val="110"/>
          <c:min val="95"/>
        </c:scaling>
        <c:delete val="0"/>
        <c:axPos val="r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714312232"/>
        <c:crosses val="max"/>
        <c:crossBetween val="midCat"/>
        <c:majorUnit val="2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'35267030_STA_MARIA_20170311'!$A$44:$A$45</c:f>
              <c:numCache>
                <c:formatCode>0.00</c:formatCode>
                <c:ptCount val="2"/>
              </c:numCache>
            </c:numRef>
          </c:xVal>
          <c:yVal>
            <c:numRef>
              <c:f>'35267030_STA_MARIA_20170311'!$B$44:$B$45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'35267030_STA_MARIA_20170311'!$A$46:$A$47</c:f>
              <c:numCache>
                <c:formatCode>0.00</c:formatCode>
                <c:ptCount val="2"/>
              </c:numCache>
            </c:numRef>
          </c:xVal>
          <c:yVal>
            <c:numRef>
              <c:f>'35267030_STA_MARIA_20170311'!$B$46:$B$47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'35267030_STA_MARIA_20170311'!$A$3:$A$32</c:f>
              <c:numCache>
                <c:formatCode>0.00</c:formatCode>
                <c:ptCount val="30"/>
              </c:numCache>
            </c:numRef>
          </c:xVal>
          <c:yVal>
            <c:numRef>
              <c:f>'35267030_STA_MARIA_20170311'!$B$3:$B$33</c:f>
              <c:numCache>
                <c:formatCode>#,##0.000</c:formatCode>
                <c:ptCount val="31"/>
              </c:numCache>
            </c:numRef>
          </c:yVal>
          <c:smooth val="0"/>
        </c:ser>
        <c:ser>
          <c:idx val="7"/>
          <c:order val="3"/>
          <c:tx>
            <c:v>MAX2</c:v>
          </c:tx>
          <c:marker>
            <c:symbol val="dot"/>
            <c:size val="6"/>
            <c:spPr>
              <a:ln>
                <a:solidFill>
                  <a:srgbClr val="7030A0"/>
                </a:solidFill>
              </a:ln>
            </c:spPr>
          </c:marker>
          <c:xVal>
            <c:numRef>
              <c:f>'QDA. RINCÓN'!#REF!</c:f>
            </c:numRef>
          </c:xVal>
          <c:yVal>
            <c:numRef>
              <c:f>'QDA. RINCÓN'!#REF!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'35267030_STA_MARIA_20170311'!$A$56:$A$57</c:f>
              <c:numCache>
                <c:formatCode>0.00</c:formatCode>
                <c:ptCount val="2"/>
              </c:numCache>
            </c:numRef>
          </c:xVal>
          <c:yVal>
            <c:numRef>
              <c:f>'35267030_STA_MARIA_20170311'!$B$56:$B$57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2"/>
          <c:order val="5"/>
          <c:tx>
            <c:v>Mira 11</c:v>
          </c:tx>
          <c:spPr>
            <a:ln w="19050" cap="sq" cmpd="dbl">
              <a:solidFill>
                <a:schemeClr val="tx1"/>
              </a:solidFill>
              <a:bevel/>
            </a:ln>
          </c:spPr>
          <c:marker>
            <c:symbol val="circle"/>
            <c:size val="5"/>
            <c:spPr>
              <a:solidFill>
                <a:schemeClr val="tx1"/>
              </a:solidFill>
              <a:ln w="19050" cap="rnd" cmpd="dbl">
                <a:solidFill>
                  <a:schemeClr val="tx1"/>
                </a:solidFill>
                <a:bevel/>
              </a:ln>
              <a:scene3d>
                <a:camera prst="orthographicFront"/>
                <a:lightRig rig="threePt" dir="t"/>
              </a:scene3d>
              <a:sp3d>
                <a:bevelT prst="slope"/>
                <a:bevelB prst="slope"/>
              </a:sp3d>
            </c:spPr>
          </c:marker>
          <c:trendline>
            <c:trendlineType val="linear"/>
            <c:dispRSqr val="0"/>
            <c:dispEq val="0"/>
          </c:trendline>
          <c:xVal>
            <c:numRef>
              <c:f>'35267030_STA_MARIA_20170311'!$A$46:$A$47</c:f>
              <c:numCache>
                <c:formatCode>0.00</c:formatCode>
                <c:ptCount val="2"/>
              </c:numCache>
            </c:numRef>
          </c:xVal>
          <c:yVal>
            <c:numRef>
              <c:f>'35267030_STA_MARIA_20170311'!$B$46:$B$47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3"/>
          <c:order val="6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'35267030_STA_MARIA_META'!#¡REF!</c:f>
            </c:numRef>
          </c:xVal>
          <c:yVal>
            <c:numRef>
              <c:f>'35267030_STA_MARIA_META'!#¡REF!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7"/>
          <c:tx>
            <c:v>Mira 9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'35267030_STA_MARIA_20170311'!$A$48:$A$49</c:f>
              <c:numCache>
                <c:formatCode>0.00</c:formatCode>
                <c:ptCount val="2"/>
              </c:numCache>
            </c:numRef>
          </c:xVal>
          <c:yVal>
            <c:numRef>
              <c:f>'35267030_STA_MARIA_20170311'!$B$48:$B$49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5"/>
          <c:order val="8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'35267030_STA_MARIA_20170311'!$A$50:$A$51</c:f>
              <c:numCache>
                <c:formatCode>0.00</c:formatCode>
                <c:ptCount val="2"/>
              </c:numCache>
            </c:numRef>
          </c:xVal>
          <c:yVal>
            <c:numRef>
              <c:f>'35267030_STA_MARIA_20170311'!$B$50:$B$51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9"/>
          <c:order val="9"/>
          <c:tx>
            <c:v>Mira 7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'35267030_STA_MARIA_20170311'!$A$52:$A$53</c:f>
              <c:numCache>
                <c:formatCode>0.00</c:formatCode>
                <c:ptCount val="2"/>
              </c:numCache>
            </c:numRef>
          </c:xVal>
          <c:yVal>
            <c:numRef>
              <c:f>'35267030_STA_MARIA_20170311'!$B$52:$B$53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10"/>
          <c:order val="10"/>
          <c:tx>
            <c:v>Mira 6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'35267030_STA_MARIA_META'!#¡REF!</c:f>
            </c:numRef>
          </c:xVal>
          <c:yVal>
            <c:numRef>
              <c:f>'35267030_STA_MARIA_META'!#¡REF!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1"/>
          <c:order val="11"/>
          <c:tx>
            <c:v>Mira 5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'35267030_STA_MARIA_META'!#¡REF!</c:f>
            </c:numRef>
          </c:xVal>
          <c:yVal>
            <c:numRef>
              <c:f>'35267030_STA_MARIA_META'!#¡REF!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2"/>
          <c:order val="12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'35267030_STA_MARIA_META'!#¡REF!</c:f>
            </c:numRef>
          </c:xVal>
          <c:yVal>
            <c:numRef>
              <c:f>'35267030_STA_MARIA_META'!#¡REF!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3"/>
          <c:order val="13"/>
          <c:tx>
            <c:v>Mira 3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'35267030_STA_MARIA_META'!#¡REF!</c:f>
            </c:numRef>
          </c:xVal>
          <c:yVal>
            <c:numRef>
              <c:f>'35267030_STA_MARIA_META'!#¡REF!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13408"/>
        <c:axId val="714313800"/>
      </c:scatterChart>
      <c:valAx>
        <c:axId val="714313408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714313800"/>
        <c:crosses val="autoZero"/>
        <c:crossBetween val="midCat"/>
      </c:valAx>
      <c:valAx>
        <c:axId val="714313800"/>
        <c:scaling>
          <c:orientation val="minMax"/>
          <c:max val="110"/>
          <c:min val="95"/>
        </c:scaling>
        <c:delete val="0"/>
        <c:axPos val="r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714313408"/>
        <c:crosses val="max"/>
        <c:crossBetween val="midCat"/>
        <c:majorUnit val="2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Santa Maria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35267030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 RRG.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20061112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2551591958582198"/>
          <c:y val="0.7265048366129375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950083194675538E-2"/>
          <c:y val="1.6460921887982545E-2"/>
          <c:w val="0.95424292845257919"/>
          <c:h val="0.9485606237949940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'3526703.St.Maria.121106'!$A$3:$A$48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19.8</c:v>
                </c:pt>
                <c:pt idx="6">
                  <c:v>19.8</c:v>
                </c:pt>
                <c:pt idx="7">
                  <c:v>19.8</c:v>
                </c:pt>
                <c:pt idx="8">
                  <c:v>19.8</c:v>
                </c:pt>
                <c:pt idx="9">
                  <c:v>19.8</c:v>
                </c:pt>
                <c:pt idx="10">
                  <c:v>19.8</c:v>
                </c:pt>
                <c:pt idx="11">
                  <c:v>34</c:v>
                </c:pt>
                <c:pt idx="12">
                  <c:v>68</c:v>
                </c:pt>
                <c:pt idx="13">
                  <c:v>102</c:v>
                </c:pt>
                <c:pt idx="14">
                  <c:v>136</c:v>
                </c:pt>
                <c:pt idx="15">
                  <c:v>170</c:v>
                </c:pt>
                <c:pt idx="16">
                  <c:v>204</c:v>
                </c:pt>
                <c:pt idx="17">
                  <c:v>238</c:v>
                </c:pt>
                <c:pt idx="18">
                  <c:v>272</c:v>
                </c:pt>
                <c:pt idx="19">
                  <c:v>306</c:v>
                </c:pt>
                <c:pt idx="20">
                  <c:v>340</c:v>
                </c:pt>
                <c:pt idx="21">
                  <c:v>374</c:v>
                </c:pt>
                <c:pt idx="22">
                  <c:v>408</c:v>
                </c:pt>
                <c:pt idx="23">
                  <c:v>442</c:v>
                </c:pt>
                <c:pt idx="24">
                  <c:v>476</c:v>
                </c:pt>
                <c:pt idx="25">
                  <c:v>510</c:v>
                </c:pt>
                <c:pt idx="26">
                  <c:v>544</c:v>
                </c:pt>
                <c:pt idx="27">
                  <c:v>578.9</c:v>
                </c:pt>
                <c:pt idx="28">
                  <c:v>699</c:v>
                </c:pt>
                <c:pt idx="29">
                  <c:v>733</c:v>
                </c:pt>
                <c:pt idx="30">
                  <c:v>767</c:v>
                </c:pt>
                <c:pt idx="31">
                  <c:v>801</c:v>
                </c:pt>
                <c:pt idx="32">
                  <c:v>835</c:v>
                </c:pt>
                <c:pt idx="33">
                  <c:v>869</c:v>
                </c:pt>
                <c:pt idx="34">
                  <c:v>903</c:v>
                </c:pt>
                <c:pt idx="35">
                  <c:v>937</c:v>
                </c:pt>
                <c:pt idx="36">
                  <c:v>966.6</c:v>
                </c:pt>
                <c:pt idx="37">
                  <c:v>966.6</c:v>
                </c:pt>
                <c:pt idx="38">
                  <c:v>966.6</c:v>
                </c:pt>
                <c:pt idx="39">
                  <c:v>990</c:v>
                </c:pt>
              </c:numCache>
            </c:numRef>
          </c:xVal>
          <c:yVal>
            <c:numRef>
              <c:f>'3526703.St.Maria.121106'!$B$3:$B$48</c:f>
              <c:numCache>
                <c:formatCode>0.000</c:formatCode>
                <c:ptCount val="46"/>
                <c:pt idx="0">
                  <c:v>108</c:v>
                </c:pt>
                <c:pt idx="1">
                  <c:v>108.187</c:v>
                </c:pt>
                <c:pt idx="2">
                  <c:v>107.965</c:v>
                </c:pt>
                <c:pt idx="3">
                  <c:v>107.977</c:v>
                </c:pt>
                <c:pt idx="4" formatCode="General">
                  <c:v>107.971</c:v>
                </c:pt>
                <c:pt idx="5" formatCode="General">
                  <c:v>107.39700000000001</c:v>
                </c:pt>
                <c:pt idx="6">
                  <c:v>105.682</c:v>
                </c:pt>
                <c:pt idx="7">
                  <c:v>106.319</c:v>
                </c:pt>
                <c:pt idx="8">
                  <c:v>107.328</c:v>
                </c:pt>
                <c:pt idx="9">
                  <c:v>107.824</c:v>
                </c:pt>
                <c:pt idx="10">
                  <c:v>105.282</c:v>
                </c:pt>
                <c:pt idx="11">
                  <c:v>100.38200000000001</c:v>
                </c:pt>
                <c:pt idx="12">
                  <c:v>100.782</c:v>
                </c:pt>
                <c:pt idx="13">
                  <c:v>100.232</c:v>
                </c:pt>
                <c:pt idx="14">
                  <c:v>100.282</c:v>
                </c:pt>
                <c:pt idx="15">
                  <c:v>99.531999999999996</c:v>
                </c:pt>
                <c:pt idx="16">
                  <c:v>98.382000000000005</c:v>
                </c:pt>
                <c:pt idx="17">
                  <c:v>98.382000000000005</c:v>
                </c:pt>
                <c:pt idx="18">
                  <c:v>98.861999999999995</c:v>
                </c:pt>
                <c:pt idx="19">
                  <c:v>99.412000000000006</c:v>
                </c:pt>
                <c:pt idx="20">
                  <c:v>99.481999999999999</c:v>
                </c:pt>
                <c:pt idx="21">
                  <c:v>98.361999999999995</c:v>
                </c:pt>
                <c:pt idx="22">
                  <c:v>98.451999999999998</c:v>
                </c:pt>
                <c:pt idx="23">
                  <c:v>97.772000000000006</c:v>
                </c:pt>
                <c:pt idx="24">
                  <c:v>97.292000000000002</c:v>
                </c:pt>
                <c:pt idx="25">
                  <c:v>97.682000000000002</c:v>
                </c:pt>
                <c:pt idx="26">
                  <c:v>98.921999999999997</c:v>
                </c:pt>
                <c:pt idx="27">
                  <c:v>104.982</c:v>
                </c:pt>
                <c:pt idx="28">
                  <c:v>103.682</c:v>
                </c:pt>
                <c:pt idx="29">
                  <c:v>100.782</c:v>
                </c:pt>
                <c:pt idx="30">
                  <c:v>99.701999999999998</c:v>
                </c:pt>
                <c:pt idx="31">
                  <c:v>99.382000000000005</c:v>
                </c:pt>
                <c:pt idx="32">
                  <c:v>99.572000000000003</c:v>
                </c:pt>
                <c:pt idx="33">
                  <c:v>100.322</c:v>
                </c:pt>
                <c:pt idx="34">
                  <c:v>100.38200000000001</c:v>
                </c:pt>
                <c:pt idx="35">
                  <c:v>100.532</c:v>
                </c:pt>
                <c:pt idx="36">
                  <c:v>104.322</c:v>
                </c:pt>
                <c:pt idx="37">
                  <c:v>105.682</c:v>
                </c:pt>
                <c:pt idx="38">
                  <c:v>106.482</c:v>
                </c:pt>
                <c:pt idx="39">
                  <c:v>106.482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38100">
              <a:pattFill prst="pct75">
                <a:fgClr>
                  <a:srgbClr val="FF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dPt>
            <c:idx val="1"/>
            <c:bubble3D val="0"/>
            <c:spPr>
              <a:ln w="38100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dPt>
          <c:xVal>
            <c:numRef>
              <c:f>'3526703.St.Maria.121106'!$A$53:$A$54</c:f>
              <c:numCache>
                <c:formatCode>0.00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'3526703.St.Maria.121106'!$B$53:$B$54</c:f>
              <c:numCache>
                <c:formatCode>0.000</c:formatCode>
                <c:ptCount val="2"/>
                <c:pt idx="0">
                  <c:v>107.824</c:v>
                </c:pt>
                <c:pt idx="1">
                  <c:v>106.824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17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'3526703.St.Maria.121106'!$A$51:$A$52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'3526703.St.Maria.121106'!$B$51:$B$52</c:f>
              <c:numCache>
                <c:formatCode>0.000</c:formatCode>
                <c:ptCount val="2"/>
                <c:pt idx="0">
                  <c:v>107.328</c:v>
                </c:pt>
                <c:pt idx="1">
                  <c:v>98.328000000000003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'3526703.St.Maria.121106'!$A$49:$A$50</c:f>
              <c:numCache>
                <c:formatCode>0.00</c:formatCode>
                <c:ptCount val="2"/>
                <c:pt idx="0">
                  <c:v>20</c:v>
                </c:pt>
                <c:pt idx="1">
                  <c:v>970</c:v>
                </c:pt>
              </c:numCache>
            </c:numRef>
          </c:xVal>
          <c:yVal>
            <c:numRef>
              <c:f>'3526703.St.Maria.121106'!$B$49:$B$50</c:f>
              <c:numCache>
                <c:formatCode>0.000</c:formatCode>
                <c:ptCount val="2"/>
                <c:pt idx="0" formatCode="General">
                  <c:v>105.682</c:v>
                </c:pt>
                <c:pt idx="1">
                  <c:v>105.682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'3526703.St.Maria.121106'!$A$55:$A$56</c:f>
              <c:numCache>
                <c:formatCode>0.00</c:formatCode>
                <c:ptCount val="2"/>
                <c:pt idx="0">
                  <c:v>990</c:v>
                </c:pt>
                <c:pt idx="1">
                  <c:v>0</c:v>
                </c:pt>
              </c:numCache>
            </c:numRef>
          </c:xVal>
          <c:yVal>
            <c:numRef>
              <c:f>'3526703.St.Maria.121106'!$B$55:$B$56</c:f>
              <c:numCache>
                <c:formatCode>0.00</c:formatCode>
                <c:ptCount val="2"/>
                <c:pt idx="0" formatCode="0.000">
                  <c:v>106.482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80072"/>
        <c:axId val="666780464"/>
      </c:scatterChart>
      <c:valAx>
        <c:axId val="666780072"/>
        <c:scaling>
          <c:orientation val="minMax"/>
          <c:max val="1200"/>
          <c:min val="-1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46588691401086"/>
              <c:y val="0.92617870506299704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6780464"/>
        <c:crossesAt val="89"/>
        <c:crossBetween val="midCat"/>
        <c:majorUnit val="100"/>
        <c:minorUnit val="12"/>
      </c:valAx>
      <c:valAx>
        <c:axId val="666780464"/>
        <c:scaling>
          <c:orientation val="minMax"/>
          <c:max val="112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420937495219424E-2"/>
              <c:y val="2.3914369460879537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6780072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54" header="0.51181102362204722" footer="0.51181102362204722"/>
    <c:pageSetup orientation="landscape" horizontalDpi="300" verticalDpi="300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70855022019136E-2"/>
          <c:y val="1.9669109148255023E-2"/>
          <c:w val="0.86019902188485431"/>
          <c:h val="0.87380418093775847"/>
        </c:manualLayout>
      </c:layout>
      <c:scatterChart>
        <c:scatterStyle val="smoothMarker"/>
        <c:varyColors val="0"/>
        <c:ser>
          <c:idx val="1"/>
          <c:order val="0"/>
          <c:tx>
            <c:v>NIVEL DEL AGUA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'35267030_STA_MARIA_20171015'!$A$44:$A$45</c:f>
              <c:numCache>
                <c:formatCode>0.00</c:formatCode>
                <c:ptCount val="2"/>
                <c:pt idx="0">
                  <c:v>12.6</c:v>
                </c:pt>
                <c:pt idx="1">
                  <c:v>1065.5999999999999</c:v>
                </c:pt>
              </c:numCache>
            </c:numRef>
          </c:xVal>
          <c:yVal>
            <c:numRef>
              <c:f>'35267030_STA_MARIA_20171015'!$B$44:$B$45</c:f>
              <c:numCache>
                <c:formatCode>#,##0.000</c:formatCode>
                <c:ptCount val="2"/>
                <c:pt idx="0">
                  <c:v>103.998</c:v>
                </c:pt>
                <c:pt idx="1">
                  <c:v>103.998</c:v>
                </c:pt>
              </c:numCache>
            </c:numRef>
          </c:yVal>
          <c:smooth val="1"/>
        </c:ser>
        <c:ser>
          <c:idx val="6"/>
          <c:order val="1"/>
          <c:tx>
            <c:v>MAX1</c:v>
          </c:tx>
          <c:marker>
            <c:symbol val="diamond"/>
            <c:size val="5"/>
            <c:spPr>
              <a:ln>
                <a:solidFill>
                  <a:srgbClr val="CC3399"/>
                </a:solidFill>
              </a:ln>
            </c:spPr>
          </c:marker>
          <c:dPt>
            <c:idx val="1"/>
            <c:bubble3D val="0"/>
            <c:spPr>
              <a:ln>
                <a:solidFill>
                  <a:srgbClr val="7030A0"/>
                </a:solidFill>
              </a:ln>
            </c:spPr>
          </c:dPt>
          <c:xVal>
            <c:numRef>
              <c:f>'35267030_STA_MARIA_20171015'!$A$46:$A$47</c:f>
              <c:numCache>
                <c:formatCode>0.00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xVal>
          <c:yVal>
            <c:numRef>
              <c:f>'35267030_STA_MARIA_20171015'!$B$46:$B$47</c:f>
              <c:numCache>
                <c:formatCode>#,##0.000</c:formatCode>
                <c:ptCount val="2"/>
                <c:pt idx="0">
                  <c:v>106.428</c:v>
                </c:pt>
                <c:pt idx="1">
                  <c:v>104.928</c:v>
                </c:pt>
              </c:numCache>
            </c:numRef>
          </c:yVal>
          <c:smooth val="1"/>
        </c:ser>
        <c:ser>
          <c:idx val="0"/>
          <c:order val="2"/>
          <c:spPr>
            <a:ln w="28575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'35267030_STA_MARIA_20171015'!$A$3:$A$32</c:f>
              <c:numCache>
                <c:formatCode>0.00</c:formatCode>
                <c:ptCount val="30"/>
                <c:pt idx="0">
                  <c:v>0</c:v>
                </c:pt>
                <c:pt idx="1">
                  <c:v>7.4</c:v>
                </c:pt>
                <c:pt idx="2">
                  <c:v>11.4</c:v>
                </c:pt>
                <c:pt idx="3">
                  <c:v>12.6</c:v>
                </c:pt>
                <c:pt idx="4">
                  <c:v>12.6</c:v>
                </c:pt>
                <c:pt idx="5">
                  <c:v>15</c:v>
                </c:pt>
                <c:pt idx="6">
                  <c:v>45</c:v>
                </c:pt>
                <c:pt idx="7">
                  <c:v>75</c:v>
                </c:pt>
                <c:pt idx="8">
                  <c:v>105</c:v>
                </c:pt>
                <c:pt idx="9">
                  <c:v>135</c:v>
                </c:pt>
                <c:pt idx="10">
                  <c:v>165</c:v>
                </c:pt>
                <c:pt idx="11">
                  <c:v>195</c:v>
                </c:pt>
                <c:pt idx="12">
                  <c:v>225</c:v>
                </c:pt>
                <c:pt idx="13">
                  <c:v>255</c:v>
                </c:pt>
                <c:pt idx="14">
                  <c:v>285</c:v>
                </c:pt>
                <c:pt idx="15">
                  <c:v>315</c:v>
                </c:pt>
                <c:pt idx="16">
                  <c:v>375</c:v>
                </c:pt>
                <c:pt idx="17">
                  <c:v>435</c:v>
                </c:pt>
                <c:pt idx="18">
                  <c:v>495</c:v>
                </c:pt>
                <c:pt idx="19">
                  <c:v>555</c:v>
                </c:pt>
                <c:pt idx="20">
                  <c:v>615</c:v>
                </c:pt>
                <c:pt idx="21">
                  <c:v>675</c:v>
                </c:pt>
                <c:pt idx="22">
                  <c:v>735</c:v>
                </c:pt>
                <c:pt idx="23">
                  <c:v>799</c:v>
                </c:pt>
                <c:pt idx="24">
                  <c:v>855</c:v>
                </c:pt>
                <c:pt idx="25">
                  <c:v>915</c:v>
                </c:pt>
                <c:pt idx="26">
                  <c:v>965</c:v>
                </c:pt>
                <c:pt idx="27">
                  <c:v>1015</c:v>
                </c:pt>
                <c:pt idx="28">
                  <c:v>1065.5999999999999</c:v>
                </c:pt>
                <c:pt idx="29">
                  <c:v>1065.5999999999999</c:v>
                </c:pt>
              </c:numCache>
            </c:numRef>
          </c:xVal>
          <c:yVal>
            <c:numRef>
              <c:f>'35267030_STA_MARIA_20171015'!$B$3:$B$33</c:f>
              <c:numCache>
                <c:formatCode>#,##0.000</c:formatCode>
                <c:ptCount val="31"/>
                <c:pt idx="0">
                  <c:v>108.04200000000002</c:v>
                </c:pt>
                <c:pt idx="1">
                  <c:v>107.91000000000001</c:v>
                </c:pt>
                <c:pt idx="2">
                  <c:v>107.26800000000001</c:v>
                </c:pt>
                <c:pt idx="3">
                  <c:v>103.998</c:v>
                </c:pt>
                <c:pt idx="4">
                  <c:v>102.818</c:v>
                </c:pt>
                <c:pt idx="5">
                  <c:v>98.818000000000012</c:v>
                </c:pt>
                <c:pt idx="6">
                  <c:v>99.168000000000006</c:v>
                </c:pt>
                <c:pt idx="7">
                  <c:v>98.847999999999999</c:v>
                </c:pt>
                <c:pt idx="8">
                  <c:v>96.177999999999997</c:v>
                </c:pt>
                <c:pt idx="9">
                  <c:v>96.578000000000003</c:v>
                </c:pt>
                <c:pt idx="10">
                  <c:v>96.668000000000006</c:v>
                </c:pt>
                <c:pt idx="11">
                  <c:v>97.548000000000002</c:v>
                </c:pt>
                <c:pt idx="12">
                  <c:v>97.658000000000001</c:v>
                </c:pt>
                <c:pt idx="13">
                  <c:v>97.878</c:v>
                </c:pt>
                <c:pt idx="14">
                  <c:v>98.778000000000006</c:v>
                </c:pt>
                <c:pt idx="15">
                  <c:v>100.018</c:v>
                </c:pt>
                <c:pt idx="16">
                  <c:v>101.768</c:v>
                </c:pt>
                <c:pt idx="17">
                  <c:v>102.08800000000001</c:v>
                </c:pt>
                <c:pt idx="18">
                  <c:v>102.998</c:v>
                </c:pt>
                <c:pt idx="19">
                  <c:v>103.578</c:v>
                </c:pt>
                <c:pt idx="20">
                  <c:v>103.358</c:v>
                </c:pt>
                <c:pt idx="21">
                  <c:v>102.17800000000001</c:v>
                </c:pt>
                <c:pt idx="22">
                  <c:v>101.078</c:v>
                </c:pt>
                <c:pt idx="23">
                  <c:v>101.14800000000001</c:v>
                </c:pt>
                <c:pt idx="24">
                  <c:v>98.50800000000001</c:v>
                </c:pt>
                <c:pt idx="25">
                  <c:v>98.998000000000005</c:v>
                </c:pt>
                <c:pt idx="26">
                  <c:v>100.018</c:v>
                </c:pt>
                <c:pt idx="27">
                  <c:v>103.048</c:v>
                </c:pt>
                <c:pt idx="28">
                  <c:v>103.52800000000001</c:v>
                </c:pt>
                <c:pt idx="29">
                  <c:v>107.236</c:v>
                </c:pt>
                <c:pt idx="30">
                  <c:v>104.53500000000001</c:v>
                </c:pt>
              </c:numCache>
            </c:numRef>
          </c:yVal>
          <c:smooth val="0"/>
        </c:ser>
        <c:ser>
          <c:idx val="7"/>
          <c:order val="3"/>
          <c:tx>
            <c:v>MAX2</c:v>
          </c:tx>
          <c:marker>
            <c:symbol val="dot"/>
            <c:size val="6"/>
            <c:spPr>
              <a:ln>
                <a:solidFill>
                  <a:srgbClr val="7030A0"/>
                </a:solidFill>
              </a:ln>
            </c:spPr>
          </c:marker>
          <c:xVal>
            <c:numRef>
              <c:f>'QDA. RINCÓN'!#REF!</c:f>
            </c:numRef>
          </c:xVal>
          <c:yVal>
            <c:numRef>
              <c:f>'QDA. RINCÓN'!#REF!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8"/>
          <c:order val="4"/>
          <c:tx>
            <c:v>Nivel Desbordamiento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'35267030_STA_MARIA_20171015'!$A$56:$A$57</c:f>
              <c:numCache>
                <c:formatCode>0.00</c:formatCode>
                <c:ptCount val="2"/>
                <c:pt idx="0">
                  <c:v>10</c:v>
                </c:pt>
                <c:pt idx="1">
                  <c:v>1077.0999999999999</c:v>
                </c:pt>
              </c:numCache>
            </c:numRef>
          </c:xVal>
          <c:yVal>
            <c:numRef>
              <c:f>'35267030_STA_MARIA_20171015'!$B$56:$B$57</c:f>
              <c:numCache>
                <c:formatCode>#,##0.000</c:formatCode>
                <c:ptCount val="2"/>
                <c:pt idx="0">
                  <c:v>106.128</c:v>
                </c:pt>
                <c:pt idx="1">
                  <c:v>106.128</c:v>
                </c:pt>
              </c:numCache>
            </c:numRef>
          </c:yVal>
          <c:smooth val="1"/>
        </c:ser>
        <c:ser>
          <c:idx val="2"/>
          <c:order val="5"/>
          <c:tx>
            <c:v>Mira 11</c:v>
          </c:tx>
          <c:spPr>
            <a:ln w="19050" cap="sq" cmpd="dbl">
              <a:solidFill>
                <a:schemeClr val="tx1"/>
              </a:solidFill>
              <a:bevel/>
            </a:ln>
          </c:spPr>
          <c:marker>
            <c:symbol val="circle"/>
            <c:size val="5"/>
            <c:spPr>
              <a:solidFill>
                <a:schemeClr val="tx1"/>
              </a:solidFill>
              <a:ln w="19050" cap="rnd" cmpd="dbl">
                <a:solidFill>
                  <a:schemeClr val="tx1"/>
                </a:solidFill>
                <a:bevel/>
              </a:ln>
              <a:scene3d>
                <a:camera prst="orthographicFront"/>
                <a:lightRig rig="threePt" dir="t"/>
              </a:scene3d>
              <a:sp3d>
                <a:bevelT prst="slope"/>
                <a:bevelB prst="slope"/>
              </a:sp3d>
            </c:spPr>
          </c:marker>
          <c:trendline>
            <c:trendlineType val="linear"/>
            <c:dispRSqr val="0"/>
            <c:dispEq val="0"/>
          </c:trendline>
          <c:xVal>
            <c:numRef>
              <c:f>'35267030_STA_MARIA_20171015'!$A$46:$A$47</c:f>
              <c:numCache>
                <c:formatCode>0.00</c:formatCode>
                <c:ptCount val="2"/>
                <c:pt idx="0">
                  <c:v>11</c:v>
                </c:pt>
                <c:pt idx="1">
                  <c:v>11</c:v>
                </c:pt>
              </c:numCache>
            </c:numRef>
          </c:xVal>
          <c:yVal>
            <c:numRef>
              <c:f>'35267030_STA_MARIA_20171015'!$B$46:$B$47</c:f>
              <c:numCache>
                <c:formatCode>#,##0.000</c:formatCode>
                <c:ptCount val="2"/>
                <c:pt idx="0">
                  <c:v>106.428</c:v>
                </c:pt>
                <c:pt idx="1">
                  <c:v>104.928</c:v>
                </c:pt>
              </c:numCache>
            </c:numRef>
          </c:yVal>
          <c:smooth val="1"/>
        </c:ser>
        <c:ser>
          <c:idx val="3"/>
          <c:order val="6"/>
          <c:tx>
            <c:v>Mira 10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'35267030_STA_MARIA_META'!#¡REF!</c:f>
            </c:numRef>
          </c:xVal>
          <c:yVal>
            <c:numRef>
              <c:f>'35267030_STA_MARIA_META'!#¡REF!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7"/>
          <c:tx>
            <c:v>Mira 9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'35267030_STA_MARIA_20171015'!$A$48:$A$49</c:f>
              <c:numCache>
                <c:formatCode>0.00</c:formatCode>
                <c:ptCount val="2"/>
                <c:pt idx="0">
                  <c:v>19</c:v>
                </c:pt>
                <c:pt idx="1">
                  <c:v>19</c:v>
                </c:pt>
              </c:numCache>
            </c:numRef>
          </c:xVal>
          <c:yVal>
            <c:numRef>
              <c:f>'35267030_STA_MARIA_20171015'!$B$48:$B$49</c:f>
              <c:numCache>
                <c:formatCode>#,##0.000</c:formatCode>
                <c:ptCount val="2"/>
                <c:pt idx="0">
                  <c:v>106.31100000000001</c:v>
                </c:pt>
                <c:pt idx="1">
                  <c:v>105.31100000000001</c:v>
                </c:pt>
              </c:numCache>
            </c:numRef>
          </c:yVal>
          <c:smooth val="1"/>
        </c:ser>
        <c:ser>
          <c:idx val="5"/>
          <c:order val="8"/>
          <c:tx>
            <c:v>Mira 8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'35267030_STA_MARIA_20171015'!$A$50:$A$51</c:f>
              <c:numCache>
                <c:formatCode>0.00</c:formatCode>
                <c:ptCount val="2"/>
                <c:pt idx="0">
                  <c:v>19.5</c:v>
                </c:pt>
                <c:pt idx="1">
                  <c:v>19.5</c:v>
                </c:pt>
              </c:numCache>
            </c:numRef>
          </c:xVal>
          <c:yVal>
            <c:numRef>
              <c:f>'35267030_STA_MARIA_20171015'!$B$50:$B$51</c:f>
              <c:numCache>
                <c:formatCode>#,##0.000</c:formatCode>
                <c:ptCount val="2"/>
                <c:pt idx="0">
                  <c:v>105.30500000000001</c:v>
                </c:pt>
                <c:pt idx="1">
                  <c:v>103.30500000000001</c:v>
                </c:pt>
              </c:numCache>
            </c:numRef>
          </c:yVal>
          <c:smooth val="1"/>
        </c:ser>
        <c:ser>
          <c:idx val="9"/>
          <c:order val="9"/>
          <c:tx>
            <c:v>Mira 7</c:v>
          </c:tx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'35267030_STA_MARIA_20171015'!$A$52:$A$53</c:f>
              <c:numCache>
                <c:formatCode>0.00</c:formatCode>
                <c:ptCount val="2"/>
              </c:numCache>
            </c:numRef>
          </c:xVal>
          <c:yVal>
            <c:numRef>
              <c:f>'35267030_STA_MARIA_20171015'!$B$52:$B$53</c:f>
              <c:numCache>
                <c:formatCode>#,##0.000</c:formatCode>
                <c:ptCount val="2"/>
              </c:numCache>
            </c:numRef>
          </c:yVal>
          <c:smooth val="1"/>
        </c:ser>
        <c:ser>
          <c:idx val="10"/>
          <c:order val="10"/>
          <c:tx>
            <c:v>Mira 6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'35267030_STA_MARIA_META'!#¡REF!</c:f>
            </c:numRef>
          </c:xVal>
          <c:yVal>
            <c:numRef>
              <c:f>'35267030_STA_MARIA_META'!#¡REF!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1"/>
          <c:order val="11"/>
          <c:tx>
            <c:v>Mira 5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'35267030_STA_MARIA_META'!#¡REF!</c:f>
            </c:numRef>
          </c:xVal>
          <c:yVal>
            <c:numRef>
              <c:f>'35267030_STA_MARIA_META'!#¡REF!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2"/>
          <c:order val="12"/>
          <c:tx>
            <c:v>Mira 4</c:v>
          </c:tx>
          <c:spPr>
            <a:ln>
              <a:solidFill>
                <a:srgbClr val="FFC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'35267030_STA_MARIA_META'!#¡REF!</c:f>
            </c:numRef>
          </c:xVal>
          <c:yVal>
            <c:numRef>
              <c:f>'35267030_STA_MARIA_META'!#¡REF!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3"/>
          <c:order val="13"/>
          <c:tx>
            <c:v>Mira 3</c:v>
          </c:tx>
          <c:spPr>
            <a:ln>
              <a:solidFill>
                <a:srgbClr val="FF0000"/>
              </a:solidFill>
            </a:ln>
          </c:spPr>
          <c:marker>
            <c:symbol val="dash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'35267030_STA_MARIA_META'!#¡REF!</c:f>
            </c:numRef>
          </c:xVal>
          <c:yVal>
            <c:numRef>
              <c:f>'35267030_STA_MARIA_META'!#¡REF!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4314584"/>
        <c:axId val="714314976"/>
      </c:scatterChart>
      <c:valAx>
        <c:axId val="71431458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="1" i="0" u="none" strike="noStrike" baseline="0">
                    <a:solidFill>
                      <a:srgbClr val="000000"/>
                    </a:solidFill>
                    <a:latin typeface="Calibri"/>
                  </a:rPr>
                  <a:t>ABSCISADO (m)</a:t>
                </a:r>
              </a:p>
            </c:rich>
          </c:tx>
          <c:layout>
            <c:manualLayout>
              <c:xMode val="edge"/>
              <c:yMode val="edge"/>
              <c:x val="0.43721881287620823"/>
              <c:y val="0.95287079821166298"/>
            </c:manualLayout>
          </c:layout>
          <c:overlay val="0"/>
        </c:title>
        <c:numFmt formatCode="#,##0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714314976"/>
        <c:crosses val="autoZero"/>
        <c:crossBetween val="midCat"/>
      </c:valAx>
      <c:valAx>
        <c:axId val="714314976"/>
        <c:scaling>
          <c:orientation val="minMax"/>
          <c:max val="110"/>
          <c:min val="95"/>
        </c:scaling>
        <c:delete val="0"/>
        <c:axPos val="r"/>
        <c:majorGridlines>
          <c:spPr>
            <a:ln>
              <a:solidFill>
                <a:schemeClr val="bg1">
                  <a:lumMod val="75000"/>
                </a:schemeClr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8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s-CO" sz="1800" baseline="0"/>
                  <a:t>COTA (m)</a:t>
                </a:r>
              </a:p>
            </c:rich>
          </c:tx>
          <c:layout>
            <c:manualLayout>
              <c:xMode val="edge"/>
              <c:yMode val="edge"/>
              <c:x val="0"/>
              <c:y val="0.3676110517692685"/>
            </c:manualLayout>
          </c:layout>
          <c:overlay val="0"/>
        </c:title>
        <c:numFmt formatCode="#,##0.0" sourceLinked="0"/>
        <c:majorTickMark val="none"/>
        <c:minorTickMark val="none"/>
        <c:tickLblPos val="low"/>
        <c:txPr>
          <a:bodyPr rot="0" vert="horz"/>
          <a:lstStyle/>
          <a:p>
            <a:pPr>
              <a:defRPr sz="1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CO"/>
          </a:p>
        </c:txPr>
        <c:crossAx val="714314584"/>
        <c:crosses val="max"/>
        <c:crossBetween val="midCat"/>
        <c:majorUnit val="2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s-CO"/>
    </a:p>
  </c:txPr>
  <c:printSettings>
    <c:headerFooter alignWithMargins="0">
      <c:oddHeader>&amp;A</c:oddHeader>
      <c:oddFooter>&amp;Z&amp;A&amp;CInformación confidencial de Hidrología&amp;D &amp;F</c:oddFooter>
    </c:headerFooter>
    <c:pageMargins b="0" l="0" r="0" t="0" header="0.51181102362204722" footer="0.51181102362204722"/>
    <c:pageSetup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Santa Maria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35267030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JB.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20080416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2551591958582198"/>
          <c:y val="0.7265048366129375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950083194675538E-2"/>
          <c:y val="1.6460921887982545E-2"/>
          <c:w val="0.95424292845257919"/>
          <c:h val="0.9485606237949940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'3526703.St.Maria.160408'!$A$3:$A$48</c:f>
              <c:numCache>
                <c:formatCode>0.00</c:formatCode>
                <c:ptCount val="46"/>
                <c:pt idx="0">
                  <c:v>0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50</c:v>
                </c:pt>
                <c:pt idx="7">
                  <c:v>75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175</c:v>
                </c:pt>
                <c:pt idx="12">
                  <c:v>200</c:v>
                </c:pt>
                <c:pt idx="13">
                  <c:v>225</c:v>
                </c:pt>
                <c:pt idx="14">
                  <c:v>250</c:v>
                </c:pt>
                <c:pt idx="15">
                  <c:v>275</c:v>
                </c:pt>
                <c:pt idx="16">
                  <c:v>300</c:v>
                </c:pt>
                <c:pt idx="17">
                  <c:v>325</c:v>
                </c:pt>
                <c:pt idx="18">
                  <c:v>350</c:v>
                </c:pt>
                <c:pt idx="19">
                  <c:v>375</c:v>
                </c:pt>
                <c:pt idx="20">
                  <c:v>400</c:v>
                </c:pt>
                <c:pt idx="21">
                  <c:v>425</c:v>
                </c:pt>
                <c:pt idx="22">
                  <c:v>450</c:v>
                </c:pt>
                <c:pt idx="23">
                  <c:v>475</c:v>
                </c:pt>
                <c:pt idx="24">
                  <c:v>500</c:v>
                </c:pt>
                <c:pt idx="25">
                  <c:v>525</c:v>
                </c:pt>
                <c:pt idx="26">
                  <c:v>550</c:v>
                </c:pt>
                <c:pt idx="27">
                  <c:v>572</c:v>
                </c:pt>
                <c:pt idx="28">
                  <c:v>572</c:v>
                </c:pt>
                <c:pt idx="29">
                  <c:v>580</c:v>
                </c:pt>
              </c:numCache>
            </c:numRef>
          </c:xVal>
          <c:yVal>
            <c:numRef>
              <c:f>'3526703.St.Maria.160408'!$B$3:$B$48</c:f>
              <c:numCache>
                <c:formatCode>0.000</c:formatCode>
                <c:ptCount val="46"/>
                <c:pt idx="0">
                  <c:v>108</c:v>
                </c:pt>
                <c:pt idx="1">
                  <c:v>108.126</c:v>
                </c:pt>
                <c:pt idx="2">
                  <c:v>105.779</c:v>
                </c:pt>
                <c:pt idx="3">
                  <c:v>106.328</c:v>
                </c:pt>
                <c:pt idx="4" formatCode="General">
                  <c:v>105.152</c:v>
                </c:pt>
                <c:pt idx="5" formatCode="General">
                  <c:v>100.44199999999999</c:v>
                </c:pt>
                <c:pt idx="6">
                  <c:v>95.152000000000001</c:v>
                </c:pt>
                <c:pt idx="7">
                  <c:v>95.421999999999997</c:v>
                </c:pt>
                <c:pt idx="8">
                  <c:v>95.641999999999996</c:v>
                </c:pt>
                <c:pt idx="9">
                  <c:v>94.441999999999993</c:v>
                </c:pt>
                <c:pt idx="10">
                  <c:v>94.152000000000001</c:v>
                </c:pt>
                <c:pt idx="11">
                  <c:v>95.102000000000004</c:v>
                </c:pt>
                <c:pt idx="12">
                  <c:v>96.152000000000001</c:v>
                </c:pt>
                <c:pt idx="13">
                  <c:v>97.221999999999994</c:v>
                </c:pt>
                <c:pt idx="14">
                  <c:v>98.742000000000004</c:v>
                </c:pt>
                <c:pt idx="15">
                  <c:v>99.902000000000001</c:v>
                </c:pt>
                <c:pt idx="16">
                  <c:v>100.47199999999999</c:v>
                </c:pt>
                <c:pt idx="17">
                  <c:v>100.80200000000001</c:v>
                </c:pt>
                <c:pt idx="18">
                  <c:v>100.872</c:v>
                </c:pt>
                <c:pt idx="19">
                  <c:v>101.05200000000001</c:v>
                </c:pt>
                <c:pt idx="20">
                  <c:v>100.94199999999999</c:v>
                </c:pt>
                <c:pt idx="21">
                  <c:v>100.80200000000001</c:v>
                </c:pt>
                <c:pt idx="22">
                  <c:v>99.212000000000003</c:v>
                </c:pt>
                <c:pt idx="23">
                  <c:v>98.402000000000001</c:v>
                </c:pt>
                <c:pt idx="24">
                  <c:v>98.201999999999998</c:v>
                </c:pt>
                <c:pt idx="25">
                  <c:v>98.052000000000007</c:v>
                </c:pt>
                <c:pt idx="26">
                  <c:v>97.802000000000007</c:v>
                </c:pt>
                <c:pt idx="27">
                  <c:v>101.452</c:v>
                </c:pt>
                <c:pt idx="28">
                  <c:v>105.152</c:v>
                </c:pt>
                <c:pt idx="29">
                  <c:v>105.5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38100">
              <a:pattFill prst="pct75">
                <a:fgClr>
                  <a:srgbClr val="FF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dPt>
            <c:idx val="1"/>
            <c:bubble3D val="0"/>
            <c:spPr>
              <a:ln w="38100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dPt>
          <c:xVal>
            <c:numRef>
              <c:f>'3526703.St.Maria.160408'!$A$53:$A$54</c:f>
              <c:numCache>
                <c:formatCode>0.00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'3526703.St.Maria.160408'!$B$53:$B$54</c:f>
              <c:numCache>
                <c:formatCode>0.000</c:formatCode>
                <c:ptCount val="2"/>
                <c:pt idx="0">
                  <c:v>105.779</c:v>
                </c:pt>
                <c:pt idx="1">
                  <c:v>104.279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17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'3526703.St.Maria.160408'!$A$51:$A$52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'3526703.St.Maria.160408'!$B$51:$B$52</c:f>
              <c:numCache>
                <c:formatCode>0.000</c:formatCode>
                <c:ptCount val="2"/>
                <c:pt idx="0">
                  <c:v>106.328</c:v>
                </c:pt>
                <c:pt idx="1">
                  <c:v>98.328000000000003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'3526703.St.Maria.160408'!$A$49:$A$50</c:f>
              <c:numCache>
                <c:formatCode>0.00</c:formatCode>
                <c:ptCount val="2"/>
                <c:pt idx="0">
                  <c:v>15</c:v>
                </c:pt>
                <c:pt idx="1">
                  <c:v>572</c:v>
                </c:pt>
              </c:numCache>
            </c:numRef>
          </c:xVal>
          <c:yVal>
            <c:numRef>
              <c:f>'3526703.St.Maria.160408'!$B$49:$B$50</c:f>
              <c:numCache>
                <c:formatCode>0.000</c:formatCode>
                <c:ptCount val="2"/>
                <c:pt idx="0" formatCode="General">
                  <c:v>105.152</c:v>
                </c:pt>
                <c:pt idx="1">
                  <c:v>105.152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'3526703.St.Maria.160408'!$A$55:$A$56</c:f>
              <c:numCache>
                <c:formatCode>0.00</c:formatCode>
                <c:ptCount val="2"/>
                <c:pt idx="0">
                  <c:v>580</c:v>
                </c:pt>
                <c:pt idx="1">
                  <c:v>0</c:v>
                </c:pt>
              </c:numCache>
            </c:numRef>
          </c:xVal>
          <c:yVal>
            <c:numRef>
              <c:f>'3526703.St.Maria.160408'!$B$55:$B$56</c:f>
              <c:numCache>
                <c:formatCode>0.00</c:formatCode>
                <c:ptCount val="2"/>
                <c:pt idx="0" formatCode="0.000">
                  <c:v>105.5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781248"/>
        <c:axId val="666781640"/>
      </c:scatterChart>
      <c:valAx>
        <c:axId val="666781248"/>
        <c:scaling>
          <c:orientation val="minMax"/>
          <c:max val="1200"/>
          <c:min val="-1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46588691401086"/>
              <c:y val="0.92617870506299704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6781640"/>
        <c:crossesAt val="89"/>
        <c:crossBetween val="midCat"/>
        <c:majorUnit val="100"/>
        <c:minorUnit val="12"/>
      </c:valAx>
      <c:valAx>
        <c:axId val="666781640"/>
        <c:scaling>
          <c:orientation val="minMax"/>
          <c:max val="112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420937495219424E-2"/>
              <c:y val="2.3914369460879537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666781248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54" header="0.51181102362204722" footer="0.51181102362204722"/>
    <c:pageSetup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Santa Maria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35267030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RRG.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2551591958582198"/>
          <c:y val="0.7265048366129375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950083194675538E-2"/>
          <c:y val="1.6460921887982545E-2"/>
          <c:w val="0.95424292845257919"/>
          <c:h val="0.9485606237949940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'3526703.St.Maria.'!$A$3:$A$48</c:f>
              <c:numCache>
                <c:formatCode>0.00</c:formatCode>
                <c:ptCount val="46"/>
                <c:pt idx="4">
                  <c:v>3</c:v>
                </c:pt>
                <c:pt idx="5">
                  <c:v>6</c:v>
                </c:pt>
                <c:pt idx="6">
                  <c:v>6.2</c:v>
                </c:pt>
                <c:pt idx="7">
                  <c:v>6.8</c:v>
                </c:pt>
                <c:pt idx="8">
                  <c:v>8.3000000000000007</c:v>
                </c:pt>
                <c:pt idx="9">
                  <c:v>12</c:v>
                </c:pt>
                <c:pt idx="10">
                  <c:v>38</c:v>
                </c:pt>
                <c:pt idx="11">
                  <c:v>64</c:v>
                </c:pt>
                <c:pt idx="12">
                  <c:v>90</c:v>
                </c:pt>
                <c:pt idx="13">
                  <c:v>116</c:v>
                </c:pt>
                <c:pt idx="14">
                  <c:v>142</c:v>
                </c:pt>
                <c:pt idx="15">
                  <c:v>168</c:v>
                </c:pt>
                <c:pt idx="16">
                  <c:v>194</c:v>
                </c:pt>
                <c:pt idx="17">
                  <c:v>220</c:v>
                </c:pt>
                <c:pt idx="18">
                  <c:v>246</c:v>
                </c:pt>
                <c:pt idx="19">
                  <c:v>272</c:v>
                </c:pt>
                <c:pt idx="20">
                  <c:v>298</c:v>
                </c:pt>
                <c:pt idx="21">
                  <c:v>324</c:v>
                </c:pt>
                <c:pt idx="22">
                  <c:v>350</c:v>
                </c:pt>
                <c:pt idx="23">
                  <c:v>376</c:v>
                </c:pt>
                <c:pt idx="24">
                  <c:v>406</c:v>
                </c:pt>
                <c:pt idx="25">
                  <c:v>436</c:v>
                </c:pt>
                <c:pt idx="26">
                  <c:v>466</c:v>
                </c:pt>
                <c:pt idx="27">
                  <c:v>496</c:v>
                </c:pt>
                <c:pt idx="28">
                  <c:v>533</c:v>
                </c:pt>
                <c:pt idx="29">
                  <c:v>536</c:v>
                </c:pt>
                <c:pt idx="30">
                  <c:v>536.6</c:v>
                </c:pt>
                <c:pt idx="31">
                  <c:v>537.29999999999995</c:v>
                </c:pt>
                <c:pt idx="32">
                  <c:v>580</c:v>
                </c:pt>
              </c:numCache>
            </c:numRef>
          </c:xVal>
          <c:yVal>
            <c:numRef>
              <c:f>'3526703.St.Maria.'!$B$3:$B$48</c:f>
              <c:numCache>
                <c:formatCode>0.000</c:formatCode>
                <c:ptCount val="46"/>
                <c:pt idx="0">
                  <c:v>108.367</c:v>
                </c:pt>
                <c:pt idx="1">
                  <c:v>108</c:v>
                </c:pt>
                <c:pt idx="2">
                  <c:v>107.32299999999999</c:v>
                </c:pt>
                <c:pt idx="3">
                  <c:v>105.703</c:v>
                </c:pt>
                <c:pt idx="4" formatCode="General">
                  <c:v>107.852</c:v>
                </c:pt>
                <c:pt idx="5" formatCode="General">
                  <c:v>107.166</c:v>
                </c:pt>
                <c:pt idx="6">
                  <c:v>106.45</c:v>
                </c:pt>
                <c:pt idx="7">
                  <c:v>104.47199999999999</c:v>
                </c:pt>
                <c:pt idx="8">
                  <c:v>102.739</c:v>
                </c:pt>
                <c:pt idx="9">
                  <c:v>101.333</c:v>
                </c:pt>
                <c:pt idx="10">
                  <c:v>98.472999999999999</c:v>
                </c:pt>
                <c:pt idx="11">
                  <c:v>98.222999999999999</c:v>
                </c:pt>
                <c:pt idx="12">
                  <c:v>97.123000000000005</c:v>
                </c:pt>
                <c:pt idx="13">
                  <c:v>95.033000000000001</c:v>
                </c:pt>
                <c:pt idx="14">
                  <c:v>94.013000000000005</c:v>
                </c:pt>
                <c:pt idx="15">
                  <c:v>99.072999999999993</c:v>
                </c:pt>
                <c:pt idx="16">
                  <c:v>96.813000000000002</c:v>
                </c:pt>
                <c:pt idx="17">
                  <c:v>96.673000000000002</c:v>
                </c:pt>
                <c:pt idx="18">
                  <c:v>95.912999999999997</c:v>
                </c:pt>
                <c:pt idx="19">
                  <c:v>98.613</c:v>
                </c:pt>
                <c:pt idx="20">
                  <c:v>96.602999999999994</c:v>
                </c:pt>
                <c:pt idx="21">
                  <c:v>96.613</c:v>
                </c:pt>
                <c:pt idx="22">
                  <c:v>97.143000000000001</c:v>
                </c:pt>
                <c:pt idx="23">
                  <c:v>98.222999999999999</c:v>
                </c:pt>
                <c:pt idx="24">
                  <c:v>99.733000000000004</c:v>
                </c:pt>
                <c:pt idx="25">
                  <c:v>100.273</c:v>
                </c:pt>
                <c:pt idx="26">
                  <c:v>99.753</c:v>
                </c:pt>
                <c:pt idx="27">
                  <c:v>100.223</c:v>
                </c:pt>
                <c:pt idx="28">
                  <c:v>101.333</c:v>
                </c:pt>
                <c:pt idx="29">
                  <c:v>102.15300000000001</c:v>
                </c:pt>
                <c:pt idx="30">
                  <c:v>103.82299999999999</c:v>
                </c:pt>
                <c:pt idx="31">
                  <c:v>103.82299999999999</c:v>
                </c:pt>
                <c:pt idx="32">
                  <c:v>103.82299999999999</c:v>
                </c:pt>
                <c:pt idx="33">
                  <c:v>108.36799999999999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38100">
              <a:pattFill prst="pct75">
                <a:fgClr>
                  <a:srgbClr val="FF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dPt>
            <c:idx val="1"/>
            <c:bubble3D val="0"/>
            <c:spPr>
              <a:ln w="38100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dPt>
          <c:xVal>
            <c:numRef>
              <c:f>'3526703.St.Maria.'!$A$53:$A$54</c:f>
              <c:numCache>
                <c:formatCode>0.00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'3526703.St.Maria.'!$B$53:$B$54</c:f>
              <c:numCache>
                <c:formatCode>0.000</c:formatCode>
                <c:ptCount val="2"/>
                <c:pt idx="0">
                  <c:v>105.779</c:v>
                </c:pt>
                <c:pt idx="1">
                  <c:v>104.279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17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'3526703.St.Maria.'!$A$51:$A$52</c:f>
              <c:numCache>
                <c:formatCode>0.00</c:formatCode>
                <c:ptCount val="2"/>
                <c:pt idx="0">
                  <c:v>20</c:v>
                </c:pt>
                <c:pt idx="1">
                  <c:v>20</c:v>
                </c:pt>
              </c:numCache>
            </c:numRef>
          </c:xVal>
          <c:yVal>
            <c:numRef>
              <c:f>'3526703.St.Maria.'!$B$51:$B$52</c:f>
              <c:numCache>
                <c:formatCode>0.000</c:formatCode>
                <c:ptCount val="2"/>
                <c:pt idx="0">
                  <c:v>106.328</c:v>
                </c:pt>
                <c:pt idx="1">
                  <c:v>98.328000000000003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'3526703.St.Maria.'!$A$49:$A$50</c:f>
              <c:numCache>
                <c:formatCode>0.00</c:formatCode>
                <c:ptCount val="2"/>
                <c:pt idx="0">
                  <c:v>12</c:v>
                </c:pt>
                <c:pt idx="1">
                  <c:v>533</c:v>
                </c:pt>
              </c:numCache>
            </c:numRef>
          </c:xVal>
          <c:yVal>
            <c:numRef>
              <c:f>'3526703.St.Maria.'!$B$49:$B$50</c:f>
              <c:numCache>
                <c:formatCode>0.000</c:formatCode>
                <c:ptCount val="2"/>
                <c:pt idx="0" formatCode="General">
                  <c:v>101.333</c:v>
                </c:pt>
                <c:pt idx="1">
                  <c:v>101.333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'3526703.St.Maria.'!$A$55:$A$56</c:f>
              <c:numCache>
                <c:formatCode>0.00</c:formatCode>
                <c:ptCount val="2"/>
                <c:pt idx="0">
                  <c:v>537.29999999999995</c:v>
                </c:pt>
                <c:pt idx="1">
                  <c:v>0</c:v>
                </c:pt>
              </c:numCache>
            </c:numRef>
          </c:xVal>
          <c:yVal>
            <c:numRef>
              <c:f>'3526703.St.Maria.'!$B$55:$B$56</c:f>
              <c:numCache>
                <c:formatCode>0.00</c:formatCode>
                <c:ptCount val="2"/>
                <c:pt idx="0" formatCode="0.000">
                  <c:v>103.82299999999999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00480"/>
        <c:axId val="913800872"/>
      </c:scatterChart>
      <c:valAx>
        <c:axId val="913800480"/>
        <c:scaling>
          <c:orientation val="minMax"/>
          <c:max val="1200"/>
          <c:min val="-1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46588691401086"/>
              <c:y val="0.92617870506299704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00872"/>
        <c:crossesAt val="89"/>
        <c:crossBetween val="midCat"/>
        <c:majorUnit val="100"/>
        <c:minorUnit val="12"/>
      </c:valAx>
      <c:valAx>
        <c:axId val="913800872"/>
        <c:scaling>
          <c:orientation val="minMax"/>
          <c:max val="112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420937495219424E-2"/>
              <c:y val="2.3914369460879537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00480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54" header="0.51181102362204722" footer="0.51181102362204722"/>
    <c:pageSetup orientation="landscape" horizontalDpi="300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Santa Maria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35267030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 JER.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20090430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2551591958582198"/>
          <c:y val="0.7265048366129375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950083194675538E-2"/>
          <c:y val="1.6460921887982545E-2"/>
          <c:w val="0.95424292845257919"/>
          <c:h val="0.9485606237949940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'3526703.St.Maria.300409'!$A$3:$A$48</c:f>
              <c:numCache>
                <c:formatCode>0.00</c:formatCode>
                <c:ptCount val="46"/>
                <c:pt idx="0">
                  <c:v>0</c:v>
                </c:pt>
                <c:pt idx="1">
                  <c:v>10</c:v>
                </c:pt>
                <c:pt idx="2">
                  <c:v>10</c:v>
                </c:pt>
                <c:pt idx="3">
                  <c:v>15</c:v>
                </c:pt>
                <c:pt idx="4">
                  <c:v>24</c:v>
                </c:pt>
                <c:pt idx="5">
                  <c:v>41</c:v>
                </c:pt>
                <c:pt idx="6">
                  <c:v>58</c:v>
                </c:pt>
                <c:pt idx="7">
                  <c:v>75</c:v>
                </c:pt>
                <c:pt idx="8">
                  <c:v>92</c:v>
                </c:pt>
                <c:pt idx="9">
                  <c:v>112</c:v>
                </c:pt>
                <c:pt idx="10">
                  <c:v>132</c:v>
                </c:pt>
                <c:pt idx="11">
                  <c:v>152</c:v>
                </c:pt>
                <c:pt idx="12">
                  <c:v>175</c:v>
                </c:pt>
                <c:pt idx="13">
                  <c:v>195</c:v>
                </c:pt>
                <c:pt idx="14">
                  <c:v>227</c:v>
                </c:pt>
                <c:pt idx="15">
                  <c:v>292</c:v>
                </c:pt>
                <c:pt idx="16">
                  <c:v>330</c:v>
                </c:pt>
                <c:pt idx="17">
                  <c:v>380</c:v>
                </c:pt>
                <c:pt idx="18">
                  <c:v>430</c:v>
                </c:pt>
                <c:pt idx="19">
                  <c:v>470</c:v>
                </c:pt>
                <c:pt idx="20">
                  <c:v>501</c:v>
                </c:pt>
                <c:pt idx="21">
                  <c:v>526</c:v>
                </c:pt>
                <c:pt idx="22">
                  <c:v>546</c:v>
                </c:pt>
                <c:pt idx="23">
                  <c:v>566</c:v>
                </c:pt>
                <c:pt idx="24">
                  <c:v>586</c:v>
                </c:pt>
                <c:pt idx="25">
                  <c:v>606</c:v>
                </c:pt>
                <c:pt idx="26">
                  <c:v>626</c:v>
                </c:pt>
                <c:pt idx="27">
                  <c:v>636.5</c:v>
                </c:pt>
                <c:pt idx="28">
                  <c:v>640</c:v>
                </c:pt>
                <c:pt idx="29">
                  <c:v>670</c:v>
                </c:pt>
                <c:pt idx="30">
                  <c:v>670</c:v>
                </c:pt>
              </c:numCache>
            </c:numRef>
          </c:xVal>
          <c:yVal>
            <c:numRef>
              <c:f>'3526703.St.Maria.300409'!$B$3:$B$48</c:f>
              <c:numCache>
                <c:formatCode>0.000</c:formatCode>
                <c:ptCount val="46"/>
                <c:pt idx="0">
                  <c:v>108</c:v>
                </c:pt>
                <c:pt idx="1">
                  <c:v>107.497</c:v>
                </c:pt>
                <c:pt idx="2">
                  <c:v>107.307</c:v>
                </c:pt>
                <c:pt idx="3">
                  <c:v>102.15</c:v>
                </c:pt>
                <c:pt idx="4" formatCode="General">
                  <c:v>99.03</c:v>
                </c:pt>
                <c:pt idx="5" formatCode="General">
                  <c:v>98.35</c:v>
                </c:pt>
                <c:pt idx="6">
                  <c:v>97.96</c:v>
                </c:pt>
                <c:pt idx="7">
                  <c:v>97.45</c:v>
                </c:pt>
                <c:pt idx="8">
                  <c:v>98.47</c:v>
                </c:pt>
                <c:pt idx="9">
                  <c:v>99.25</c:v>
                </c:pt>
                <c:pt idx="10">
                  <c:v>100.07</c:v>
                </c:pt>
                <c:pt idx="11">
                  <c:v>100.77</c:v>
                </c:pt>
                <c:pt idx="12">
                  <c:v>101.01</c:v>
                </c:pt>
                <c:pt idx="13">
                  <c:v>101.64</c:v>
                </c:pt>
                <c:pt idx="14">
                  <c:v>102.15</c:v>
                </c:pt>
                <c:pt idx="15">
                  <c:v>102.15</c:v>
                </c:pt>
                <c:pt idx="16">
                  <c:v>101.35</c:v>
                </c:pt>
                <c:pt idx="17">
                  <c:v>100.57</c:v>
                </c:pt>
                <c:pt idx="18">
                  <c:v>100.08</c:v>
                </c:pt>
                <c:pt idx="19">
                  <c:v>98.45</c:v>
                </c:pt>
                <c:pt idx="20">
                  <c:v>96.85</c:v>
                </c:pt>
                <c:pt idx="21">
                  <c:v>94.87</c:v>
                </c:pt>
                <c:pt idx="22">
                  <c:v>93.35</c:v>
                </c:pt>
                <c:pt idx="23">
                  <c:v>93.29</c:v>
                </c:pt>
                <c:pt idx="24">
                  <c:v>92.71</c:v>
                </c:pt>
                <c:pt idx="25">
                  <c:v>94.01</c:v>
                </c:pt>
                <c:pt idx="26">
                  <c:v>94.73</c:v>
                </c:pt>
                <c:pt idx="27">
                  <c:v>102.15</c:v>
                </c:pt>
                <c:pt idx="28">
                  <c:v>104.754</c:v>
                </c:pt>
                <c:pt idx="29">
                  <c:v>104.52800000000001</c:v>
                </c:pt>
                <c:pt idx="30">
                  <c:v>104.52800000000001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38100">
              <a:pattFill prst="pct75">
                <a:fgClr>
                  <a:srgbClr val="FF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dPt>
            <c:idx val="1"/>
            <c:bubble3D val="0"/>
            <c:spPr>
              <a:ln w="38100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dPt>
          <c:xVal>
            <c:numRef>
              <c:f>'3526703.St.Maria.300409'!$A$53:$A$54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'3526703.St.Maria.300409'!$B$53:$B$54</c:f>
              <c:numCache>
                <c:formatCode>0.000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17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'3526703.St.Maria.300409'!$A$51:$A$52</c:f>
              <c:numCache>
                <c:formatCode>0.00</c:formatCode>
                <c:ptCount val="2"/>
                <c:pt idx="0">
                  <c:v>31</c:v>
                </c:pt>
                <c:pt idx="1">
                  <c:v>31</c:v>
                </c:pt>
              </c:numCache>
            </c:numRef>
          </c:xVal>
          <c:yVal>
            <c:numRef>
              <c:f>'3526703.St.Maria.300409'!$B$51:$B$52</c:f>
              <c:numCache>
                <c:formatCode>0.000</c:formatCode>
                <c:ptCount val="2"/>
                <c:pt idx="0">
                  <c:v>107.307</c:v>
                </c:pt>
                <c:pt idx="1">
                  <c:v>98.307000000000002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'3526703.St.Maria.300409'!$A$49:$A$50</c:f>
              <c:numCache>
                <c:formatCode>0.00</c:formatCode>
                <c:ptCount val="2"/>
                <c:pt idx="0">
                  <c:v>15</c:v>
                </c:pt>
                <c:pt idx="1">
                  <c:v>635</c:v>
                </c:pt>
              </c:numCache>
            </c:numRef>
          </c:xVal>
          <c:yVal>
            <c:numRef>
              <c:f>'3526703.St.Maria.300409'!$B$49:$B$50</c:f>
              <c:numCache>
                <c:formatCode>0.000</c:formatCode>
                <c:ptCount val="2"/>
                <c:pt idx="0" formatCode="General">
                  <c:v>102.15</c:v>
                </c:pt>
                <c:pt idx="1">
                  <c:v>102.15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'3526703.St.Maria.300409'!$A$55:$A$56</c:f>
              <c:numCache>
                <c:formatCode>0.00</c:formatCode>
                <c:ptCount val="2"/>
                <c:pt idx="0">
                  <c:v>640</c:v>
                </c:pt>
                <c:pt idx="1">
                  <c:v>0</c:v>
                </c:pt>
              </c:numCache>
            </c:numRef>
          </c:xVal>
          <c:yVal>
            <c:numRef>
              <c:f>'3526703.St.Maria.300409'!$B$55:$B$56</c:f>
              <c:numCache>
                <c:formatCode>0.00</c:formatCode>
                <c:ptCount val="2"/>
                <c:pt idx="0" formatCode="0.000">
                  <c:v>104.754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01656"/>
        <c:axId val="913802048"/>
      </c:scatterChart>
      <c:valAx>
        <c:axId val="913801656"/>
        <c:scaling>
          <c:orientation val="minMax"/>
          <c:max val="1200"/>
          <c:min val="-1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46588691401086"/>
              <c:y val="0.92617870506299704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02048"/>
        <c:crossesAt val="89"/>
        <c:crossBetween val="midCat"/>
        <c:majorUnit val="100"/>
        <c:minorUnit val="12"/>
      </c:valAx>
      <c:valAx>
        <c:axId val="913802048"/>
        <c:scaling>
          <c:orientation val="minMax"/>
          <c:max val="112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420937495219424E-2"/>
              <c:y val="2.3914369460879537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01656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54" header="0.51181102362204722" footer="0.51181102362204722"/>
    <c:pageSetup orientation="landscape" horizontalDpi="300" verticalDpi="300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Santa Maria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35267030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 RRG.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20090718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2551591958582198"/>
          <c:y val="0.7265048366129375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950083194675538E-2"/>
          <c:y val="1.6460921887982545E-2"/>
          <c:w val="0.95424292845257919"/>
          <c:h val="0.9485606237949940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'3526703.St.Maria.180709'!$A$3:$A$48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19.8</c:v>
                </c:pt>
                <c:pt idx="6">
                  <c:v>19.8</c:v>
                </c:pt>
                <c:pt idx="7">
                  <c:v>19.8</c:v>
                </c:pt>
                <c:pt idx="8">
                  <c:v>19.8</c:v>
                </c:pt>
                <c:pt idx="9">
                  <c:v>19.8</c:v>
                </c:pt>
                <c:pt idx="10">
                  <c:v>19.8</c:v>
                </c:pt>
                <c:pt idx="11">
                  <c:v>34</c:v>
                </c:pt>
                <c:pt idx="12">
                  <c:v>68</c:v>
                </c:pt>
                <c:pt idx="13">
                  <c:v>102</c:v>
                </c:pt>
                <c:pt idx="14">
                  <c:v>136</c:v>
                </c:pt>
                <c:pt idx="15">
                  <c:v>170</c:v>
                </c:pt>
                <c:pt idx="16">
                  <c:v>204</c:v>
                </c:pt>
                <c:pt idx="17">
                  <c:v>238</c:v>
                </c:pt>
                <c:pt idx="18">
                  <c:v>272</c:v>
                </c:pt>
                <c:pt idx="19">
                  <c:v>306</c:v>
                </c:pt>
                <c:pt idx="20">
                  <c:v>340</c:v>
                </c:pt>
                <c:pt idx="21">
                  <c:v>374</c:v>
                </c:pt>
                <c:pt idx="22">
                  <c:v>408</c:v>
                </c:pt>
                <c:pt idx="23">
                  <c:v>442</c:v>
                </c:pt>
                <c:pt idx="24">
                  <c:v>476</c:v>
                </c:pt>
                <c:pt idx="25">
                  <c:v>510</c:v>
                </c:pt>
                <c:pt idx="26">
                  <c:v>544</c:v>
                </c:pt>
                <c:pt idx="27">
                  <c:v>578.9</c:v>
                </c:pt>
                <c:pt idx="28">
                  <c:v>699</c:v>
                </c:pt>
                <c:pt idx="29">
                  <c:v>733</c:v>
                </c:pt>
                <c:pt idx="30">
                  <c:v>767</c:v>
                </c:pt>
                <c:pt idx="31">
                  <c:v>801</c:v>
                </c:pt>
                <c:pt idx="32">
                  <c:v>835</c:v>
                </c:pt>
                <c:pt idx="33">
                  <c:v>869</c:v>
                </c:pt>
                <c:pt idx="34">
                  <c:v>903</c:v>
                </c:pt>
                <c:pt idx="35">
                  <c:v>937</c:v>
                </c:pt>
                <c:pt idx="36">
                  <c:v>966.6</c:v>
                </c:pt>
                <c:pt idx="37">
                  <c:v>966.6</c:v>
                </c:pt>
                <c:pt idx="38">
                  <c:v>966.6</c:v>
                </c:pt>
                <c:pt idx="39">
                  <c:v>990</c:v>
                </c:pt>
              </c:numCache>
            </c:numRef>
          </c:xVal>
          <c:yVal>
            <c:numRef>
              <c:f>'3526703.St.Maria.180709'!$B$3:$B$48</c:f>
              <c:numCache>
                <c:formatCode>0.000</c:formatCode>
                <c:ptCount val="46"/>
                <c:pt idx="0">
                  <c:v>108</c:v>
                </c:pt>
                <c:pt idx="1">
                  <c:v>107.98099999999999</c:v>
                </c:pt>
                <c:pt idx="2">
                  <c:v>107.965</c:v>
                </c:pt>
                <c:pt idx="3">
                  <c:v>107.977</c:v>
                </c:pt>
                <c:pt idx="4" formatCode="General">
                  <c:v>107.971</c:v>
                </c:pt>
                <c:pt idx="5" formatCode="General">
                  <c:v>107.39700000000001</c:v>
                </c:pt>
                <c:pt idx="6">
                  <c:v>105.682</c:v>
                </c:pt>
                <c:pt idx="7">
                  <c:v>106.319</c:v>
                </c:pt>
                <c:pt idx="8">
                  <c:v>107.328</c:v>
                </c:pt>
                <c:pt idx="9">
                  <c:v>107.824</c:v>
                </c:pt>
                <c:pt idx="10">
                  <c:v>105.282</c:v>
                </c:pt>
                <c:pt idx="11">
                  <c:v>100.38200000000001</c:v>
                </c:pt>
                <c:pt idx="12">
                  <c:v>100.782</c:v>
                </c:pt>
                <c:pt idx="13">
                  <c:v>100.232</c:v>
                </c:pt>
                <c:pt idx="14">
                  <c:v>100.282</c:v>
                </c:pt>
                <c:pt idx="15">
                  <c:v>99.531999999999996</c:v>
                </c:pt>
                <c:pt idx="16">
                  <c:v>98.382000000000005</c:v>
                </c:pt>
                <c:pt idx="17">
                  <c:v>98.382000000000005</c:v>
                </c:pt>
                <c:pt idx="18">
                  <c:v>98.861999999999995</c:v>
                </c:pt>
                <c:pt idx="19">
                  <c:v>99.412000000000006</c:v>
                </c:pt>
                <c:pt idx="20">
                  <c:v>99.481999999999999</c:v>
                </c:pt>
                <c:pt idx="21">
                  <c:v>98.361999999999995</c:v>
                </c:pt>
                <c:pt idx="22">
                  <c:v>98.451999999999998</c:v>
                </c:pt>
                <c:pt idx="23">
                  <c:v>97.772000000000006</c:v>
                </c:pt>
                <c:pt idx="24">
                  <c:v>97.292000000000002</c:v>
                </c:pt>
                <c:pt idx="25">
                  <c:v>97.682000000000002</c:v>
                </c:pt>
                <c:pt idx="26">
                  <c:v>98.921999999999997</c:v>
                </c:pt>
                <c:pt idx="27">
                  <c:v>104.982</c:v>
                </c:pt>
                <c:pt idx="28">
                  <c:v>103.682</c:v>
                </c:pt>
                <c:pt idx="29">
                  <c:v>100.782</c:v>
                </c:pt>
                <c:pt idx="30">
                  <c:v>99.701999999999998</c:v>
                </c:pt>
                <c:pt idx="31">
                  <c:v>99.382000000000005</c:v>
                </c:pt>
                <c:pt idx="32">
                  <c:v>99.572000000000003</c:v>
                </c:pt>
                <c:pt idx="33">
                  <c:v>100.322</c:v>
                </c:pt>
                <c:pt idx="34">
                  <c:v>100.38200000000001</c:v>
                </c:pt>
                <c:pt idx="35">
                  <c:v>100.532</c:v>
                </c:pt>
                <c:pt idx="36">
                  <c:v>104.322</c:v>
                </c:pt>
                <c:pt idx="37">
                  <c:v>105.682</c:v>
                </c:pt>
                <c:pt idx="38">
                  <c:v>106.482</c:v>
                </c:pt>
                <c:pt idx="39">
                  <c:v>106.482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38100">
              <a:pattFill prst="pct75">
                <a:fgClr>
                  <a:srgbClr val="FF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dPt>
            <c:idx val="1"/>
            <c:bubble3D val="0"/>
            <c:spPr>
              <a:ln w="38100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dPt>
          <c:xVal>
            <c:numRef>
              <c:f>'3526703.St.Maria.180709'!$A$53:$A$54</c:f>
              <c:numCache>
                <c:formatCode>0.00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'3526703.St.Maria.180709'!$B$53:$B$54</c:f>
              <c:numCache>
                <c:formatCode>0.000</c:formatCode>
                <c:ptCount val="2"/>
                <c:pt idx="0">
                  <c:v>107.824</c:v>
                </c:pt>
                <c:pt idx="1">
                  <c:v>106.824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17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'3526703.St.Maria.180709'!$A$51:$A$52</c:f>
              <c:numCache>
                <c:formatCode>0.00</c:formatCode>
                <c:ptCount val="2"/>
                <c:pt idx="0">
                  <c:v>45</c:v>
                </c:pt>
                <c:pt idx="1">
                  <c:v>45</c:v>
                </c:pt>
              </c:numCache>
            </c:numRef>
          </c:xVal>
          <c:yVal>
            <c:numRef>
              <c:f>'3526703.St.Maria.180709'!$B$51:$B$52</c:f>
              <c:numCache>
                <c:formatCode>0.000</c:formatCode>
                <c:ptCount val="2"/>
                <c:pt idx="0">
                  <c:v>107.328</c:v>
                </c:pt>
                <c:pt idx="1">
                  <c:v>98.328000000000003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'3526703.St.Maria.180709'!$A$49:$A$50</c:f>
              <c:numCache>
                <c:formatCode>0.00</c:formatCode>
                <c:ptCount val="2"/>
                <c:pt idx="0">
                  <c:v>20</c:v>
                </c:pt>
                <c:pt idx="1">
                  <c:v>970</c:v>
                </c:pt>
              </c:numCache>
            </c:numRef>
          </c:xVal>
          <c:yVal>
            <c:numRef>
              <c:f>'3526703.St.Maria.180709'!$B$49:$B$50</c:f>
              <c:numCache>
                <c:formatCode>0.000</c:formatCode>
                <c:ptCount val="2"/>
                <c:pt idx="0" formatCode="General">
                  <c:v>105.682</c:v>
                </c:pt>
                <c:pt idx="1">
                  <c:v>105.682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'3526703.St.Maria.180709'!$A$55:$A$56</c:f>
              <c:numCache>
                <c:formatCode>0.00</c:formatCode>
                <c:ptCount val="2"/>
                <c:pt idx="0">
                  <c:v>970</c:v>
                </c:pt>
                <c:pt idx="1">
                  <c:v>0</c:v>
                </c:pt>
              </c:numCache>
            </c:numRef>
          </c:xVal>
          <c:yVal>
            <c:numRef>
              <c:f>'3526703.St.Maria.180709'!$B$55:$B$56</c:f>
              <c:numCache>
                <c:formatCode>0.00</c:formatCode>
                <c:ptCount val="2"/>
                <c:pt idx="0" formatCode="0.000">
                  <c:v>106.482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02832"/>
        <c:axId val="913803224"/>
      </c:scatterChart>
      <c:valAx>
        <c:axId val="913802832"/>
        <c:scaling>
          <c:orientation val="minMax"/>
          <c:max val="1200"/>
          <c:min val="-1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46588691401086"/>
              <c:y val="0.92617870506299704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03224"/>
        <c:crossesAt val="89"/>
        <c:crossBetween val="midCat"/>
        <c:majorUnit val="100"/>
        <c:minorUnit val="12"/>
      </c:valAx>
      <c:valAx>
        <c:axId val="913803224"/>
        <c:scaling>
          <c:orientation val="minMax"/>
          <c:max val="112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420937495219424E-2"/>
              <c:y val="2.3914369460879537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02832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54" header="0.51181102362204722" footer="0.51181102362204722"/>
    <c:pageSetup orientation="landscape" horizontalDpi="300" verticalDpi="300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Santa Maria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35267030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 JP.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20100302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59887145663827823"/>
          <c:y val="0.5190472094942935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950083194675538E-2"/>
          <c:y val="1.6460921887982545E-2"/>
          <c:w val="0.95424292845257919"/>
          <c:h val="0.9485606237949940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'3526703.St.Maria.020310'!$A$3:$A$48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16</c:v>
                </c:pt>
                <c:pt idx="5">
                  <c:v>18</c:v>
                </c:pt>
                <c:pt idx="6">
                  <c:v>19</c:v>
                </c:pt>
                <c:pt idx="7">
                  <c:v>21</c:v>
                </c:pt>
                <c:pt idx="8">
                  <c:v>25.6</c:v>
                </c:pt>
                <c:pt idx="9">
                  <c:v>33.1</c:v>
                </c:pt>
                <c:pt idx="10">
                  <c:v>40.6</c:v>
                </c:pt>
                <c:pt idx="11">
                  <c:v>54.6</c:v>
                </c:pt>
                <c:pt idx="12">
                  <c:v>68.599999999999994</c:v>
                </c:pt>
                <c:pt idx="13">
                  <c:v>82.6</c:v>
                </c:pt>
                <c:pt idx="14">
                  <c:v>96.6</c:v>
                </c:pt>
                <c:pt idx="15">
                  <c:v>110.6</c:v>
                </c:pt>
                <c:pt idx="16">
                  <c:v>124.6</c:v>
                </c:pt>
                <c:pt idx="17">
                  <c:v>138.6</c:v>
                </c:pt>
                <c:pt idx="18">
                  <c:v>152.6</c:v>
                </c:pt>
                <c:pt idx="19">
                  <c:v>166.6</c:v>
                </c:pt>
                <c:pt idx="20">
                  <c:v>180.6</c:v>
                </c:pt>
                <c:pt idx="21">
                  <c:v>194.6</c:v>
                </c:pt>
                <c:pt idx="22">
                  <c:v>208.6</c:v>
                </c:pt>
                <c:pt idx="23">
                  <c:v>222.6</c:v>
                </c:pt>
                <c:pt idx="24">
                  <c:v>236.6</c:v>
                </c:pt>
                <c:pt idx="25">
                  <c:v>250.6</c:v>
                </c:pt>
                <c:pt idx="26">
                  <c:v>264.60000000000002</c:v>
                </c:pt>
                <c:pt idx="27">
                  <c:v>278.60000000000002</c:v>
                </c:pt>
                <c:pt idx="28">
                  <c:v>292.8</c:v>
                </c:pt>
                <c:pt idx="29">
                  <c:v>292.8</c:v>
                </c:pt>
                <c:pt idx="30">
                  <c:v>372.8</c:v>
                </c:pt>
                <c:pt idx="31">
                  <c:v>412.8</c:v>
                </c:pt>
                <c:pt idx="32">
                  <c:v>412.8</c:v>
                </c:pt>
                <c:pt idx="33">
                  <c:v>427.8</c:v>
                </c:pt>
              </c:numCache>
            </c:numRef>
          </c:xVal>
          <c:yVal>
            <c:numRef>
              <c:f>'3526703.St.Maria.020310'!$B$3:$B$48</c:f>
              <c:numCache>
                <c:formatCode>0.000</c:formatCode>
                <c:ptCount val="46"/>
                <c:pt idx="0">
                  <c:v>109.003</c:v>
                </c:pt>
                <c:pt idx="1">
                  <c:v>108.364</c:v>
                </c:pt>
                <c:pt idx="2">
                  <c:v>107.96</c:v>
                </c:pt>
                <c:pt idx="3">
                  <c:v>107.93300000000001</c:v>
                </c:pt>
                <c:pt idx="4" formatCode="General">
                  <c:v>107.104</c:v>
                </c:pt>
                <c:pt idx="5" formatCode="General">
                  <c:v>104.629</c:v>
                </c:pt>
                <c:pt idx="6">
                  <c:v>103.093</c:v>
                </c:pt>
                <c:pt idx="7">
                  <c:v>101.92400000000001</c:v>
                </c:pt>
                <c:pt idx="8">
                  <c:v>100.541</c:v>
                </c:pt>
                <c:pt idx="9">
                  <c:v>100.541</c:v>
                </c:pt>
                <c:pt idx="10">
                  <c:v>96.811000000000007</c:v>
                </c:pt>
                <c:pt idx="11">
                  <c:v>96.421000000000006</c:v>
                </c:pt>
                <c:pt idx="12">
                  <c:v>96.391000000000005</c:v>
                </c:pt>
                <c:pt idx="13">
                  <c:v>96.480999999999995</c:v>
                </c:pt>
                <c:pt idx="14">
                  <c:v>96.141000000000005</c:v>
                </c:pt>
                <c:pt idx="15">
                  <c:v>95.391000000000005</c:v>
                </c:pt>
                <c:pt idx="16">
                  <c:v>94.840999999999994</c:v>
                </c:pt>
                <c:pt idx="17">
                  <c:v>94.781000000000006</c:v>
                </c:pt>
                <c:pt idx="18">
                  <c:v>94.671000000000006</c:v>
                </c:pt>
                <c:pt idx="19">
                  <c:v>94.641000000000005</c:v>
                </c:pt>
                <c:pt idx="20">
                  <c:v>94.590999999999994</c:v>
                </c:pt>
                <c:pt idx="21">
                  <c:v>94.831000000000003</c:v>
                </c:pt>
                <c:pt idx="22">
                  <c:v>95.391000000000005</c:v>
                </c:pt>
                <c:pt idx="23">
                  <c:v>96.001000000000005</c:v>
                </c:pt>
                <c:pt idx="24">
                  <c:v>96.411000000000001</c:v>
                </c:pt>
                <c:pt idx="25">
                  <c:v>97.460999999999999</c:v>
                </c:pt>
                <c:pt idx="26">
                  <c:v>98.161000000000001</c:v>
                </c:pt>
                <c:pt idx="27">
                  <c:v>99.311000000000007</c:v>
                </c:pt>
                <c:pt idx="28">
                  <c:v>100.541</c:v>
                </c:pt>
                <c:pt idx="29">
                  <c:v>100.539</c:v>
                </c:pt>
                <c:pt idx="30">
                  <c:v>100.438</c:v>
                </c:pt>
                <c:pt idx="31">
                  <c:v>100.13800000000001</c:v>
                </c:pt>
                <c:pt idx="32">
                  <c:v>102.14700000000001</c:v>
                </c:pt>
                <c:pt idx="33">
                  <c:v>102.249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38100">
              <a:pattFill prst="pct75">
                <a:fgClr>
                  <a:srgbClr val="FF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dPt>
            <c:idx val="1"/>
            <c:bubble3D val="0"/>
            <c:spPr>
              <a:ln w="38100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dPt>
          <c:xVal>
            <c:numRef>
              <c:f>'3526703.St.Maria.020310'!$A$53:$A$54</c:f>
              <c:numCache>
                <c:formatCode>0.00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'3526703.St.Maria.020310'!$B$53:$B$54</c:f>
              <c:numCache>
                <c:formatCode>0.000</c:formatCode>
                <c:ptCount val="2"/>
                <c:pt idx="0">
                  <c:v>107.824</c:v>
                </c:pt>
                <c:pt idx="1">
                  <c:v>106.824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17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'3526703.St.Maria.020310'!$A$51:$A$52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'3526703.St.Maria.020310'!$B$51:$B$52</c:f>
              <c:numCache>
                <c:formatCode>0.000</c:formatCode>
                <c:ptCount val="2"/>
                <c:pt idx="0">
                  <c:v>107.328</c:v>
                </c:pt>
                <c:pt idx="1">
                  <c:v>98.328000000000003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'3526703.St.Maria.020310'!$A$49:$A$50</c:f>
              <c:numCache>
                <c:formatCode>0.00</c:formatCode>
                <c:ptCount val="2"/>
                <c:pt idx="0">
                  <c:v>292.8</c:v>
                </c:pt>
                <c:pt idx="1">
                  <c:v>25.6</c:v>
                </c:pt>
              </c:numCache>
            </c:numRef>
          </c:xVal>
          <c:yVal>
            <c:numRef>
              <c:f>'3526703.St.Maria.020310'!$B$49:$B$50</c:f>
              <c:numCache>
                <c:formatCode>0.000</c:formatCode>
                <c:ptCount val="2"/>
                <c:pt idx="0" formatCode="General">
                  <c:v>100.541</c:v>
                </c:pt>
                <c:pt idx="1">
                  <c:v>100.541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'3526703.St.Maria.020310'!$A$55:$A$56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xVal>
          <c:yVal>
            <c:numRef>
              <c:f>'3526703.St.Maria.020310'!$B$55:$B$56</c:f>
              <c:numCache>
                <c:formatCode>0.00</c:formatCode>
                <c:ptCount val="2"/>
                <c:pt idx="0" formatCode="0.000">
                  <c:v>0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04008"/>
        <c:axId val="913804400"/>
      </c:scatterChart>
      <c:valAx>
        <c:axId val="913804008"/>
        <c:scaling>
          <c:orientation val="minMax"/>
          <c:max val="1200"/>
          <c:min val="-1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46588691401086"/>
              <c:y val="0.92617870506299704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04400"/>
        <c:crossesAt val="89"/>
        <c:crossBetween val="midCat"/>
        <c:majorUnit val="100"/>
        <c:minorUnit val="12"/>
      </c:valAx>
      <c:valAx>
        <c:axId val="913804400"/>
        <c:scaling>
          <c:orientation val="minMax"/>
          <c:max val="112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420937495219424E-2"/>
              <c:y val="2.3914369460879537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04008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54" header="0.51181102362204722" footer="0.51181102362204722"/>
    <c:pageSetup orientation="landscape" horizontalDpi="300" verticalDpi="300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Santa Maria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35267030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 JER.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20100717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0886313024360716"/>
          <c:y val="0.69448977069956652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950083194675538E-2"/>
          <c:y val="1.6460921887982545E-2"/>
          <c:w val="0.95424292845257919"/>
          <c:h val="0.9485606237949940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'3526703.St.Maria.170710'!$A$3:$A$48</c:f>
              <c:numCache>
                <c:formatCode>0.00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19</c:v>
                </c:pt>
                <c:pt idx="4">
                  <c:v>19</c:v>
                </c:pt>
                <c:pt idx="5">
                  <c:v>36</c:v>
                </c:pt>
                <c:pt idx="6">
                  <c:v>61</c:v>
                </c:pt>
                <c:pt idx="7">
                  <c:v>81</c:v>
                </c:pt>
                <c:pt idx="8">
                  <c:v>101</c:v>
                </c:pt>
                <c:pt idx="9">
                  <c:v>121</c:v>
                </c:pt>
                <c:pt idx="10">
                  <c:v>141</c:v>
                </c:pt>
                <c:pt idx="11">
                  <c:v>161</c:v>
                </c:pt>
                <c:pt idx="12">
                  <c:v>186</c:v>
                </c:pt>
                <c:pt idx="13">
                  <c:v>211</c:v>
                </c:pt>
                <c:pt idx="14">
                  <c:v>236</c:v>
                </c:pt>
                <c:pt idx="15">
                  <c:v>266</c:v>
                </c:pt>
                <c:pt idx="16">
                  <c:v>296</c:v>
                </c:pt>
                <c:pt idx="17">
                  <c:v>326</c:v>
                </c:pt>
                <c:pt idx="18">
                  <c:v>356</c:v>
                </c:pt>
                <c:pt idx="19">
                  <c:v>386</c:v>
                </c:pt>
                <c:pt idx="20">
                  <c:v>416</c:v>
                </c:pt>
                <c:pt idx="21">
                  <c:v>456</c:v>
                </c:pt>
                <c:pt idx="22">
                  <c:v>496</c:v>
                </c:pt>
                <c:pt idx="23">
                  <c:v>541</c:v>
                </c:pt>
                <c:pt idx="24">
                  <c:v>591</c:v>
                </c:pt>
                <c:pt idx="25">
                  <c:v>641</c:v>
                </c:pt>
                <c:pt idx="26">
                  <c:v>651</c:v>
                </c:pt>
                <c:pt idx="27">
                  <c:v>651</c:v>
                </c:pt>
                <c:pt idx="28">
                  <c:v>978</c:v>
                </c:pt>
                <c:pt idx="29">
                  <c:v>978</c:v>
                </c:pt>
                <c:pt idx="30">
                  <c:v>983</c:v>
                </c:pt>
                <c:pt idx="31">
                  <c:v>1024</c:v>
                </c:pt>
                <c:pt idx="32">
                  <c:v>1064</c:v>
                </c:pt>
                <c:pt idx="33">
                  <c:v>1114</c:v>
                </c:pt>
                <c:pt idx="34">
                  <c:v>1154</c:v>
                </c:pt>
                <c:pt idx="35">
                  <c:v>1184</c:v>
                </c:pt>
                <c:pt idx="36">
                  <c:v>1214</c:v>
                </c:pt>
                <c:pt idx="37">
                  <c:v>1233.3</c:v>
                </c:pt>
                <c:pt idx="38">
                  <c:v>1233.3</c:v>
                </c:pt>
                <c:pt idx="39">
                  <c:v>1270</c:v>
                </c:pt>
              </c:numCache>
            </c:numRef>
          </c:xVal>
          <c:yVal>
            <c:numRef>
              <c:f>'3526703.St.Maria.170710'!$B$3:$B$48</c:f>
              <c:numCache>
                <c:formatCode>0.000</c:formatCode>
                <c:ptCount val="46"/>
                <c:pt idx="0">
                  <c:v>108</c:v>
                </c:pt>
                <c:pt idx="1">
                  <c:v>109.202</c:v>
                </c:pt>
                <c:pt idx="2">
                  <c:v>109.55800000000001</c:v>
                </c:pt>
                <c:pt idx="3">
                  <c:v>106.88200000000001</c:v>
                </c:pt>
                <c:pt idx="4" formatCode="General">
                  <c:v>105.11199999999999</c:v>
                </c:pt>
                <c:pt idx="5" formatCode="General">
                  <c:v>99.861999999999995</c:v>
                </c:pt>
                <c:pt idx="6">
                  <c:v>95.682000000000002</c:v>
                </c:pt>
                <c:pt idx="7">
                  <c:v>94.611999999999995</c:v>
                </c:pt>
                <c:pt idx="8">
                  <c:v>94.242000000000004</c:v>
                </c:pt>
                <c:pt idx="9">
                  <c:v>93.962000000000003</c:v>
                </c:pt>
                <c:pt idx="10">
                  <c:v>93.841999999999999</c:v>
                </c:pt>
                <c:pt idx="11">
                  <c:v>94.162000000000006</c:v>
                </c:pt>
                <c:pt idx="12">
                  <c:v>95.992000000000004</c:v>
                </c:pt>
                <c:pt idx="13">
                  <c:v>97.302000000000007</c:v>
                </c:pt>
                <c:pt idx="14">
                  <c:v>97.981999999999999</c:v>
                </c:pt>
                <c:pt idx="15">
                  <c:v>100.392</c:v>
                </c:pt>
                <c:pt idx="16">
                  <c:v>100.842</c:v>
                </c:pt>
                <c:pt idx="17">
                  <c:v>100.062</c:v>
                </c:pt>
                <c:pt idx="18">
                  <c:v>99.811999999999998</c:v>
                </c:pt>
                <c:pt idx="19">
                  <c:v>99.581999999999994</c:v>
                </c:pt>
                <c:pt idx="20">
                  <c:v>99.441999999999993</c:v>
                </c:pt>
                <c:pt idx="21">
                  <c:v>99.591999999999999</c:v>
                </c:pt>
                <c:pt idx="22">
                  <c:v>99.581999999999994</c:v>
                </c:pt>
                <c:pt idx="23">
                  <c:v>99.872</c:v>
                </c:pt>
                <c:pt idx="24">
                  <c:v>99.932000000000002</c:v>
                </c:pt>
                <c:pt idx="25">
                  <c:v>103.072</c:v>
                </c:pt>
                <c:pt idx="26">
                  <c:v>105.11199999999999</c:v>
                </c:pt>
                <c:pt idx="27">
                  <c:v>105.41200000000001</c:v>
                </c:pt>
                <c:pt idx="28">
                  <c:v>105.41200000000001</c:v>
                </c:pt>
                <c:pt idx="29">
                  <c:v>105.11199999999999</c:v>
                </c:pt>
                <c:pt idx="30">
                  <c:v>102.41200000000001</c:v>
                </c:pt>
                <c:pt idx="31">
                  <c:v>101.11199999999999</c:v>
                </c:pt>
                <c:pt idx="32">
                  <c:v>101.902</c:v>
                </c:pt>
                <c:pt idx="33">
                  <c:v>102.532</c:v>
                </c:pt>
                <c:pt idx="34">
                  <c:v>99.462000000000003</c:v>
                </c:pt>
                <c:pt idx="35">
                  <c:v>98.781999999999996</c:v>
                </c:pt>
                <c:pt idx="36">
                  <c:v>98.122</c:v>
                </c:pt>
                <c:pt idx="37">
                  <c:v>105.11199999999999</c:v>
                </c:pt>
                <c:pt idx="38">
                  <c:v>105.432</c:v>
                </c:pt>
                <c:pt idx="39">
                  <c:v>105.36199999999999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38100">
              <a:pattFill prst="pct75">
                <a:fgClr>
                  <a:srgbClr val="FF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dPt>
            <c:idx val="1"/>
            <c:bubble3D val="0"/>
            <c:spPr>
              <a:ln w="38100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dPt>
          <c:xVal>
            <c:numRef>
              <c:f>'3526703.St.Maria.170710'!$A$53:$A$54</c:f>
              <c:numCache>
                <c:formatCode>0.00</c:formatCode>
                <c:ptCount val="2"/>
                <c:pt idx="0">
                  <c:v>30</c:v>
                </c:pt>
                <c:pt idx="1">
                  <c:v>30</c:v>
                </c:pt>
              </c:numCache>
            </c:numRef>
          </c:xVal>
          <c:yVal>
            <c:numRef>
              <c:f>'3526703.St.Maria.170710'!$B$53:$B$54</c:f>
              <c:numCache>
                <c:formatCode>0.000</c:formatCode>
                <c:ptCount val="2"/>
                <c:pt idx="0">
                  <c:v>107.462</c:v>
                </c:pt>
                <c:pt idx="1">
                  <c:v>105.962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17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'3526703.St.Maria.170710'!$A$51:$A$52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'3526703.St.Maria.170710'!$B$51:$B$52</c:f>
              <c:numCache>
                <c:formatCode>0.000</c:formatCode>
                <c:ptCount val="2"/>
                <c:pt idx="0">
                  <c:v>106.955</c:v>
                </c:pt>
                <c:pt idx="1">
                  <c:v>97.954999999999998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'3526703.St.Maria.170710'!$A$49:$A$50</c:f>
              <c:numCache>
                <c:formatCode>0.00</c:formatCode>
                <c:ptCount val="2"/>
                <c:pt idx="0">
                  <c:v>1233.3</c:v>
                </c:pt>
                <c:pt idx="1">
                  <c:v>19</c:v>
                </c:pt>
              </c:numCache>
            </c:numRef>
          </c:xVal>
          <c:yVal>
            <c:numRef>
              <c:f>'3526703.St.Maria.170710'!$B$49:$B$50</c:f>
              <c:numCache>
                <c:formatCode>0.000</c:formatCode>
                <c:ptCount val="2"/>
                <c:pt idx="0" formatCode="General">
                  <c:v>105.11199999999999</c:v>
                </c:pt>
                <c:pt idx="1">
                  <c:v>105.11199999999999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'3526703.St.Maria.170710'!$A$55:$A$56</c:f>
              <c:numCache>
                <c:formatCode>0.00</c:formatCode>
                <c:ptCount val="2"/>
                <c:pt idx="0">
                  <c:v>1233.3</c:v>
                </c:pt>
                <c:pt idx="1">
                  <c:v>0</c:v>
                </c:pt>
              </c:numCache>
            </c:numRef>
          </c:xVal>
          <c:yVal>
            <c:numRef>
              <c:f>'3526703.St.Maria.170710'!$B$55:$B$56</c:f>
              <c:numCache>
                <c:formatCode>0.00</c:formatCode>
                <c:ptCount val="2"/>
                <c:pt idx="0" formatCode="0.000">
                  <c:v>105.41200000000001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05184"/>
        <c:axId val="913805576"/>
      </c:scatterChart>
      <c:valAx>
        <c:axId val="913805184"/>
        <c:scaling>
          <c:orientation val="minMax"/>
          <c:max val="1300"/>
          <c:min val="-1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46588691401086"/>
              <c:y val="0.92617870506299704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05576"/>
        <c:crossesAt val="89"/>
        <c:crossBetween val="midCat"/>
        <c:majorUnit val="100"/>
        <c:minorUnit val="12"/>
      </c:valAx>
      <c:valAx>
        <c:axId val="913805576"/>
        <c:scaling>
          <c:orientation val="minMax"/>
          <c:max val="112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420937495219424E-2"/>
              <c:y val="2.3914369460879537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05184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54" header="0.51181102362204722" footer="0.51181102362204722"/>
    <c:pageSetup orientation="landscape" horizontalDpi="300" verticalDpi="300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6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        Convenciones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 sz="1200" b="1" i="0" u="none" strike="noStrike" baseline="0">
              <a:solidFill>
                <a:srgbClr val="000000"/>
              </a:solidFill>
              <a:latin typeface="Arial"/>
              <a:cs typeface="Arial"/>
            </a:endParaRP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Estación:          Santa Maria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Corriente:         Meta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Código:             35267030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Levantó:            JP.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Dibujó:              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Fecha:               20110208</a:t>
            </a:r>
          </a:p>
          <a:p>
            <a:pPr algn="l"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CO" sz="12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Ideam                Área Operativa N° 03</a:t>
            </a:r>
          </a:p>
        </c:rich>
      </c:tx>
      <c:layout>
        <c:manualLayout>
          <c:xMode val="edge"/>
          <c:yMode val="edge"/>
          <c:x val="0.62551591958582198"/>
          <c:y val="0.72650483366196139"/>
        </c:manualLayout>
      </c:layout>
      <c:overlay val="0"/>
      <c:spPr>
        <a:solidFill>
          <a:srgbClr val="FFFFFF"/>
        </a:solidFill>
        <a:ln w="12700">
          <a:solidFill>
            <a:schemeClr val="tx1"/>
          </a:solidFill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950083194675538E-2"/>
          <c:y val="1.6460921887982545E-2"/>
          <c:w val="0.95424292845257919"/>
          <c:h val="0.94856062379499406"/>
        </c:manualLayout>
      </c:layout>
      <c:scatterChart>
        <c:scatterStyle val="lineMarker"/>
        <c:varyColors val="0"/>
        <c:ser>
          <c:idx val="0"/>
          <c:order val="0"/>
          <c:tx>
            <c:v>COTA</c:v>
          </c:tx>
          <c:spPr>
            <a:ln w="25400">
              <a:solidFill>
                <a:schemeClr val="tx1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c:spPr>
          </c:marker>
          <c:xVal>
            <c:numRef>
              <c:f>'3526703.St.Maria.080211'!$A$3:$A$56</c:f>
              <c:numCache>
                <c:formatCode>0.00</c:formatCode>
                <c:ptCount val="54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26.5</c:v>
                </c:pt>
                <c:pt idx="9">
                  <c:v>26.5</c:v>
                </c:pt>
                <c:pt idx="10">
                  <c:v>31.5</c:v>
                </c:pt>
                <c:pt idx="11">
                  <c:v>31.5</c:v>
                </c:pt>
                <c:pt idx="12">
                  <c:v>36</c:v>
                </c:pt>
                <c:pt idx="13">
                  <c:v>41</c:v>
                </c:pt>
                <c:pt idx="14">
                  <c:v>51</c:v>
                </c:pt>
                <c:pt idx="15">
                  <c:v>61</c:v>
                </c:pt>
                <c:pt idx="16">
                  <c:v>71</c:v>
                </c:pt>
                <c:pt idx="17">
                  <c:v>91</c:v>
                </c:pt>
                <c:pt idx="18">
                  <c:v>111</c:v>
                </c:pt>
                <c:pt idx="19">
                  <c:v>131</c:v>
                </c:pt>
                <c:pt idx="20">
                  <c:v>151</c:v>
                </c:pt>
                <c:pt idx="21">
                  <c:v>171</c:v>
                </c:pt>
                <c:pt idx="22">
                  <c:v>191</c:v>
                </c:pt>
                <c:pt idx="23">
                  <c:v>211</c:v>
                </c:pt>
                <c:pt idx="24">
                  <c:v>231</c:v>
                </c:pt>
                <c:pt idx="25">
                  <c:v>251</c:v>
                </c:pt>
                <c:pt idx="26">
                  <c:v>271</c:v>
                </c:pt>
                <c:pt idx="27">
                  <c:v>291</c:v>
                </c:pt>
                <c:pt idx="28">
                  <c:v>311</c:v>
                </c:pt>
                <c:pt idx="29">
                  <c:v>331</c:v>
                </c:pt>
                <c:pt idx="30">
                  <c:v>351</c:v>
                </c:pt>
                <c:pt idx="31">
                  <c:v>371</c:v>
                </c:pt>
                <c:pt idx="32">
                  <c:v>391</c:v>
                </c:pt>
                <c:pt idx="33">
                  <c:v>411</c:v>
                </c:pt>
                <c:pt idx="34">
                  <c:v>436</c:v>
                </c:pt>
                <c:pt idx="35">
                  <c:v>456.5</c:v>
                </c:pt>
                <c:pt idx="36">
                  <c:v>468</c:v>
                </c:pt>
                <c:pt idx="37">
                  <c:v>468</c:v>
                </c:pt>
                <c:pt idx="38">
                  <c:v>480</c:v>
                </c:pt>
                <c:pt idx="39">
                  <c:v>486</c:v>
                </c:pt>
                <c:pt idx="40">
                  <c:v>488.2</c:v>
                </c:pt>
                <c:pt idx="41">
                  <c:v>538.20000000000005</c:v>
                </c:pt>
                <c:pt idx="42">
                  <c:v>1098.57</c:v>
                </c:pt>
                <c:pt idx="43">
                  <c:v>1102.57</c:v>
                </c:pt>
                <c:pt idx="44">
                  <c:v>1252.57</c:v>
                </c:pt>
                <c:pt idx="45">
                  <c:v>1332.57</c:v>
                </c:pt>
                <c:pt idx="46">
                  <c:v>1338.57</c:v>
                </c:pt>
                <c:pt idx="47">
                  <c:v>1343.57</c:v>
                </c:pt>
                <c:pt idx="48">
                  <c:v>1343.57</c:v>
                </c:pt>
                <c:pt idx="49">
                  <c:v>1443.57</c:v>
                </c:pt>
              </c:numCache>
            </c:numRef>
          </c:xVal>
          <c:yVal>
            <c:numRef>
              <c:f>'3526703.St.Maria.080211'!$B$3:$B$56</c:f>
              <c:numCache>
                <c:formatCode>0.000</c:formatCode>
                <c:ptCount val="54"/>
                <c:pt idx="0">
                  <c:v>108.367</c:v>
                </c:pt>
                <c:pt idx="1">
                  <c:v>107.946</c:v>
                </c:pt>
                <c:pt idx="2">
                  <c:v>107.93</c:v>
                </c:pt>
                <c:pt idx="3">
                  <c:v>107.968</c:v>
                </c:pt>
                <c:pt idx="4" formatCode="General">
                  <c:v>107.378</c:v>
                </c:pt>
                <c:pt idx="5" formatCode="General">
                  <c:v>107.801</c:v>
                </c:pt>
                <c:pt idx="6">
                  <c:v>107.301</c:v>
                </c:pt>
                <c:pt idx="7">
                  <c:v>104.46899999999999</c:v>
                </c:pt>
                <c:pt idx="8">
                  <c:v>103.163</c:v>
                </c:pt>
                <c:pt idx="9">
                  <c:v>101.584</c:v>
                </c:pt>
                <c:pt idx="10">
                  <c:v>100.51600000000001</c:v>
                </c:pt>
                <c:pt idx="11">
                  <c:v>100.51600000000001</c:v>
                </c:pt>
                <c:pt idx="12">
                  <c:v>96.816000000000003</c:v>
                </c:pt>
                <c:pt idx="13">
                  <c:v>96.775999999999996</c:v>
                </c:pt>
                <c:pt idx="14">
                  <c:v>96.206000000000003</c:v>
                </c:pt>
                <c:pt idx="15">
                  <c:v>95.975999999999999</c:v>
                </c:pt>
                <c:pt idx="16">
                  <c:v>95.566000000000003</c:v>
                </c:pt>
                <c:pt idx="17">
                  <c:v>95.915999999999997</c:v>
                </c:pt>
                <c:pt idx="18">
                  <c:v>95.965999999999994</c:v>
                </c:pt>
                <c:pt idx="19">
                  <c:v>96.006</c:v>
                </c:pt>
                <c:pt idx="20">
                  <c:v>96.465999999999994</c:v>
                </c:pt>
                <c:pt idx="21">
                  <c:v>96.835999999999999</c:v>
                </c:pt>
                <c:pt idx="22">
                  <c:v>96.816000000000003</c:v>
                </c:pt>
                <c:pt idx="23">
                  <c:v>96.566000000000003</c:v>
                </c:pt>
                <c:pt idx="24">
                  <c:v>96.475999999999999</c:v>
                </c:pt>
                <c:pt idx="25">
                  <c:v>98.906000000000006</c:v>
                </c:pt>
                <c:pt idx="26">
                  <c:v>98.745999999999995</c:v>
                </c:pt>
                <c:pt idx="27">
                  <c:v>98.846000000000004</c:v>
                </c:pt>
                <c:pt idx="28">
                  <c:v>98.835999999999999</c:v>
                </c:pt>
                <c:pt idx="29">
                  <c:v>98.876000000000005</c:v>
                </c:pt>
                <c:pt idx="30">
                  <c:v>99.325999999999993</c:v>
                </c:pt>
                <c:pt idx="31">
                  <c:v>99.286000000000001</c:v>
                </c:pt>
                <c:pt idx="32">
                  <c:v>99.396000000000001</c:v>
                </c:pt>
                <c:pt idx="33">
                  <c:v>99.355999999999995</c:v>
                </c:pt>
                <c:pt idx="34">
                  <c:v>99.566000000000003</c:v>
                </c:pt>
                <c:pt idx="35">
                  <c:v>100.51600000000001</c:v>
                </c:pt>
                <c:pt idx="36">
                  <c:v>102.258</c:v>
                </c:pt>
                <c:pt idx="37">
                  <c:v>102.82</c:v>
                </c:pt>
                <c:pt idx="38">
                  <c:v>104.18600000000001</c:v>
                </c:pt>
                <c:pt idx="39">
                  <c:v>104.712</c:v>
                </c:pt>
                <c:pt idx="40">
                  <c:v>105.65300000000001</c:v>
                </c:pt>
                <c:pt idx="41">
                  <c:v>105.666</c:v>
                </c:pt>
                <c:pt idx="42">
                  <c:v>105.65300000000001</c:v>
                </c:pt>
                <c:pt idx="43">
                  <c:v>102.718</c:v>
                </c:pt>
                <c:pt idx="44">
                  <c:v>101.748</c:v>
                </c:pt>
                <c:pt idx="45">
                  <c:v>102.636</c:v>
                </c:pt>
                <c:pt idx="46">
                  <c:v>103.773</c:v>
                </c:pt>
                <c:pt idx="47">
                  <c:v>105.276</c:v>
                </c:pt>
                <c:pt idx="48">
                  <c:v>106.23099999999999</c:v>
                </c:pt>
                <c:pt idx="49">
                  <c:v>106.179</c:v>
                </c:pt>
              </c:numCache>
            </c:numRef>
          </c:yVal>
          <c:smooth val="0"/>
        </c:ser>
        <c:ser>
          <c:idx val="4"/>
          <c:order val="1"/>
          <c:tx>
            <c:v>MAX</c:v>
          </c:tx>
          <c:spPr>
            <a:ln w="38100">
              <a:pattFill prst="pct75">
                <a:fgClr>
                  <a:srgbClr val="FF00FF"/>
                </a:fgClr>
                <a:bgClr>
                  <a:srgbClr val="FFFFFF"/>
                </a:bgClr>
              </a:patt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dPt>
            <c:idx val="1"/>
            <c:bubble3D val="0"/>
            <c:spPr>
              <a:ln w="38100"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dPt>
          <c:xVal>
            <c:numRef>
              <c:f>'3526703.St.Maria.080211'!$A$61:$A$62</c:f>
              <c:numCache>
                <c:formatCode>0.00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'3526703.St.Maria.080211'!$B$61:$B$62</c:f>
              <c:numCache>
                <c:formatCode>0.000</c:formatCode>
                <c:ptCount val="2"/>
                <c:pt idx="0">
                  <c:v>107.801</c:v>
                </c:pt>
                <c:pt idx="1">
                  <c:v>106.301</c:v>
                </c:pt>
              </c:numCache>
            </c:numRef>
          </c:yVal>
          <c:smooth val="0"/>
        </c:ser>
        <c:ser>
          <c:idx val="5"/>
          <c:order val="2"/>
          <c:tx>
            <c:v>COTA -0-</c:v>
          </c:tx>
          <c:spPr>
            <a:ln w="31750">
              <a:solidFill>
                <a:schemeClr val="accent6">
                  <a:lumMod val="75000"/>
                </a:schemeClr>
              </a:solidFill>
              <a:prstDash val="solid"/>
            </a:ln>
          </c:spPr>
          <c:marker>
            <c:symbol val="dash"/>
            <c:size val="3"/>
            <c:spPr>
              <a:solidFill>
                <a:srgbClr val="FF0000"/>
              </a:solidFill>
              <a:ln>
                <a:solidFill>
                  <a:schemeClr val="accent6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'3526703.St.Maria.080211'!$A$59:$A$60</c:f>
              <c:numCache>
                <c:formatCode>0.00</c:formatCode>
                <c:ptCount val="2"/>
                <c:pt idx="0">
                  <c:v>50</c:v>
                </c:pt>
                <c:pt idx="1">
                  <c:v>50</c:v>
                </c:pt>
              </c:numCache>
            </c:numRef>
          </c:xVal>
          <c:yVal>
            <c:numRef>
              <c:f>'3526703.St.Maria.080211'!$B$59:$B$60</c:f>
              <c:numCache>
                <c:formatCode>0.000</c:formatCode>
                <c:ptCount val="2"/>
                <c:pt idx="0">
                  <c:v>107.301</c:v>
                </c:pt>
                <c:pt idx="1">
                  <c:v>98.301000000000002</c:v>
                </c:pt>
              </c:numCache>
            </c:numRef>
          </c:yVal>
          <c:smooth val="0"/>
        </c:ser>
        <c:ser>
          <c:idx val="1"/>
          <c:order val="3"/>
          <c:tx>
            <c:v>N.A.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diamond"/>
            <c:size val="3"/>
            <c:spPr>
              <a:solidFill>
                <a:srgbClr val="424242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xVal>
            <c:numRef>
              <c:f>'3526703.St.Maria.080211'!$A$57:$A$58</c:f>
              <c:numCache>
                <c:formatCode>0.00</c:formatCode>
                <c:ptCount val="2"/>
                <c:pt idx="0">
                  <c:v>456.5</c:v>
                </c:pt>
                <c:pt idx="1">
                  <c:v>31.5</c:v>
                </c:pt>
              </c:numCache>
            </c:numRef>
          </c:xVal>
          <c:yVal>
            <c:numRef>
              <c:f>'3526703.St.Maria.080211'!$B$57:$B$58</c:f>
              <c:numCache>
                <c:formatCode>0.000</c:formatCode>
                <c:ptCount val="2"/>
                <c:pt idx="0" formatCode="General">
                  <c:v>100.51600000000001</c:v>
                </c:pt>
                <c:pt idx="1">
                  <c:v>100.51600000000001</c:v>
                </c:pt>
              </c:numCache>
            </c:numRef>
          </c:yVal>
          <c:smooth val="0"/>
        </c:ser>
        <c:ser>
          <c:idx val="2"/>
          <c:order val="4"/>
          <c:tx>
            <c:v>Desb</c:v>
          </c:tx>
          <c:spPr>
            <a:ln w="28575">
              <a:noFill/>
            </a:ln>
          </c:spPr>
          <c:marker>
            <c:symbol val="diamond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'3526703.St.Maria.080211'!$A$63:$A$64</c:f>
              <c:numCache>
                <c:formatCode>0.00</c:formatCode>
                <c:ptCount val="2"/>
                <c:pt idx="0">
                  <c:v>1343.57</c:v>
                </c:pt>
                <c:pt idx="1">
                  <c:v>0</c:v>
                </c:pt>
              </c:numCache>
            </c:numRef>
          </c:xVal>
          <c:yVal>
            <c:numRef>
              <c:f>'3526703.St.Maria.080211'!$B$63:$B$64</c:f>
              <c:numCache>
                <c:formatCode>0.00</c:formatCode>
                <c:ptCount val="2"/>
                <c:pt idx="0" formatCode="0.000">
                  <c:v>106.23099999999999</c:v>
                </c:pt>
                <c:pt idx="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806360"/>
        <c:axId val="913806752"/>
      </c:scatterChart>
      <c:valAx>
        <c:axId val="913806360"/>
        <c:scaling>
          <c:orientation val="minMax"/>
          <c:max val="1500"/>
          <c:min val="-12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Abscisado (m)</a:t>
                </a:r>
              </a:p>
            </c:rich>
          </c:tx>
          <c:layout>
            <c:manualLayout>
              <c:xMode val="edge"/>
              <c:yMode val="edge"/>
              <c:x val="0.8746588691401086"/>
              <c:y val="0.92617873014629393"/>
            </c:manualLayout>
          </c:layout>
          <c:overlay val="0"/>
          <c:spPr>
            <a:solidFill>
              <a:srgbClr val="FFFFFF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cross"/>
        <c:minorTickMark val="in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06752"/>
        <c:crossesAt val="89"/>
        <c:crossBetween val="midCat"/>
        <c:majorUnit val="100"/>
        <c:minorUnit val="12"/>
      </c:valAx>
      <c:valAx>
        <c:axId val="913806752"/>
        <c:scaling>
          <c:orientation val="minMax"/>
          <c:max val="112"/>
          <c:min val="9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CO"/>
                  <a:t>Cota (m)</a:t>
                </a:r>
              </a:p>
            </c:rich>
          </c:tx>
          <c:layout>
            <c:manualLayout>
              <c:xMode val="edge"/>
              <c:yMode val="edge"/>
              <c:x val="4.7420937495219424E-2"/>
              <c:y val="2.3914373887343684E-2"/>
            </c:manualLayout>
          </c:layout>
          <c:overlay val="0"/>
          <c:spPr>
            <a:solidFill>
              <a:schemeClr val="bg1"/>
            </a:solidFill>
            <a:ln w="3175">
              <a:solidFill>
                <a:schemeClr val="tx1"/>
              </a:solidFill>
              <a:prstDash val="solid"/>
            </a:ln>
          </c:spPr>
        </c:title>
        <c:numFmt formatCode="0" sourceLinked="0"/>
        <c:majorTickMark val="none"/>
        <c:minorTickMark val="none"/>
        <c:tickLblPos val="low"/>
        <c:spPr>
          <a:ln w="12700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s-CO"/>
          </a:p>
        </c:txPr>
        <c:crossAx val="913806360"/>
        <c:crossesAt val="0"/>
        <c:crossBetween val="midCat"/>
        <c:majorUnit val="1"/>
        <c:minorUnit val="0.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s-CO"/>
    </a:p>
  </c:txPr>
  <c:printSettings>
    <c:headerFooter alignWithMargins="0">
      <c:oddHeader>&amp;A</c:oddHeader>
      <c:oddFooter>Página &amp;P</c:oddFooter>
    </c:headerFooter>
    <c:pageMargins b="0" l="0" r="0" t="0.78740157480314954" header="0.51181102362204722" footer="0.51181102362204722"/>
    <c:pageSetup orientation="landscape" horizontalDpi="300" verticalDpi="300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7.xml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8.xml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19.xml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741270</xdr:colOff>
      <xdr:row>15</xdr:row>
      <xdr:rowOff>15314</xdr:rowOff>
    </xdr:from>
    <xdr:to>
      <xdr:col>5</xdr:col>
      <xdr:colOff>739589</xdr:colOff>
      <xdr:row>16</xdr:row>
      <xdr:rowOff>44824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3913095" y="2768039"/>
          <a:ext cx="760319" cy="20096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4</xdr:col>
      <xdr:colOff>437030</xdr:colOff>
      <xdr:row>41</xdr:row>
      <xdr:rowOff>112058</xdr:rowOff>
    </xdr:from>
    <xdr:to>
      <xdr:col>6</xdr:col>
      <xdr:colOff>11207</xdr:colOff>
      <xdr:row>42</xdr:row>
      <xdr:rowOff>123264</xdr:rowOff>
    </xdr:to>
    <xdr:sp macro="" textlink="">
      <xdr:nvSpPr>
        <xdr:cNvPr id="4" name="Text Box 22"/>
        <xdr:cNvSpPr txBox="1">
          <a:spLocks noChangeArrowheads="1"/>
        </xdr:cNvSpPr>
      </xdr:nvSpPr>
      <xdr:spPr bwMode="auto">
        <a:xfrm>
          <a:off x="3608855" y="7322483"/>
          <a:ext cx="1098177" cy="18265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6</xdr:col>
      <xdr:colOff>496981</xdr:colOff>
      <xdr:row>20</xdr:row>
      <xdr:rowOff>143434</xdr:rowOff>
    </xdr:from>
    <xdr:to>
      <xdr:col>8</xdr:col>
      <xdr:colOff>324970</xdr:colOff>
      <xdr:row>22</xdr:row>
      <xdr:rowOff>33618</xdr:rowOff>
    </xdr:to>
    <xdr:sp macro="" textlink="">
      <xdr:nvSpPr>
        <xdr:cNvPr id="5" name="Text Box 43"/>
        <xdr:cNvSpPr txBox="1">
          <a:spLocks noChangeArrowheads="1"/>
        </xdr:cNvSpPr>
      </xdr:nvSpPr>
      <xdr:spPr bwMode="auto">
        <a:xfrm>
          <a:off x="5192806" y="3753409"/>
          <a:ext cx="1351989" cy="23308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5,36 m</a:t>
          </a:r>
        </a:p>
      </xdr:txBody>
    </xdr:sp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0.42364</cdr:x>
      <cdr:y>0.72615</cdr:y>
    </cdr:from>
    <cdr:to>
      <cdr:x>0.42364</cdr:x>
      <cdr:y>0.72615</cdr:y>
    </cdr:to>
    <cdr:sp macro="" textlink="">
      <cdr:nvSpPr>
        <cdr:cNvPr id="9318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74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0.45339</cdr:x>
      <cdr:y>0.72615</cdr:y>
    </cdr:from>
    <cdr:to>
      <cdr:x>0.45339</cdr:x>
      <cdr:y>0.72615</cdr:y>
    </cdr:to>
    <cdr:sp macro="" textlink="">
      <cdr:nvSpPr>
        <cdr:cNvPr id="9318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83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0.64606</cdr:x>
      <cdr:y>0.52768</cdr:y>
    </cdr:from>
    <cdr:to>
      <cdr:x>0.82674</cdr:x>
      <cdr:y>0.61529</cdr:y>
    </cdr:to>
    <cdr:pic>
      <cdr:nvPicPr>
        <cdr:cNvPr id="5" name="4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390603" y="5233131"/>
          <a:ext cx="2066893" cy="8688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414620</xdr:colOff>
      <xdr:row>37</xdr:row>
      <xdr:rowOff>100853</xdr:rowOff>
    </xdr:from>
    <xdr:to>
      <xdr:col>5</xdr:col>
      <xdr:colOff>750797</xdr:colOff>
      <xdr:row>38</xdr:row>
      <xdr:rowOff>112059</xdr:rowOff>
    </xdr:to>
    <xdr:sp macro="" textlink="">
      <xdr:nvSpPr>
        <xdr:cNvPr id="3" name="Text Box 22"/>
        <xdr:cNvSpPr txBox="1">
          <a:spLocks noChangeArrowheads="1"/>
        </xdr:cNvSpPr>
      </xdr:nvSpPr>
      <xdr:spPr bwMode="auto">
        <a:xfrm>
          <a:off x="3586445" y="6625478"/>
          <a:ext cx="1098177" cy="18265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440951</xdr:colOff>
      <xdr:row>15</xdr:row>
      <xdr:rowOff>109816</xdr:rowOff>
    </xdr:from>
    <xdr:to>
      <xdr:col>11</xdr:col>
      <xdr:colOff>268940</xdr:colOff>
      <xdr:row>17</xdr:row>
      <xdr:rowOff>0</xdr:rowOff>
    </xdr:to>
    <xdr:sp macro="" textlink="">
      <xdr:nvSpPr>
        <xdr:cNvPr id="4" name="Text Box 43"/>
        <xdr:cNvSpPr txBox="1">
          <a:spLocks noChangeArrowheads="1"/>
        </xdr:cNvSpPr>
      </xdr:nvSpPr>
      <xdr:spPr bwMode="auto">
        <a:xfrm>
          <a:off x="7422776" y="2862541"/>
          <a:ext cx="1351989" cy="23308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7.35 m</a:t>
          </a:r>
        </a:p>
      </xdr:txBody>
    </xdr:sp>
    <xdr:clientData/>
  </xdr:twoCellAnchor>
  <xdr:twoCellAnchor>
    <xdr:from>
      <xdr:col>14</xdr:col>
      <xdr:colOff>380440</xdr:colOff>
      <xdr:row>11</xdr:row>
      <xdr:rowOff>116537</xdr:rowOff>
    </xdr:from>
    <xdr:to>
      <xdr:col>18</xdr:col>
      <xdr:colOff>44823</xdr:colOff>
      <xdr:row>14</xdr:row>
      <xdr:rowOff>11204</xdr:rowOff>
    </xdr:to>
    <xdr:sp macro="" textlink="">
      <xdr:nvSpPr>
        <xdr:cNvPr id="5" name="Text Box 43"/>
        <xdr:cNvSpPr txBox="1">
          <a:spLocks noChangeArrowheads="1"/>
        </xdr:cNvSpPr>
      </xdr:nvSpPr>
      <xdr:spPr bwMode="auto">
        <a:xfrm>
          <a:off x="11172265" y="2183462"/>
          <a:ext cx="2712383" cy="40901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 106.482 : (8.154 m)</a:t>
          </a:r>
        </a:p>
      </xdr:txBody>
    </xdr:sp>
    <xdr:clientData/>
  </xdr:twoCellAnchor>
  <xdr:twoCellAnchor>
    <xdr:from>
      <xdr:col>4</xdr:col>
      <xdr:colOff>679079</xdr:colOff>
      <xdr:row>10</xdr:row>
      <xdr:rowOff>107577</xdr:rowOff>
    </xdr:from>
    <xdr:to>
      <xdr:col>5</xdr:col>
      <xdr:colOff>694764</xdr:colOff>
      <xdr:row>11</xdr:row>
      <xdr:rowOff>89647</xdr:rowOff>
    </xdr:to>
    <xdr:sp macro="" textlink="">
      <xdr:nvSpPr>
        <xdr:cNvPr id="6" name="Text Box 22"/>
        <xdr:cNvSpPr txBox="1">
          <a:spLocks noChangeArrowheads="1"/>
        </xdr:cNvSpPr>
      </xdr:nvSpPr>
      <xdr:spPr bwMode="auto">
        <a:xfrm>
          <a:off x="3850904" y="2003052"/>
          <a:ext cx="777685" cy="15352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0.42364</cdr:x>
      <cdr:y>0.72615</cdr:y>
    </cdr:from>
    <cdr:to>
      <cdr:x>0.42364</cdr:x>
      <cdr:y>0.72615</cdr:y>
    </cdr:to>
    <cdr:sp macro="" textlink="">
      <cdr:nvSpPr>
        <cdr:cNvPr id="9318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74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0.45339</cdr:x>
      <cdr:y>0.72615</cdr:y>
    </cdr:from>
    <cdr:to>
      <cdr:x>0.45339</cdr:x>
      <cdr:y>0.72615</cdr:y>
    </cdr:to>
    <cdr:sp macro="" textlink="">
      <cdr:nvSpPr>
        <cdr:cNvPr id="9318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83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0.35904</cdr:x>
      <cdr:y>0.77514</cdr:y>
    </cdr:from>
    <cdr:to>
      <cdr:x>0.53972</cdr:x>
      <cdr:y>0.86275</cdr:y>
    </cdr:to>
    <cdr:pic>
      <cdr:nvPicPr>
        <cdr:cNvPr id="5" name="4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107297" y="7687199"/>
          <a:ext cx="2066893" cy="868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33620</xdr:colOff>
      <xdr:row>18</xdr:row>
      <xdr:rowOff>156883</xdr:rowOff>
    </xdr:from>
    <xdr:to>
      <xdr:col>6</xdr:col>
      <xdr:colOff>369797</xdr:colOff>
      <xdr:row>20</xdr:row>
      <xdr:rowOff>0</xdr:rowOff>
    </xdr:to>
    <xdr:sp macro="" textlink="">
      <xdr:nvSpPr>
        <xdr:cNvPr id="3" name="Text Box 22"/>
        <xdr:cNvSpPr txBox="1">
          <a:spLocks noChangeArrowheads="1"/>
        </xdr:cNvSpPr>
      </xdr:nvSpPr>
      <xdr:spPr bwMode="auto">
        <a:xfrm>
          <a:off x="3967445" y="3423958"/>
          <a:ext cx="1098177" cy="18601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5</xdr:col>
      <xdr:colOff>642657</xdr:colOff>
      <xdr:row>28</xdr:row>
      <xdr:rowOff>154639</xdr:rowOff>
    </xdr:from>
    <xdr:to>
      <xdr:col>7</xdr:col>
      <xdr:colOff>470646</xdr:colOff>
      <xdr:row>30</xdr:row>
      <xdr:rowOff>44823</xdr:rowOff>
    </xdr:to>
    <xdr:sp macro="" textlink="">
      <xdr:nvSpPr>
        <xdr:cNvPr id="4" name="Text Box 43"/>
        <xdr:cNvSpPr txBox="1">
          <a:spLocks noChangeArrowheads="1"/>
        </xdr:cNvSpPr>
      </xdr:nvSpPr>
      <xdr:spPr bwMode="auto">
        <a:xfrm>
          <a:off x="4576482" y="5136214"/>
          <a:ext cx="1351989" cy="23308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2.22 m</a:t>
          </a:r>
        </a:p>
      </xdr:txBody>
    </xdr:sp>
    <xdr:clientData/>
  </xdr:twoCellAnchor>
  <xdr:twoCellAnchor>
    <xdr:from>
      <xdr:col>4</xdr:col>
      <xdr:colOff>600638</xdr:colOff>
      <xdr:row>11</xdr:row>
      <xdr:rowOff>17930</xdr:rowOff>
    </xdr:from>
    <xdr:to>
      <xdr:col>5</xdr:col>
      <xdr:colOff>616323</xdr:colOff>
      <xdr:row>12</xdr:row>
      <xdr:rowOff>1</xdr:rowOff>
    </xdr:to>
    <xdr:sp macro="" textlink="">
      <xdr:nvSpPr>
        <xdr:cNvPr id="5" name="Text Box 22"/>
        <xdr:cNvSpPr txBox="1">
          <a:spLocks noChangeArrowheads="1"/>
        </xdr:cNvSpPr>
      </xdr:nvSpPr>
      <xdr:spPr bwMode="auto">
        <a:xfrm>
          <a:off x="3772463" y="2084855"/>
          <a:ext cx="777685" cy="15352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0.42364</cdr:x>
      <cdr:y>0.72615</cdr:y>
    </cdr:from>
    <cdr:to>
      <cdr:x>0.42364</cdr:x>
      <cdr:y>0.72615</cdr:y>
    </cdr:to>
    <cdr:sp macro="" textlink="">
      <cdr:nvSpPr>
        <cdr:cNvPr id="9318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74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0.45339</cdr:x>
      <cdr:y>0.72615</cdr:y>
    </cdr:from>
    <cdr:to>
      <cdr:x>0.45339</cdr:x>
      <cdr:y>0.72615</cdr:y>
    </cdr:to>
    <cdr:sp macro="" textlink="">
      <cdr:nvSpPr>
        <cdr:cNvPr id="9318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83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0.62744</cdr:x>
      <cdr:y>0.30169</cdr:y>
    </cdr:from>
    <cdr:to>
      <cdr:x>0.80812</cdr:x>
      <cdr:y>0.3893</cdr:y>
    </cdr:to>
    <cdr:pic>
      <cdr:nvPicPr>
        <cdr:cNvPr id="5" name="4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177659" y="2991959"/>
          <a:ext cx="2066893" cy="8688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134473</xdr:colOff>
      <xdr:row>14</xdr:row>
      <xdr:rowOff>134471</xdr:rowOff>
    </xdr:from>
    <xdr:to>
      <xdr:col>6</xdr:col>
      <xdr:colOff>470650</xdr:colOff>
      <xdr:row>15</xdr:row>
      <xdr:rowOff>145676</xdr:rowOff>
    </xdr:to>
    <xdr:sp macro="" textlink="">
      <xdr:nvSpPr>
        <xdr:cNvPr id="3" name="Text Box 22"/>
        <xdr:cNvSpPr txBox="1">
          <a:spLocks noChangeArrowheads="1"/>
        </xdr:cNvSpPr>
      </xdr:nvSpPr>
      <xdr:spPr bwMode="auto">
        <a:xfrm>
          <a:off x="4068298" y="2715746"/>
          <a:ext cx="1098177" cy="18265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10</xdr:col>
      <xdr:colOff>384921</xdr:colOff>
      <xdr:row>16</xdr:row>
      <xdr:rowOff>31374</xdr:rowOff>
    </xdr:from>
    <xdr:to>
      <xdr:col>12</xdr:col>
      <xdr:colOff>212910</xdr:colOff>
      <xdr:row>17</xdr:row>
      <xdr:rowOff>89646</xdr:rowOff>
    </xdr:to>
    <xdr:sp macro="" textlink="">
      <xdr:nvSpPr>
        <xdr:cNvPr id="4" name="Text Box 43"/>
        <xdr:cNvSpPr txBox="1">
          <a:spLocks noChangeArrowheads="1"/>
        </xdr:cNvSpPr>
      </xdr:nvSpPr>
      <xdr:spPr bwMode="auto">
        <a:xfrm>
          <a:off x="8128746" y="2955549"/>
          <a:ext cx="1351989" cy="22972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7.16 m</a:t>
          </a:r>
        </a:p>
      </xdr:txBody>
    </xdr:sp>
    <xdr:clientData/>
  </xdr:twoCellAnchor>
  <xdr:twoCellAnchor>
    <xdr:from>
      <xdr:col>4</xdr:col>
      <xdr:colOff>600638</xdr:colOff>
      <xdr:row>11</xdr:row>
      <xdr:rowOff>17930</xdr:rowOff>
    </xdr:from>
    <xdr:to>
      <xdr:col>5</xdr:col>
      <xdr:colOff>616323</xdr:colOff>
      <xdr:row>12</xdr:row>
      <xdr:rowOff>1</xdr:rowOff>
    </xdr:to>
    <xdr:sp macro="" textlink="">
      <xdr:nvSpPr>
        <xdr:cNvPr id="5" name="Text Box 22"/>
        <xdr:cNvSpPr txBox="1">
          <a:spLocks noChangeArrowheads="1"/>
        </xdr:cNvSpPr>
      </xdr:nvSpPr>
      <xdr:spPr bwMode="auto">
        <a:xfrm>
          <a:off x="3772463" y="2084855"/>
          <a:ext cx="777685" cy="15352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15</xdr:col>
      <xdr:colOff>179295</xdr:colOff>
      <xdr:row>15</xdr:row>
      <xdr:rowOff>11207</xdr:rowOff>
    </xdr:from>
    <xdr:to>
      <xdr:col>18</xdr:col>
      <xdr:colOff>425823</xdr:colOff>
      <xdr:row>17</xdr:row>
      <xdr:rowOff>67236</xdr:rowOff>
    </xdr:to>
    <xdr:sp macro="" textlink="">
      <xdr:nvSpPr>
        <xdr:cNvPr id="6" name="Text Box 43"/>
        <xdr:cNvSpPr txBox="1">
          <a:spLocks noChangeArrowheads="1"/>
        </xdr:cNvSpPr>
      </xdr:nvSpPr>
      <xdr:spPr bwMode="auto">
        <a:xfrm>
          <a:off x="11733120" y="2763932"/>
          <a:ext cx="2532528" cy="39892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</a:t>
          </a:r>
        </a:p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105.412 : (7.457 m)</a:t>
          </a:r>
        </a:p>
      </xdr:txBody>
    </xdr:sp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0.42364</cdr:x>
      <cdr:y>0.72615</cdr:y>
    </cdr:from>
    <cdr:to>
      <cdr:x>0.42364</cdr:x>
      <cdr:y>0.72615</cdr:y>
    </cdr:to>
    <cdr:sp macro="" textlink="">
      <cdr:nvSpPr>
        <cdr:cNvPr id="9318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74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0.45339</cdr:x>
      <cdr:y>0.72615</cdr:y>
    </cdr:from>
    <cdr:to>
      <cdr:x>0.45339</cdr:x>
      <cdr:y>0.72615</cdr:y>
    </cdr:to>
    <cdr:sp macro="" textlink="">
      <cdr:nvSpPr>
        <cdr:cNvPr id="9318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83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0.35806</cdr:x>
      <cdr:y>0.73785</cdr:y>
    </cdr:from>
    <cdr:to>
      <cdr:x>0.53874</cdr:x>
      <cdr:y>0.82546</cdr:y>
    </cdr:to>
    <cdr:pic>
      <cdr:nvPicPr>
        <cdr:cNvPr id="5" name="4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095999" y="7317393"/>
          <a:ext cx="2066893" cy="8688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68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44826</xdr:colOff>
      <xdr:row>19</xdr:row>
      <xdr:rowOff>0</xdr:rowOff>
    </xdr:from>
    <xdr:to>
      <xdr:col>6</xdr:col>
      <xdr:colOff>381003</xdr:colOff>
      <xdr:row>20</xdr:row>
      <xdr:rowOff>11206</xdr:rowOff>
    </xdr:to>
    <xdr:sp macro="" textlink="">
      <xdr:nvSpPr>
        <xdr:cNvPr id="3" name="Text Box 22"/>
        <xdr:cNvSpPr txBox="1">
          <a:spLocks noChangeArrowheads="1"/>
        </xdr:cNvSpPr>
      </xdr:nvSpPr>
      <xdr:spPr bwMode="auto">
        <a:xfrm>
          <a:off x="3978651" y="3438525"/>
          <a:ext cx="1098177" cy="18265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5</xdr:col>
      <xdr:colOff>653863</xdr:colOff>
      <xdr:row>32</xdr:row>
      <xdr:rowOff>132228</xdr:rowOff>
    </xdr:from>
    <xdr:to>
      <xdr:col>7</xdr:col>
      <xdr:colOff>481852</xdr:colOff>
      <xdr:row>34</xdr:row>
      <xdr:rowOff>22412</xdr:rowOff>
    </xdr:to>
    <xdr:sp macro="" textlink="">
      <xdr:nvSpPr>
        <xdr:cNvPr id="4" name="Text Box 43"/>
        <xdr:cNvSpPr txBox="1">
          <a:spLocks noChangeArrowheads="1"/>
        </xdr:cNvSpPr>
      </xdr:nvSpPr>
      <xdr:spPr bwMode="auto">
        <a:xfrm>
          <a:off x="4587688" y="5799603"/>
          <a:ext cx="1351989" cy="23308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2.22 m</a:t>
          </a:r>
        </a:p>
      </xdr:txBody>
    </xdr:sp>
    <xdr:clientData/>
  </xdr:twoCellAnchor>
  <xdr:twoCellAnchor>
    <xdr:from>
      <xdr:col>14</xdr:col>
      <xdr:colOff>582146</xdr:colOff>
      <xdr:row>15</xdr:row>
      <xdr:rowOff>4478</xdr:rowOff>
    </xdr:from>
    <xdr:to>
      <xdr:col>18</xdr:col>
      <xdr:colOff>246529</xdr:colOff>
      <xdr:row>17</xdr:row>
      <xdr:rowOff>67233</xdr:rowOff>
    </xdr:to>
    <xdr:sp macro="" textlink="">
      <xdr:nvSpPr>
        <xdr:cNvPr id="5" name="Text Box 43"/>
        <xdr:cNvSpPr txBox="1">
          <a:spLocks noChangeArrowheads="1"/>
        </xdr:cNvSpPr>
      </xdr:nvSpPr>
      <xdr:spPr bwMode="auto">
        <a:xfrm>
          <a:off x="11373971" y="2757203"/>
          <a:ext cx="2712383" cy="40565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 106.231 : (7.930 m)</a:t>
          </a:r>
        </a:p>
      </xdr:txBody>
    </xdr:sp>
    <xdr:clientData/>
  </xdr:twoCellAnchor>
  <xdr:twoCellAnchor>
    <xdr:from>
      <xdr:col>4</xdr:col>
      <xdr:colOff>667874</xdr:colOff>
      <xdr:row>12</xdr:row>
      <xdr:rowOff>96370</xdr:rowOff>
    </xdr:from>
    <xdr:to>
      <xdr:col>5</xdr:col>
      <xdr:colOff>683559</xdr:colOff>
      <xdr:row>13</xdr:row>
      <xdr:rowOff>78441</xdr:rowOff>
    </xdr:to>
    <xdr:sp macro="" textlink="">
      <xdr:nvSpPr>
        <xdr:cNvPr id="6" name="Text Box 22"/>
        <xdr:cNvSpPr txBox="1">
          <a:spLocks noChangeArrowheads="1"/>
        </xdr:cNvSpPr>
      </xdr:nvSpPr>
      <xdr:spPr bwMode="auto">
        <a:xfrm>
          <a:off x="3839699" y="2334745"/>
          <a:ext cx="777685" cy="15352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0.42364</cdr:x>
      <cdr:y>0.72615</cdr:y>
    </cdr:from>
    <cdr:to>
      <cdr:x>0.42364</cdr:x>
      <cdr:y>0.72615</cdr:y>
    </cdr:to>
    <cdr:sp macro="" textlink="">
      <cdr:nvSpPr>
        <cdr:cNvPr id="9318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74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0.45339</cdr:x>
      <cdr:y>0.72615</cdr:y>
    </cdr:from>
    <cdr:to>
      <cdr:x>0.45339</cdr:x>
      <cdr:y>0.72615</cdr:y>
    </cdr:to>
    <cdr:sp macro="" textlink="">
      <cdr:nvSpPr>
        <cdr:cNvPr id="9318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83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0.36915</cdr:x>
      <cdr:y>0.77016</cdr:y>
    </cdr:from>
    <cdr:to>
      <cdr:x>0.53972</cdr:x>
      <cdr:y>0.84876</cdr:y>
    </cdr:to>
    <cdr:pic>
      <cdr:nvPicPr>
        <cdr:cNvPr id="5" name="4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222936" y="8673529"/>
          <a:ext cx="1951204" cy="8850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414620</xdr:colOff>
      <xdr:row>37</xdr:row>
      <xdr:rowOff>100853</xdr:rowOff>
    </xdr:from>
    <xdr:to>
      <xdr:col>5</xdr:col>
      <xdr:colOff>750797</xdr:colOff>
      <xdr:row>38</xdr:row>
      <xdr:rowOff>112059</xdr:rowOff>
    </xdr:to>
    <xdr:sp macro="" textlink="">
      <xdr:nvSpPr>
        <xdr:cNvPr id="3" name="Text Box 22"/>
        <xdr:cNvSpPr txBox="1">
          <a:spLocks noChangeArrowheads="1"/>
        </xdr:cNvSpPr>
      </xdr:nvSpPr>
      <xdr:spPr bwMode="auto">
        <a:xfrm>
          <a:off x="3586445" y="6625478"/>
          <a:ext cx="1098177" cy="18265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732304</xdr:colOff>
      <xdr:row>18</xdr:row>
      <xdr:rowOff>98611</xdr:rowOff>
    </xdr:from>
    <xdr:to>
      <xdr:col>11</xdr:col>
      <xdr:colOff>560293</xdr:colOff>
      <xdr:row>19</xdr:row>
      <xdr:rowOff>156882</xdr:rowOff>
    </xdr:to>
    <xdr:sp macro="" textlink="">
      <xdr:nvSpPr>
        <xdr:cNvPr id="4" name="Text Box 43"/>
        <xdr:cNvSpPr txBox="1">
          <a:spLocks noChangeArrowheads="1"/>
        </xdr:cNvSpPr>
      </xdr:nvSpPr>
      <xdr:spPr bwMode="auto">
        <a:xfrm>
          <a:off x="7714129" y="3365686"/>
          <a:ext cx="1351989" cy="22972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6.15 m</a:t>
          </a:r>
        </a:p>
      </xdr:txBody>
    </xdr:sp>
    <xdr:clientData/>
  </xdr:twoCellAnchor>
  <xdr:twoCellAnchor>
    <xdr:from>
      <xdr:col>15</xdr:col>
      <xdr:colOff>66675</xdr:colOff>
      <xdr:row>14</xdr:row>
      <xdr:rowOff>49303</xdr:rowOff>
    </xdr:from>
    <xdr:to>
      <xdr:col>18</xdr:col>
      <xdr:colOff>493058</xdr:colOff>
      <xdr:row>16</xdr:row>
      <xdr:rowOff>112057</xdr:rowOff>
    </xdr:to>
    <xdr:sp macro="" textlink="">
      <xdr:nvSpPr>
        <xdr:cNvPr id="5" name="Text Box 43"/>
        <xdr:cNvSpPr txBox="1">
          <a:spLocks noChangeArrowheads="1"/>
        </xdr:cNvSpPr>
      </xdr:nvSpPr>
      <xdr:spPr bwMode="auto">
        <a:xfrm>
          <a:off x="11620500" y="2630578"/>
          <a:ext cx="2712383" cy="40565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 106.013 : (7.701 m)</a:t>
          </a:r>
        </a:p>
      </xdr:txBody>
    </xdr:sp>
    <xdr:clientData/>
  </xdr:twoCellAnchor>
  <xdr:twoCellAnchor>
    <xdr:from>
      <xdr:col>4</xdr:col>
      <xdr:colOff>679079</xdr:colOff>
      <xdr:row>10</xdr:row>
      <xdr:rowOff>107577</xdr:rowOff>
    </xdr:from>
    <xdr:to>
      <xdr:col>5</xdr:col>
      <xdr:colOff>694764</xdr:colOff>
      <xdr:row>11</xdr:row>
      <xdr:rowOff>89647</xdr:rowOff>
    </xdr:to>
    <xdr:sp macro="" textlink="">
      <xdr:nvSpPr>
        <xdr:cNvPr id="6" name="Text Box 22"/>
        <xdr:cNvSpPr txBox="1">
          <a:spLocks noChangeArrowheads="1"/>
        </xdr:cNvSpPr>
      </xdr:nvSpPr>
      <xdr:spPr bwMode="auto">
        <a:xfrm>
          <a:off x="3850904" y="2003052"/>
          <a:ext cx="777685" cy="15352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0.42364</cdr:x>
      <cdr:y>0.72615</cdr:y>
    </cdr:from>
    <cdr:to>
      <cdr:x>0.42364</cdr:x>
      <cdr:y>0.72615</cdr:y>
    </cdr:to>
    <cdr:sp macro="" textlink="">
      <cdr:nvSpPr>
        <cdr:cNvPr id="9318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74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0.45339</cdr:x>
      <cdr:y>0.72615</cdr:y>
    </cdr:from>
    <cdr:to>
      <cdr:x>0.45339</cdr:x>
      <cdr:y>0.72615</cdr:y>
    </cdr:to>
    <cdr:sp macro="" textlink="">
      <cdr:nvSpPr>
        <cdr:cNvPr id="9318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83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0.6441</cdr:x>
      <cdr:y>0.17627</cdr:y>
    </cdr:from>
    <cdr:to>
      <cdr:x>0.82478</cdr:x>
      <cdr:y>0.26388</cdr:y>
    </cdr:to>
    <cdr:pic>
      <cdr:nvPicPr>
        <cdr:cNvPr id="5" name="4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7368187" y="1748086"/>
          <a:ext cx="2066894" cy="8688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0.42364</cdr:x>
      <cdr:y>0.72615</cdr:y>
    </cdr:from>
    <cdr:to>
      <cdr:x>0.42364</cdr:x>
      <cdr:y>0.72615</cdr:y>
    </cdr:to>
    <cdr:sp macro="" textlink="">
      <cdr:nvSpPr>
        <cdr:cNvPr id="9318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74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0.45339</cdr:x>
      <cdr:y>0.72615</cdr:y>
    </cdr:from>
    <cdr:to>
      <cdr:x>0.45339</cdr:x>
      <cdr:y>0.72615</cdr:y>
    </cdr:to>
    <cdr:sp macro="" textlink="">
      <cdr:nvSpPr>
        <cdr:cNvPr id="9318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83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0.35904</cdr:x>
      <cdr:y>0.77514</cdr:y>
    </cdr:from>
    <cdr:to>
      <cdr:x>0.53972</cdr:x>
      <cdr:y>0.86275</cdr:y>
    </cdr:to>
    <cdr:pic>
      <cdr:nvPicPr>
        <cdr:cNvPr id="5" name="4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107297" y="7687199"/>
          <a:ext cx="2066893" cy="86884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393888</xdr:colOff>
      <xdr:row>12</xdr:row>
      <xdr:rowOff>26521</xdr:rowOff>
    </xdr:from>
    <xdr:to>
      <xdr:col>6</xdr:col>
      <xdr:colOff>515471</xdr:colOff>
      <xdr:row>13</xdr:row>
      <xdr:rowOff>33617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4327713" y="2264896"/>
          <a:ext cx="883583" cy="17854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5</xdr:col>
      <xdr:colOff>118782</xdr:colOff>
      <xdr:row>34</xdr:row>
      <xdr:rowOff>147917</xdr:rowOff>
    </xdr:from>
    <xdr:to>
      <xdr:col>6</xdr:col>
      <xdr:colOff>515470</xdr:colOff>
      <xdr:row>36</xdr:row>
      <xdr:rowOff>22410</xdr:rowOff>
    </xdr:to>
    <xdr:sp macro="" textlink="">
      <xdr:nvSpPr>
        <xdr:cNvPr id="4" name="Text Box 22"/>
        <xdr:cNvSpPr txBox="1">
          <a:spLocks noChangeArrowheads="1"/>
        </xdr:cNvSpPr>
      </xdr:nvSpPr>
      <xdr:spPr bwMode="auto">
        <a:xfrm>
          <a:off x="4052607" y="6158192"/>
          <a:ext cx="1158688" cy="21739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10</xdr:col>
      <xdr:colOff>93569</xdr:colOff>
      <xdr:row>17</xdr:row>
      <xdr:rowOff>109817</xdr:rowOff>
    </xdr:from>
    <xdr:to>
      <xdr:col>11</xdr:col>
      <xdr:colOff>683558</xdr:colOff>
      <xdr:row>19</xdr:row>
      <xdr:rowOff>0</xdr:rowOff>
    </xdr:to>
    <xdr:sp macro="" textlink="">
      <xdr:nvSpPr>
        <xdr:cNvPr id="5" name="Text Box 43"/>
        <xdr:cNvSpPr txBox="1">
          <a:spLocks noChangeArrowheads="1"/>
        </xdr:cNvSpPr>
      </xdr:nvSpPr>
      <xdr:spPr bwMode="auto">
        <a:xfrm>
          <a:off x="7837394" y="3205442"/>
          <a:ext cx="1351989" cy="2330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6,54 m</a:t>
          </a:r>
        </a:p>
      </xdr:txBody>
    </xdr:sp>
    <xdr:clientData/>
  </xdr:twoCellAnchor>
  <xdr:twoCellAnchor>
    <xdr:from>
      <xdr:col>13</xdr:col>
      <xdr:colOff>89649</xdr:colOff>
      <xdr:row>13</xdr:row>
      <xdr:rowOff>0</xdr:rowOff>
    </xdr:from>
    <xdr:to>
      <xdr:col>16</xdr:col>
      <xdr:colOff>728383</xdr:colOff>
      <xdr:row>15</xdr:row>
      <xdr:rowOff>11203</xdr:rowOff>
    </xdr:to>
    <xdr:sp macro="" textlink="">
      <xdr:nvSpPr>
        <xdr:cNvPr id="6" name="Text Box 20"/>
        <xdr:cNvSpPr txBox="1">
          <a:spLocks noChangeArrowheads="1"/>
        </xdr:cNvSpPr>
      </xdr:nvSpPr>
      <xdr:spPr bwMode="auto">
        <a:xfrm>
          <a:off x="10119474" y="2409825"/>
          <a:ext cx="2924734" cy="35410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de Desbordamiento Margen Izquierda                  106,323 m : (8,025 m)</a:t>
          </a:r>
        </a:p>
      </xdr:txBody>
    </xdr:sp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0.42364</cdr:x>
      <cdr:y>0.72615</cdr:y>
    </cdr:from>
    <cdr:to>
      <cdr:x>0.42364</cdr:x>
      <cdr:y>0.72615</cdr:y>
    </cdr:to>
    <cdr:sp macro="" textlink="">
      <cdr:nvSpPr>
        <cdr:cNvPr id="9318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74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0.45339</cdr:x>
      <cdr:y>0.72615</cdr:y>
    </cdr:from>
    <cdr:to>
      <cdr:x>0.45339</cdr:x>
      <cdr:y>0.72615</cdr:y>
    </cdr:to>
    <cdr:sp macro="" textlink="">
      <cdr:nvSpPr>
        <cdr:cNvPr id="9318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83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0.34729</cdr:x>
      <cdr:y>0.73958</cdr:y>
    </cdr:from>
    <cdr:to>
      <cdr:x>0.52797</cdr:x>
      <cdr:y>0.83563</cdr:y>
    </cdr:to>
    <cdr:pic>
      <cdr:nvPicPr>
        <cdr:cNvPr id="5" name="4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3972812" y="7334612"/>
          <a:ext cx="2066893" cy="9525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741270</xdr:colOff>
      <xdr:row>11</xdr:row>
      <xdr:rowOff>4108</xdr:rowOff>
    </xdr:from>
    <xdr:to>
      <xdr:col>5</xdr:col>
      <xdr:colOff>739589</xdr:colOff>
      <xdr:row>12</xdr:row>
      <xdr:rowOff>33618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3913095" y="2071033"/>
          <a:ext cx="760319" cy="20096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5</xdr:col>
      <xdr:colOff>257734</xdr:colOff>
      <xdr:row>17</xdr:row>
      <xdr:rowOff>156882</xdr:rowOff>
    </xdr:from>
    <xdr:to>
      <xdr:col>6</xdr:col>
      <xdr:colOff>593911</xdr:colOff>
      <xdr:row>19</xdr:row>
      <xdr:rowOff>-1</xdr:rowOff>
    </xdr:to>
    <xdr:sp macro="" textlink="">
      <xdr:nvSpPr>
        <xdr:cNvPr id="4" name="Text Box 22"/>
        <xdr:cNvSpPr txBox="1">
          <a:spLocks noChangeArrowheads="1"/>
        </xdr:cNvSpPr>
      </xdr:nvSpPr>
      <xdr:spPr bwMode="auto">
        <a:xfrm>
          <a:off x="4191559" y="3252507"/>
          <a:ext cx="1098177" cy="18601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10</xdr:col>
      <xdr:colOff>205628</xdr:colOff>
      <xdr:row>18</xdr:row>
      <xdr:rowOff>132229</xdr:rowOff>
    </xdr:from>
    <xdr:to>
      <xdr:col>12</xdr:col>
      <xdr:colOff>33617</xdr:colOff>
      <xdr:row>20</xdr:row>
      <xdr:rowOff>22412</xdr:rowOff>
    </xdr:to>
    <xdr:sp macro="" textlink="">
      <xdr:nvSpPr>
        <xdr:cNvPr id="5" name="Text Box 43"/>
        <xdr:cNvSpPr txBox="1">
          <a:spLocks noChangeArrowheads="1"/>
        </xdr:cNvSpPr>
      </xdr:nvSpPr>
      <xdr:spPr bwMode="auto">
        <a:xfrm>
          <a:off x="7949453" y="3399304"/>
          <a:ext cx="1351989" cy="2330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5,89 m</a:t>
          </a:r>
        </a:p>
      </xdr:txBody>
    </xdr:sp>
    <xdr:clientData/>
  </xdr:twoCellAnchor>
  <xdr:twoCellAnchor>
    <xdr:from>
      <xdr:col>14</xdr:col>
      <xdr:colOff>638736</xdr:colOff>
      <xdr:row>12</xdr:row>
      <xdr:rowOff>100853</xdr:rowOff>
    </xdr:from>
    <xdr:to>
      <xdr:col>18</xdr:col>
      <xdr:colOff>515470</xdr:colOff>
      <xdr:row>14</xdr:row>
      <xdr:rowOff>112057</xdr:rowOff>
    </xdr:to>
    <xdr:sp macro="" textlink="">
      <xdr:nvSpPr>
        <xdr:cNvPr id="6" name="Text Box 20"/>
        <xdr:cNvSpPr txBox="1">
          <a:spLocks noChangeArrowheads="1"/>
        </xdr:cNvSpPr>
      </xdr:nvSpPr>
      <xdr:spPr bwMode="auto">
        <a:xfrm>
          <a:off x="11430561" y="2339228"/>
          <a:ext cx="2924734" cy="35410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                   106,571 : (8,287 m)</a:t>
          </a:r>
        </a:p>
      </xdr:txBody>
    </xdr:sp>
    <xdr:clientData/>
  </xdr:twoCellAnchor>
  <xdr:twoCellAnchor>
    <xdr:from>
      <xdr:col>7</xdr:col>
      <xdr:colOff>257735</xdr:colOff>
      <xdr:row>26</xdr:row>
      <xdr:rowOff>22411</xdr:rowOff>
    </xdr:from>
    <xdr:to>
      <xdr:col>7</xdr:col>
      <xdr:colOff>392206</xdr:colOff>
      <xdr:row>29</xdr:row>
      <xdr:rowOff>56029</xdr:rowOff>
    </xdr:to>
    <xdr:sp macro="" textlink="">
      <xdr:nvSpPr>
        <xdr:cNvPr id="7" name="6 Flecha abajo"/>
        <xdr:cNvSpPr/>
      </xdr:nvSpPr>
      <xdr:spPr bwMode="auto">
        <a:xfrm>
          <a:off x="5715560" y="4661086"/>
          <a:ext cx="134471" cy="547968"/>
        </a:xfrm>
        <a:prstGeom prst="downArrow">
          <a:avLst/>
        </a:prstGeom>
        <a:solidFill>
          <a:schemeClr val="tx1"/>
        </a:solidFill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s-CO"/>
        </a:p>
      </xdr:txBody>
    </xdr:sp>
    <xdr:clientData/>
  </xdr:twoCellAnchor>
  <xdr:twoCellAnchor>
    <xdr:from>
      <xdr:col>11</xdr:col>
      <xdr:colOff>201705</xdr:colOff>
      <xdr:row>21</xdr:row>
      <xdr:rowOff>51017</xdr:rowOff>
    </xdr:from>
    <xdr:to>
      <xdr:col>12</xdr:col>
      <xdr:colOff>481853</xdr:colOff>
      <xdr:row>21</xdr:row>
      <xdr:rowOff>140665</xdr:rowOff>
    </xdr:to>
    <xdr:sp macro="" textlink="">
      <xdr:nvSpPr>
        <xdr:cNvPr id="8" name="7 Recortar rectángulo de esquina del mismo lado"/>
        <xdr:cNvSpPr/>
      </xdr:nvSpPr>
      <xdr:spPr bwMode="auto">
        <a:xfrm>
          <a:off x="8707530" y="3832442"/>
          <a:ext cx="1042148" cy="89648"/>
        </a:xfrm>
        <a:prstGeom prst="snip2Same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endParaRPr lang="es-CO"/>
        </a:p>
      </xdr:txBody>
    </xdr:sp>
    <xdr:clientData/>
  </xdr:twoCellAnchor>
  <xdr:twoCellAnchor>
    <xdr:from>
      <xdr:col>14</xdr:col>
      <xdr:colOff>408954</xdr:colOff>
      <xdr:row>21</xdr:row>
      <xdr:rowOff>69155</xdr:rowOff>
    </xdr:from>
    <xdr:to>
      <xdr:col>14</xdr:col>
      <xdr:colOff>749614</xdr:colOff>
      <xdr:row>21</xdr:row>
      <xdr:rowOff>143115</xdr:rowOff>
    </xdr:to>
    <xdr:sp macro="" textlink="">
      <xdr:nvSpPr>
        <xdr:cNvPr id="9" name="8 Recortar rectángulo de esquina del mismo lado"/>
        <xdr:cNvSpPr/>
      </xdr:nvSpPr>
      <xdr:spPr bwMode="auto">
        <a:xfrm>
          <a:off x="11200779" y="3850580"/>
          <a:ext cx="340660" cy="73960"/>
        </a:xfrm>
        <a:prstGeom prst="snip2SameRect">
          <a:avLst/>
        </a:prstGeom>
        <a:ln>
          <a:headEnd type="none" w="med" len="med"/>
          <a:tailEnd type="none" w="med" len="med"/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wrap="square" lIns="18288" tIns="0" rIns="0" bIns="0" rtlCol="0" anchor="t" upright="1"/>
        <a:lstStyle/>
        <a:p>
          <a:endParaRPr lang="es-CO"/>
        </a:p>
      </xdr:txBody>
    </xdr:sp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0.42364</cdr:x>
      <cdr:y>0.72615</cdr:y>
    </cdr:from>
    <cdr:to>
      <cdr:x>0.42364</cdr:x>
      <cdr:y>0.72615</cdr:y>
    </cdr:to>
    <cdr:sp macro="" textlink="">
      <cdr:nvSpPr>
        <cdr:cNvPr id="9318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74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0.45339</cdr:x>
      <cdr:y>0.72615</cdr:y>
    </cdr:from>
    <cdr:to>
      <cdr:x>0.45339</cdr:x>
      <cdr:y>0.72615</cdr:y>
    </cdr:to>
    <cdr:sp macro="" textlink="">
      <cdr:nvSpPr>
        <cdr:cNvPr id="9318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83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0.36492</cdr:x>
      <cdr:y>0.73559</cdr:y>
    </cdr:from>
    <cdr:to>
      <cdr:x>0.5456</cdr:x>
      <cdr:y>0.8232</cdr:y>
    </cdr:to>
    <cdr:pic>
      <cdr:nvPicPr>
        <cdr:cNvPr id="5" name="4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174539" y="7295029"/>
          <a:ext cx="2066893" cy="8688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741270</xdr:colOff>
      <xdr:row>11</xdr:row>
      <xdr:rowOff>4108</xdr:rowOff>
    </xdr:from>
    <xdr:to>
      <xdr:col>5</xdr:col>
      <xdr:colOff>739589</xdr:colOff>
      <xdr:row>12</xdr:row>
      <xdr:rowOff>33618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3913095" y="2071033"/>
          <a:ext cx="760319" cy="20096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5</xdr:col>
      <xdr:colOff>257734</xdr:colOff>
      <xdr:row>17</xdr:row>
      <xdr:rowOff>156882</xdr:rowOff>
    </xdr:from>
    <xdr:to>
      <xdr:col>6</xdr:col>
      <xdr:colOff>593911</xdr:colOff>
      <xdr:row>19</xdr:row>
      <xdr:rowOff>-1</xdr:rowOff>
    </xdr:to>
    <xdr:sp macro="" textlink="">
      <xdr:nvSpPr>
        <xdr:cNvPr id="4" name="Text Box 22"/>
        <xdr:cNvSpPr txBox="1">
          <a:spLocks noChangeArrowheads="1"/>
        </xdr:cNvSpPr>
      </xdr:nvSpPr>
      <xdr:spPr bwMode="auto">
        <a:xfrm>
          <a:off x="4191559" y="3252507"/>
          <a:ext cx="1098177" cy="18601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10</xdr:col>
      <xdr:colOff>205628</xdr:colOff>
      <xdr:row>18</xdr:row>
      <xdr:rowOff>132229</xdr:rowOff>
    </xdr:from>
    <xdr:to>
      <xdr:col>12</xdr:col>
      <xdr:colOff>33617</xdr:colOff>
      <xdr:row>20</xdr:row>
      <xdr:rowOff>22412</xdr:rowOff>
    </xdr:to>
    <xdr:sp macro="" textlink="">
      <xdr:nvSpPr>
        <xdr:cNvPr id="5" name="Text Box 43"/>
        <xdr:cNvSpPr txBox="1">
          <a:spLocks noChangeArrowheads="1"/>
        </xdr:cNvSpPr>
      </xdr:nvSpPr>
      <xdr:spPr bwMode="auto">
        <a:xfrm>
          <a:off x="7949453" y="3399304"/>
          <a:ext cx="1351989" cy="2330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6.18 m</a:t>
          </a:r>
        </a:p>
      </xdr:txBody>
    </xdr:sp>
    <xdr:clientData/>
  </xdr:twoCellAnchor>
  <xdr:twoCellAnchor>
    <xdr:from>
      <xdr:col>15</xdr:col>
      <xdr:colOff>156882</xdr:colOff>
      <xdr:row>14</xdr:row>
      <xdr:rowOff>33618</xdr:rowOff>
    </xdr:from>
    <xdr:to>
      <xdr:col>18</xdr:col>
      <xdr:colOff>459439</xdr:colOff>
      <xdr:row>16</xdr:row>
      <xdr:rowOff>44821</xdr:rowOff>
    </xdr:to>
    <xdr:sp macro="" textlink="">
      <xdr:nvSpPr>
        <xdr:cNvPr id="6" name="Text Box 20"/>
        <xdr:cNvSpPr txBox="1">
          <a:spLocks noChangeArrowheads="1"/>
        </xdr:cNvSpPr>
      </xdr:nvSpPr>
      <xdr:spPr bwMode="auto">
        <a:xfrm>
          <a:off x="11710707" y="2614893"/>
          <a:ext cx="2588557" cy="35410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                   106.084 : (7.798 m)</a:t>
          </a:r>
        </a:p>
      </xdr:txBody>
    </xdr:sp>
    <xdr:clientData/>
  </xdr:twoCellAnchor>
  <xdr:twoCellAnchor>
    <xdr:from>
      <xdr:col>11</xdr:col>
      <xdr:colOff>134468</xdr:colOff>
      <xdr:row>21</xdr:row>
      <xdr:rowOff>156880</xdr:rowOff>
    </xdr:from>
    <xdr:to>
      <xdr:col>11</xdr:col>
      <xdr:colOff>212911</xdr:colOff>
      <xdr:row>24</xdr:row>
      <xdr:rowOff>44824</xdr:rowOff>
    </xdr:to>
    <xdr:sp macro="" textlink="">
      <xdr:nvSpPr>
        <xdr:cNvPr id="7" name="6 Flecha abajo"/>
        <xdr:cNvSpPr/>
      </xdr:nvSpPr>
      <xdr:spPr bwMode="auto">
        <a:xfrm>
          <a:off x="8640293" y="3938305"/>
          <a:ext cx="78443" cy="402294"/>
        </a:xfrm>
        <a:prstGeom prst="downArrow">
          <a:avLst/>
        </a:prstGeom>
        <a:solidFill>
          <a:schemeClr val="tx1"/>
        </a:solidFill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s-CO"/>
        </a:p>
      </xdr:txBody>
    </xdr:sp>
    <xdr:clientData/>
  </xdr:twoCell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0.42364</cdr:x>
      <cdr:y>0.72615</cdr:y>
    </cdr:from>
    <cdr:to>
      <cdr:x>0.42364</cdr:x>
      <cdr:y>0.72615</cdr:y>
    </cdr:to>
    <cdr:sp macro="" textlink="">
      <cdr:nvSpPr>
        <cdr:cNvPr id="9318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74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0.45339</cdr:x>
      <cdr:y>0.72615</cdr:y>
    </cdr:from>
    <cdr:to>
      <cdr:x>0.45339</cdr:x>
      <cdr:y>0.72615</cdr:y>
    </cdr:to>
    <cdr:sp macro="" textlink="">
      <cdr:nvSpPr>
        <cdr:cNvPr id="9318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83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0.36492</cdr:x>
      <cdr:y>0.73559</cdr:y>
    </cdr:from>
    <cdr:to>
      <cdr:x>0.5456</cdr:x>
      <cdr:y>0.8232</cdr:y>
    </cdr:to>
    <cdr:pic>
      <cdr:nvPicPr>
        <cdr:cNvPr id="5" name="4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174539" y="7295029"/>
          <a:ext cx="2066893" cy="8688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741270</xdr:colOff>
      <xdr:row>11</xdr:row>
      <xdr:rowOff>4108</xdr:rowOff>
    </xdr:from>
    <xdr:to>
      <xdr:col>5</xdr:col>
      <xdr:colOff>739589</xdr:colOff>
      <xdr:row>12</xdr:row>
      <xdr:rowOff>33618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3913095" y="2071033"/>
          <a:ext cx="760319" cy="20096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5</xdr:col>
      <xdr:colOff>257734</xdr:colOff>
      <xdr:row>17</xdr:row>
      <xdr:rowOff>156882</xdr:rowOff>
    </xdr:from>
    <xdr:to>
      <xdr:col>6</xdr:col>
      <xdr:colOff>593911</xdr:colOff>
      <xdr:row>19</xdr:row>
      <xdr:rowOff>-1</xdr:rowOff>
    </xdr:to>
    <xdr:sp macro="" textlink="">
      <xdr:nvSpPr>
        <xdr:cNvPr id="4" name="Text Box 22"/>
        <xdr:cNvSpPr txBox="1">
          <a:spLocks noChangeArrowheads="1"/>
        </xdr:cNvSpPr>
      </xdr:nvSpPr>
      <xdr:spPr bwMode="auto">
        <a:xfrm>
          <a:off x="4191559" y="3252507"/>
          <a:ext cx="1098177" cy="18601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10</xdr:col>
      <xdr:colOff>205628</xdr:colOff>
      <xdr:row>18</xdr:row>
      <xdr:rowOff>132229</xdr:rowOff>
    </xdr:from>
    <xdr:to>
      <xdr:col>12</xdr:col>
      <xdr:colOff>33617</xdr:colOff>
      <xdr:row>20</xdr:row>
      <xdr:rowOff>22412</xdr:rowOff>
    </xdr:to>
    <xdr:sp macro="" textlink="">
      <xdr:nvSpPr>
        <xdr:cNvPr id="5" name="Text Box 43"/>
        <xdr:cNvSpPr txBox="1">
          <a:spLocks noChangeArrowheads="1"/>
        </xdr:cNvSpPr>
      </xdr:nvSpPr>
      <xdr:spPr bwMode="auto">
        <a:xfrm>
          <a:off x="7949453" y="3399304"/>
          <a:ext cx="1351989" cy="2330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6.40 m</a:t>
          </a:r>
        </a:p>
      </xdr:txBody>
    </xdr:sp>
    <xdr:clientData/>
  </xdr:twoCellAnchor>
  <xdr:twoCellAnchor>
    <xdr:from>
      <xdr:col>15</xdr:col>
      <xdr:colOff>156882</xdr:colOff>
      <xdr:row>14</xdr:row>
      <xdr:rowOff>33618</xdr:rowOff>
    </xdr:from>
    <xdr:to>
      <xdr:col>18</xdr:col>
      <xdr:colOff>459439</xdr:colOff>
      <xdr:row>16</xdr:row>
      <xdr:rowOff>44821</xdr:rowOff>
    </xdr:to>
    <xdr:sp macro="" textlink="">
      <xdr:nvSpPr>
        <xdr:cNvPr id="6" name="Text Box 20"/>
        <xdr:cNvSpPr txBox="1">
          <a:spLocks noChangeArrowheads="1"/>
        </xdr:cNvSpPr>
      </xdr:nvSpPr>
      <xdr:spPr bwMode="auto">
        <a:xfrm>
          <a:off x="11710707" y="2614893"/>
          <a:ext cx="2588557" cy="35410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                   105.957 : (7.672 m)</a:t>
          </a:r>
        </a:p>
      </xdr:txBody>
    </xdr:sp>
    <xdr:clientData/>
  </xdr:twoCellAnchor>
  <xdr:twoCellAnchor>
    <xdr:from>
      <xdr:col>11</xdr:col>
      <xdr:colOff>134468</xdr:colOff>
      <xdr:row>21</xdr:row>
      <xdr:rowOff>156880</xdr:rowOff>
    </xdr:from>
    <xdr:to>
      <xdr:col>11</xdr:col>
      <xdr:colOff>212911</xdr:colOff>
      <xdr:row>24</xdr:row>
      <xdr:rowOff>44824</xdr:rowOff>
    </xdr:to>
    <xdr:sp macro="" textlink="">
      <xdr:nvSpPr>
        <xdr:cNvPr id="7" name="6 Flecha abajo"/>
        <xdr:cNvSpPr/>
      </xdr:nvSpPr>
      <xdr:spPr bwMode="auto">
        <a:xfrm>
          <a:off x="8640293" y="3938305"/>
          <a:ext cx="78443" cy="402294"/>
        </a:xfrm>
        <a:prstGeom prst="downArrow">
          <a:avLst/>
        </a:prstGeom>
        <a:solidFill>
          <a:schemeClr val="tx1"/>
        </a:solidFill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s-CO"/>
        </a:p>
      </xdr:txBody>
    </xdr:sp>
    <xdr:clientData/>
  </xdr:twoCellAnchor>
  <xdr:twoCellAnchor>
    <xdr:from>
      <xdr:col>7</xdr:col>
      <xdr:colOff>200025</xdr:colOff>
      <xdr:row>17</xdr:row>
      <xdr:rowOff>142875</xdr:rowOff>
    </xdr:from>
    <xdr:to>
      <xdr:col>8</xdr:col>
      <xdr:colOff>209550</xdr:colOff>
      <xdr:row>20</xdr:row>
      <xdr:rowOff>123825</xdr:rowOff>
    </xdr:to>
    <xdr:grpSp>
      <xdr:nvGrpSpPr>
        <xdr:cNvPr id="8" name="17 Grupo"/>
        <xdr:cNvGrpSpPr>
          <a:grpSpLocks/>
        </xdr:cNvGrpSpPr>
      </xdr:nvGrpSpPr>
      <xdr:grpSpPr bwMode="auto">
        <a:xfrm>
          <a:off x="5657290" y="3179669"/>
          <a:ext cx="771525" cy="485215"/>
          <a:chOff x="5793441" y="3137647"/>
          <a:chExt cx="773206" cy="481853"/>
        </a:xfrm>
      </xdr:grpSpPr>
      <xdr:cxnSp macro="">
        <xdr:nvCxnSpPr>
          <xdr:cNvPr id="9" name="8 Conector recto de flecha"/>
          <xdr:cNvCxnSpPr/>
        </xdr:nvCxnSpPr>
        <xdr:spPr bwMode="auto">
          <a:xfrm>
            <a:off x="6566647" y="3137647"/>
            <a:ext cx="0" cy="481853"/>
          </a:xfrm>
          <a:prstGeom prst="straightConnector1">
            <a:avLst/>
          </a:prstGeom>
          <a:ln w="19050">
            <a:solidFill>
              <a:schemeClr val="accent1"/>
            </a:solidFill>
            <a:headEnd type="none" w="med" len="med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10" name="9 Conector recto"/>
          <xdr:cNvCxnSpPr/>
        </xdr:nvCxnSpPr>
        <xdr:spPr bwMode="auto">
          <a:xfrm flipH="1">
            <a:off x="5793441" y="3137647"/>
            <a:ext cx="763660" cy="0"/>
          </a:xfrm>
          <a:prstGeom prst="line">
            <a:avLst/>
          </a:prstGeom>
          <a:ln w="19050">
            <a:solidFill>
              <a:schemeClr val="accent1"/>
            </a:solidFill>
            <a:headEnd type="none" w="med" len="med"/>
            <a:tailEnd type="non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0.42364</cdr:x>
      <cdr:y>0.72615</cdr:y>
    </cdr:from>
    <cdr:to>
      <cdr:x>0.42364</cdr:x>
      <cdr:y>0.72615</cdr:y>
    </cdr:to>
    <cdr:sp macro="" textlink="">
      <cdr:nvSpPr>
        <cdr:cNvPr id="9318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74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0.45339</cdr:x>
      <cdr:y>0.72615</cdr:y>
    </cdr:from>
    <cdr:to>
      <cdr:x>0.45339</cdr:x>
      <cdr:y>0.72615</cdr:y>
    </cdr:to>
    <cdr:sp macro="" textlink="">
      <cdr:nvSpPr>
        <cdr:cNvPr id="9318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83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0.36492</cdr:x>
      <cdr:y>0.73559</cdr:y>
    </cdr:from>
    <cdr:to>
      <cdr:x>0.5456</cdr:x>
      <cdr:y>0.8232</cdr:y>
    </cdr:to>
    <cdr:pic>
      <cdr:nvPicPr>
        <cdr:cNvPr id="5" name="4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174539" y="7295029"/>
          <a:ext cx="2066893" cy="8688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582705</xdr:colOff>
      <xdr:row>12</xdr:row>
      <xdr:rowOff>100852</xdr:rowOff>
    </xdr:from>
    <xdr:to>
      <xdr:col>6</xdr:col>
      <xdr:colOff>156882</xdr:colOff>
      <xdr:row>13</xdr:row>
      <xdr:rowOff>112058</xdr:rowOff>
    </xdr:to>
    <xdr:sp macro="" textlink="">
      <xdr:nvSpPr>
        <xdr:cNvPr id="3" name="Text Box 22"/>
        <xdr:cNvSpPr txBox="1">
          <a:spLocks noChangeArrowheads="1"/>
        </xdr:cNvSpPr>
      </xdr:nvSpPr>
      <xdr:spPr bwMode="auto">
        <a:xfrm>
          <a:off x="3754530" y="2339227"/>
          <a:ext cx="1098177" cy="18265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48745</xdr:colOff>
      <xdr:row>20</xdr:row>
      <xdr:rowOff>87405</xdr:rowOff>
    </xdr:from>
    <xdr:to>
      <xdr:col>10</xdr:col>
      <xdr:colOff>638734</xdr:colOff>
      <xdr:row>21</xdr:row>
      <xdr:rowOff>145677</xdr:rowOff>
    </xdr:to>
    <xdr:sp macro="" textlink="">
      <xdr:nvSpPr>
        <xdr:cNvPr id="4" name="Text Box 43"/>
        <xdr:cNvSpPr txBox="1">
          <a:spLocks noChangeArrowheads="1"/>
        </xdr:cNvSpPr>
      </xdr:nvSpPr>
      <xdr:spPr bwMode="auto">
        <a:xfrm>
          <a:off x="7030570" y="3697380"/>
          <a:ext cx="1351989" cy="22972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5.60 m</a:t>
          </a:r>
        </a:p>
      </xdr:txBody>
    </xdr:sp>
    <xdr:clientData/>
  </xdr:twoCellAnchor>
  <xdr:twoCellAnchor>
    <xdr:from>
      <xdr:col>9</xdr:col>
      <xdr:colOff>302556</xdr:colOff>
      <xdr:row>23</xdr:row>
      <xdr:rowOff>67233</xdr:rowOff>
    </xdr:from>
    <xdr:to>
      <xdr:col>9</xdr:col>
      <xdr:colOff>380999</xdr:colOff>
      <xdr:row>25</xdr:row>
      <xdr:rowOff>123266</xdr:rowOff>
    </xdr:to>
    <xdr:sp macro="" textlink="">
      <xdr:nvSpPr>
        <xdr:cNvPr id="5" name="4 Flecha abajo"/>
        <xdr:cNvSpPr/>
      </xdr:nvSpPr>
      <xdr:spPr bwMode="auto">
        <a:xfrm>
          <a:off x="7284381" y="4191558"/>
          <a:ext cx="78443" cy="398933"/>
        </a:xfrm>
        <a:prstGeom prst="downArrow">
          <a:avLst/>
        </a:prstGeom>
        <a:solidFill>
          <a:schemeClr val="tx1"/>
        </a:solidFill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s-CO"/>
        </a:p>
      </xdr:txBody>
    </xdr:sp>
    <xdr:clientData/>
  </xdr:twoCellAnchor>
  <xdr:twoCellAnchor>
    <xdr:from>
      <xdr:col>7</xdr:col>
      <xdr:colOff>200025</xdr:colOff>
      <xdr:row>19</xdr:row>
      <xdr:rowOff>114300</xdr:rowOff>
    </xdr:from>
    <xdr:to>
      <xdr:col>8</xdr:col>
      <xdr:colOff>209550</xdr:colOff>
      <xdr:row>22</xdr:row>
      <xdr:rowOff>85725</xdr:rowOff>
    </xdr:to>
    <xdr:grpSp>
      <xdr:nvGrpSpPr>
        <xdr:cNvPr id="6" name="7 Grupo"/>
        <xdr:cNvGrpSpPr>
          <a:grpSpLocks/>
        </xdr:cNvGrpSpPr>
      </xdr:nvGrpSpPr>
      <xdr:grpSpPr bwMode="auto">
        <a:xfrm>
          <a:off x="5657290" y="3487271"/>
          <a:ext cx="771525" cy="475689"/>
          <a:chOff x="5793441" y="3137647"/>
          <a:chExt cx="773206" cy="481853"/>
        </a:xfrm>
      </xdr:grpSpPr>
      <xdr:cxnSp macro="">
        <xdr:nvCxnSpPr>
          <xdr:cNvPr id="7" name="6 Conector recto de flecha"/>
          <xdr:cNvCxnSpPr/>
        </xdr:nvCxnSpPr>
        <xdr:spPr bwMode="auto">
          <a:xfrm>
            <a:off x="6566647" y="3137647"/>
            <a:ext cx="0" cy="481853"/>
          </a:xfrm>
          <a:prstGeom prst="straightConnector1">
            <a:avLst/>
          </a:prstGeom>
          <a:ln w="19050">
            <a:solidFill>
              <a:schemeClr val="accent1"/>
            </a:solidFill>
            <a:headEnd type="none" w="med" len="med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7 Conector recto"/>
          <xdr:cNvCxnSpPr/>
        </xdr:nvCxnSpPr>
        <xdr:spPr bwMode="auto">
          <a:xfrm flipH="1">
            <a:off x="5793441" y="3137647"/>
            <a:ext cx="763660" cy="0"/>
          </a:xfrm>
          <a:prstGeom prst="line">
            <a:avLst/>
          </a:prstGeom>
          <a:ln w="19050">
            <a:solidFill>
              <a:schemeClr val="accent1"/>
            </a:solidFill>
            <a:headEnd type="none" w="med" len="med"/>
            <a:tailEnd type="non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13</xdr:col>
      <xdr:colOff>11205</xdr:colOff>
      <xdr:row>15</xdr:row>
      <xdr:rowOff>123265</xdr:rowOff>
    </xdr:from>
    <xdr:to>
      <xdr:col>16</xdr:col>
      <xdr:colOff>313762</xdr:colOff>
      <xdr:row>17</xdr:row>
      <xdr:rowOff>134469</xdr:rowOff>
    </xdr:to>
    <xdr:sp macro="" textlink="">
      <xdr:nvSpPr>
        <xdr:cNvPr id="9" name="Text Box 20"/>
        <xdr:cNvSpPr txBox="1">
          <a:spLocks noChangeArrowheads="1"/>
        </xdr:cNvSpPr>
      </xdr:nvSpPr>
      <xdr:spPr bwMode="auto">
        <a:xfrm>
          <a:off x="10041030" y="2875990"/>
          <a:ext cx="2588557" cy="35410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                   105.065 : (6.772 m)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91329</xdr:colOff>
      <xdr:row>10</xdr:row>
      <xdr:rowOff>71344</xdr:rowOff>
    </xdr:from>
    <xdr:to>
      <xdr:col>6</xdr:col>
      <xdr:colOff>89648</xdr:colOff>
      <xdr:row>11</xdr:row>
      <xdr:rowOff>100853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4025154" y="1966819"/>
          <a:ext cx="760319" cy="20095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4</xdr:col>
      <xdr:colOff>470648</xdr:colOff>
      <xdr:row>37</xdr:row>
      <xdr:rowOff>78440</xdr:rowOff>
    </xdr:from>
    <xdr:to>
      <xdr:col>6</xdr:col>
      <xdr:colOff>44825</xdr:colOff>
      <xdr:row>38</xdr:row>
      <xdr:rowOff>89646</xdr:rowOff>
    </xdr:to>
    <xdr:sp macro="" textlink="">
      <xdr:nvSpPr>
        <xdr:cNvPr id="4" name="Text Box 22"/>
        <xdr:cNvSpPr txBox="1">
          <a:spLocks noChangeArrowheads="1"/>
        </xdr:cNvSpPr>
      </xdr:nvSpPr>
      <xdr:spPr bwMode="auto">
        <a:xfrm>
          <a:off x="3642473" y="6603065"/>
          <a:ext cx="1098177" cy="18265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407334</xdr:colOff>
      <xdr:row>15</xdr:row>
      <xdr:rowOff>98610</xdr:rowOff>
    </xdr:from>
    <xdr:to>
      <xdr:col>11</xdr:col>
      <xdr:colOff>235323</xdr:colOff>
      <xdr:row>16</xdr:row>
      <xdr:rowOff>156882</xdr:rowOff>
    </xdr:to>
    <xdr:sp macro="" textlink="">
      <xdr:nvSpPr>
        <xdr:cNvPr id="5" name="Text Box 43"/>
        <xdr:cNvSpPr txBox="1">
          <a:spLocks noChangeArrowheads="1"/>
        </xdr:cNvSpPr>
      </xdr:nvSpPr>
      <xdr:spPr bwMode="auto">
        <a:xfrm>
          <a:off x="7389159" y="2851335"/>
          <a:ext cx="1351989" cy="22972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7.35 m</a:t>
          </a:r>
        </a:p>
      </xdr:txBody>
    </xdr:sp>
    <xdr:clientData/>
  </xdr:twoCellAnchor>
  <xdr:twoCellAnchor>
    <xdr:from>
      <xdr:col>14</xdr:col>
      <xdr:colOff>313205</xdr:colOff>
      <xdr:row>12</xdr:row>
      <xdr:rowOff>161362</xdr:rowOff>
    </xdr:from>
    <xdr:to>
      <xdr:col>17</xdr:col>
      <xdr:colOff>739588</xdr:colOff>
      <xdr:row>15</xdr:row>
      <xdr:rowOff>56028</xdr:rowOff>
    </xdr:to>
    <xdr:sp macro="" textlink="">
      <xdr:nvSpPr>
        <xdr:cNvPr id="6" name="Text Box 43"/>
        <xdr:cNvSpPr txBox="1">
          <a:spLocks noChangeArrowheads="1"/>
        </xdr:cNvSpPr>
      </xdr:nvSpPr>
      <xdr:spPr bwMode="auto">
        <a:xfrm>
          <a:off x="11105030" y="2399737"/>
          <a:ext cx="2712383" cy="4090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 106.482 : (8.154 m)</a:t>
          </a:r>
        </a:p>
      </xdr:txBody>
    </xdr:sp>
    <xdr:clientData/>
  </xdr:twoCell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0.42364</cdr:x>
      <cdr:y>0.72615</cdr:y>
    </cdr:from>
    <cdr:to>
      <cdr:x>0.42364</cdr:x>
      <cdr:y>0.72615</cdr:y>
    </cdr:to>
    <cdr:sp macro="" textlink="">
      <cdr:nvSpPr>
        <cdr:cNvPr id="9318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74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0.45339</cdr:x>
      <cdr:y>0.72615</cdr:y>
    </cdr:from>
    <cdr:to>
      <cdr:x>0.45339</cdr:x>
      <cdr:y>0.72615</cdr:y>
    </cdr:to>
    <cdr:sp macro="" textlink="">
      <cdr:nvSpPr>
        <cdr:cNvPr id="9318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83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0.36492</cdr:x>
      <cdr:y>0.73559</cdr:y>
    </cdr:from>
    <cdr:to>
      <cdr:x>0.5456</cdr:x>
      <cdr:y>0.8232</cdr:y>
    </cdr:to>
    <cdr:pic>
      <cdr:nvPicPr>
        <cdr:cNvPr id="5" name="4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174539" y="7295029"/>
          <a:ext cx="2066893" cy="8688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582705</xdr:colOff>
      <xdr:row>12</xdr:row>
      <xdr:rowOff>100852</xdr:rowOff>
    </xdr:from>
    <xdr:to>
      <xdr:col>6</xdr:col>
      <xdr:colOff>156882</xdr:colOff>
      <xdr:row>13</xdr:row>
      <xdr:rowOff>112058</xdr:rowOff>
    </xdr:to>
    <xdr:sp macro="" textlink="">
      <xdr:nvSpPr>
        <xdr:cNvPr id="3" name="Text Box 22"/>
        <xdr:cNvSpPr txBox="1">
          <a:spLocks noChangeArrowheads="1"/>
        </xdr:cNvSpPr>
      </xdr:nvSpPr>
      <xdr:spPr bwMode="auto">
        <a:xfrm>
          <a:off x="3754530" y="2339227"/>
          <a:ext cx="1098177" cy="18265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9</xdr:col>
      <xdr:colOff>48745</xdr:colOff>
      <xdr:row>20</xdr:row>
      <xdr:rowOff>87405</xdr:rowOff>
    </xdr:from>
    <xdr:to>
      <xdr:col>10</xdr:col>
      <xdr:colOff>638734</xdr:colOff>
      <xdr:row>21</xdr:row>
      <xdr:rowOff>145677</xdr:rowOff>
    </xdr:to>
    <xdr:sp macro="" textlink="">
      <xdr:nvSpPr>
        <xdr:cNvPr id="4" name="Text Box 43"/>
        <xdr:cNvSpPr txBox="1">
          <a:spLocks noChangeArrowheads="1"/>
        </xdr:cNvSpPr>
      </xdr:nvSpPr>
      <xdr:spPr bwMode="auto">
        <a:xfrm>
          <a:off x="7030570" y="3697380"/>
          <a:ext cx="1351989" cy="229722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6.46 m</a:t>
          </a:r>
        </a:p>
      </xdr:txBody>
    </xdr:sp>
    <xdr:clientData/>
  </xdr:twoCellAnchor>
  <xdr:twoCellAnchor>
    <xdr:from>
      <xdr:col>9</xdr:col>
      <xdr:colOff>302556</xdr:colOff>
      <xdr:row>23</xdr:row>
      <xdr:rowOff>67233</xdr:rowOff>
    </xdr:from>
    <xdr:to>
      <xdr:col>9</xdr:col>
      <xdr:colOff>380999</xdr:colOff>
      <xdr:row>25</xdr:row>
      <xdr:rowOff>123266</xdr:rowOff>
    </xdr:to>
    <xdr:sp macro="" textlink="">
      <xdr:nvSpPr>
        <xdr:cNvPr id="5" name="4 Flecha abajo"/>
        <xdr:cNvSpPr/>
      </xdr:nvSpPr>
      <xdr:spPr bwMode="auto">
        <a:xfrm>
          <a:off x="7284381" y="4191558"/>
          <a:ext cx="78443" cy="398933"/>
        </a:xfrm>
        <a:prstGeom prst="downArrow">
          <a:avLst/>
        </a:prstGeom>
        <a:solidFill>
          <a:schemeClr val="tx1"/>
        </a:solidFill>
        <a:ln>
          <a:headEnd type="none" w="med" len="med"/>
          <a:tailEnd type="none" w="med" len="med"/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es-CO"/>
        </a:p>
      </xdr:txBody>
    </xdr:sp>
    <xdr:clientData/>
  </xdr:twoCellAnchor>
  <xdr:twoCellAnchor>
    <xdr:from>
      <xdr:col>7</xdr:col>
      <xdr:colOff>409575</xdr:colOff>
      <xdr:row>17</xdr:row>
      <xdr:rowOff>66675</xdr:rowOff>
    </xdr:from>
    <xdr:to>
      <xdr:col>8</xdr:col>
      <xdr:colOff>419100</xdr:colOff>
      <xdr:row>20</xdr:row>
      <xdr:rowOff>38100</xdr:rowOff>
    </xdr:to>
    <xdr:grpSp>
      <xdr:nvGrpSpPr>
        <xdr:cNvPr id="6" name="7 Grupo"/>
        <xdr:cNvGrpSpPr>
          <a:grpSpLocks/>
        </xdr:cNvGrpSpPr>
      </xdr:nvGrpSpPr>
      <xdr:grpSpPr bwMode="auto">
        <a:xfrm>
          <a:off x="5866840" y="3103469"/>
          <a:ext cx="771525" cy="475690"/>
          <a:chOff x="5793441" y="3137647"/>
          <a:chExt cx="773206" cy="481853"/>
        </a:xfrm>
      </xdr:grpSpPr>
      <xdr:cxnSp macro="">
        <xdr:nvCxnSpPr>
          <xdr:cNvPr id="7" name="6 Conector recto de flecha"/>
          <xdr:cNvCxnSpPr/>
        </xdr:nvCxnSpPr>
        <xdr:spPr bwMode="auto">
          <a:xfrm>
            <a:off x="6566647" y="3137647"/>
            <a:ext cx="0" cy="481853"/>
          </a:xfrm>
          <a:prstGeom prst="straightConnector1">
            <a:avLst/>
          </a:prstGeom>
          <a:ln w="19050">
            <a:solidFill>
              <a:schemeClr val="accent1"/>
            </a:solidFill>
            <a:headEnd type="none" w="med" len="med"/>
            <a:tailEnd type="arrow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cxnSp macro="">
        <xdr:nvCxnSpPr>
          <xdr:cNvPr id="8" name="7 Conector recto"/>
          <xdr:cNvCxnSpPr/>
        </xdr:nvCxnSpPr>
        <xdr:spPr bwMode="auto">
          <a:xfrm flipH="1">
            <a:off x="5793441" y="3137647"/>
            <a:ext cx="763660" cy="0"/>
          </a:xfrm>
          <a:prstGeom prst="line">
            <a:avLst/>
          </a:prstGeom>
          <a:ln w="19050">
            <a:solidFill>
              <a:schemeClr val="accent1"/>
            </a:solidFill>
            <a:headEnd type="none" w="med" len="med"/>
            <a:tailEnd type="none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526677</xdr:colOff>
      <xdr:row>14</xdr:row>
      <xdr:rowOff>100853</xdr:rowOff>
    </xdr:from>
    <xdr:to>
      <xdr:col>16</xdr:col>
      <xdr:colOff>67234</xdr:colOff>
      <xdr:row>16</xdr:row>
      <xdr:rowOff>112056</xdr:rowOff>
    </xdr:to>
    <xdr:sp macro="" textlink="">
      <xdr:nvSpPr>
        <xdr:cNvPr id="9" name="Text Box 20"/>
        <xdr:cNvSpPr txBox="1">
          <a:spLocks noChangeArrowheads="1"/>
        </xdr:cNvSpPr>
      </xdr:nvSpPr>
      <xdr:spPr bwMode="auto">
        <a:xfrm>
          <a:off x="9794502" y="2682128"/>
          <a:ext cx="2588557" cy="35410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                   106.018 : (7.761 m)</a:t>
          </a:r>
        </a:p>
      </xdr:txBody>
    </xdr:sp>
    <xdr:clientData/>
  </xdr:twoCell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0.42364</cdr:x>
      <cdr:y>0.72615</cdr:y>
    </cdr:from>
    <cdr:to>
      <cdr:x>0.42364</cdr:x>
      <cdr:y>0.72615</cdr:y>
    </cdr:to>
    <cdr:sp macro="" textlink="">
      <cdr:nvSpPr>
        <cdr:cNvPr id="9318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74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0.45339</cdr:x>
      <cdr:y>0.72615</cdr:y>
    </cdr:from>
    <cdr:to>
      <cdr:x>0.45339</cdr:x>
      <cdr:y>0.72615</cdr:y>
    </cdr:to>
    <cdr:sp macro="" textlink="">
      <cdr:nvSpPr>
        <cdr:cNvPr id="9318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83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0.36492</cdr:x>
      <cdr:y>0.73559</cdr:y>
    </cdr:from>
    <cdr:to>
      <cdr:x>0.5456</cdr:x>
      <cdr:y>0.8232</cdr:y>
    </cdr:to>
    <cdr:pic>
      <cdr:nvPicPr>
        <cdr:cNvPr id="5" name="4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174539" y="7295029"/>
          <a:ext cx="2066893" cy="8688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19</xdr:col>
      <xdr:colOff>600075</xdr:colOff>
      <xdr:row>31</xdr:row>
      <xdr:rowOff>40822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517627</xdr:colOff>
      <xdr:row>19</xdr:row>
      <xdr:rowOff>190500</xdr:rowOff>
    </xdr:from>
    <xdr:to>
      <xdr:col>7</xdr:col>
      <xdr:colOff>647708</xdr:colOff>
      <xdr:row>26</xdr:row>
      <xdr:rowOff>209550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6023077" y="4733925"/>
          <a:ext cx="1654081" cy="1685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247423</xdr:colOff>
      <xdr:row>9</xdr:row>
      <xdr:rowOff>144914</xdr:rowOff>
    </xdr:from>
    <xdr:to>
      <xdr:col>13</xdr:col>
      <xdr:colOff>451530</xdr:colOff>
      <xdr:row>11</xdr:row>
      <xdr:rowOff>81981</xdr:rowOff>
    </xdr:to>
    <xdr:sp macro="" textlink="">
      <xdr:nvSpPr>
        <xdr:cNvPr id="4" name="5 CuadroTexto"/>
        <xdr:cNvSpPr txBox="1"/>
      </xdr:nvSpPr>
      <xdr:spPr>
        <a:xfrm>
          <a:off x="9562873" y="2316614"/>
          <a:ext cx="2490107" cy="40379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6,42 m.)</a:t>
          </a:r>
        </a:p>
      </xdr:txBody>
    </xdr:sp>
    <xdr:clientData/>
  </xdr:twoCellAnchor>
  <xdr:twoCellAnchor>
    <xdr:from>
      <xdr:col>9</xdr:col>
      <xdr:colOff>63842</xdr:colOff>
      <xdr:row>7</xdr:row>
      <xdr:rowOff>85948</xdr:rowOff>
    </xdr:from>
    <xdr:to>
      <xdr:col>14</xdr:col>
      <xdr:colOff>621735</xdr:colOff>
      <xdr:row>9</xdr:row>
      <xdr:rowOff>1133</xdr:rowOff>
    </xdr:to>
    <xdr:sp macro="" textlink="">
      <xdr:nvSpPr>
        <xdr:cNvPr id="5" name="5 CuadroTexto"/>
        <xdr:cNvSpPr txBox="1"/>
      </xdr:nvSpPr>
      <xdr:spPr>
        <a:xfrm>
          <a:off x="8617292" y="1790923"/>
          <a:ext cx="4367893" cy="3819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s-CO" sz="14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7,82 m.)</a:t>
          </a:r>
        </a:p>
      </xdr:txBody>
    </xdr:sp>
    <xdr:clientData/>
  </xdr:twoCell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085835" y="3081185"/>
          <a:ext cx="0" cy="0"/>
          <a:chOff x="7085835" y="3081185"/>
          <a:chExt cx="0" cy="0"/>
        </a:xfrm>
      </cdr:grpSpPr>
    </cdr:grpSp>
  </cdr:relSizeAnchor>
  <cdr:relSizeAnchor xmlns:cdr="http://schemas.openxmlformats.org/drawingml/2006/chartDrawing">
    <cdr:from>
      <cdr:x>0.66799</cdr:x>
      <cdr:y>0.59832</cdr:y>
    </cdr:from>
    <cdr:to>
      <cdr:x>0.88809</cdr:x>
      <cdr:y>0.77945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7959614" y="4380077"/>
          <a:ext cx="2622663" cy="1325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Sta Maria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Meta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35267030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R.G - E.M.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20160425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085835" y="3081185"/>
          <a:ext cx="0" cy="0"/>
          <a:chOff x="7085835" y="3081185"/>
          <a:chExt cx="0" cy="0"/>
        </a:xfrm>
      </cdr:grpSpPr>
    </cdr:grpSp>
  </cdr:relSizeAnchor>
  <cdr:relSizeAnchor xmlns:cdr="http://schemas.openxmlformats.org/drawingml/2006/chartDrawing">
    <cdr:from>
      <cdr:x>0.11634</cdr:x>
      <cdr:y>0.15819</cdr:y>
    </cdr:from>
    <cdr:to>
      <cdr:x>0.16544</cdr:x>
      <cdr:y>0.20475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1386277" y="1122264"/>
          <a:ext cx="585064" cy="3303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0.12014</cdr:x>
      <cdr:y>0.21049</cdr:y>
    </cdr:from>
    <cdr:to>
      <cdr:x>0.16924</cdr:x>
      <cdr:y>0.25704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1431514" y="1493317"/>
          <a:ext cx="585064" cy="3302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0.12185</cdr:x>
      <cdr:y>0.27157</cdr:y>
    </cdr:from>
    <cdr:to>
      <cdr:x>0.17095</cdr:x>
      <cdr:y>0.31812</cdr:y>
    </cdr:to>
    <cdr:sp macro="" textlink="">
      <cdr:nvSpPr>
        <cdr:cNvPr id="21" name="1 CuadroTexto"/>
        <cdr:cNvSpPr txBox="1"/>
      </cdr:nvSpPr>
      <cdr:spPr>
        <a:xfrm xmlns:a="http://schemas.openxmlformats.org/drawingml/2006/main">
          <a:off x="1451932" y="1926598"/>
          <a:ext cx="585064" cy="3302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  <cdr:relSizeAnchor xmlns:cdr="http://schemas.openxmlformats.org/drawingml/2006/chartDrawing">
    <cdr:from>
      <cdr:x>0.12985</cdr:x>
      <cdr:y>0.33101</cdr:y>
    </cdr:from>
    <cdr:to>
      <cdr:x>0.17895</cdr:x>
      <cdr:y>0.37756</cdr:y>
    </cdr:to>
    <cdr:sp macro="" textlink="">
      <cdr:nvSpPr>
        <cdr:cNvPr id="22" name="1 CuadroTexto"/>
        <cdr:cNvSpPr txBox="1"/>
      </cdr:nvSpPr>
      <cdr:spPr>
        <a:xfrm xmlns:a="http://schemas.openxmlformats.org/drawingml/2006/main">
          <a:off x="1547258" y="2348337"/>
          <a:ext cx="585064" cy="3302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6 m.</a:t>
          </a:r>
        </a:p>
      </cdr:txBody>
    </cdr:sp>
  </cdr:relSizeAnchor>
  <cdr:relSizeAnchor xmlns:cdr="http://schemas.openxmlformats.org/drawingml/2006/chartDrawing">
    <cdr:from>
      <cdr:x>0.09792</cdr:x>
      <cdr:y>0.07617</cdr:y>
    </cdr:from>
    <cdr:to>
      <cdr:x>0.19385</cdr:x>
      <cdr:y>0.11521</cdr:y>
    </cdr:to>
    <cdr:sp macro="" textlink="">
      <cdr:nvSpPr>
        <cdr:cNvPr id="25" name="5 CuadroTexto"/>
        <cdr:cNvSpPr txBox="1"/>
      </cdr:nvSpPr>
      <cdr:spPr>
        <a:xfrm xmlns:a="http://schemas.openxmlformats.org/drawingml/2006/main">
          <a:off x="1166758" y="540377"/>
          <a:ext cx="1143080" cy="2769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Maximetro</a:t>
          </a:r>
        </a:p>
        <a:p xmlns:a="http://schemas.openxmlformats.org/drawingml/2006/main">
          <a:pPr algn="l" rtl="0">
            <a:defRPr sz="1000"/>
          </a:pPr>
          <a:endParaRPr lang="es-CO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0.09219</cdr:x>
      <cdr:y>0.03036</cdr:y>
    </cdr:from>
    <cdr:to>
      <cdr:x>0.26379</cdr:x>
      <cdr:y>0.07063</cdr:y>
    </cdr:to>
    <cdr:sp macro="" textlink="">
      <cdr:nvSpPr>
        <cdr:cNvPr id="18" name="5 CuadroTexto"/>
        <cdr:cNvSpPr txBox="1"/>
      </cdr:nvSpPr>
      <cdr:spPr>
        <a:xfrm xmlns:a="http://schemas.openxmlformats.org/drawingml/2006/main">
          <a:off x="1098550" y="222250"/>
          <a:ext cx="2044700" cy="294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 </a:t>
          </a: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19</xdr:col>
      <xdr:colOff>600075</xdr:colOff>
      <xdr:row>31</xdr:row>
      <xdr:rowOff>40822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304800</xdr:colOff>
      <xdr:row>22</xdr:row>
      <xdr:rowOff>80908</xdr:rowOff>
    </xdr:from>
    <xdr:to>
      <xdr:col>6</xdr:col>
      <xdr:colOff>742958</xdr:colOff>
      <xdr:row>27</xdr:row>
      <xdr:rowOff>114299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5829300" y="5510158"/>
          <a:ext cx="1200158" cy="127164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266473</xdr:colOff>
      <xdr:row>10</xdr:row>
      <xdr:rowOff>11564</xdr:rowOff>
    </xdr:from>
    <xdr:to>
      <xdr:col>13</xdr:col>
      <xdr:colOff>470580</xdr:colOff>
      <xdr:row>11</xdr:row>
      <xdr:rowOff>177231</xdr:rowOff>
    </xdr:to>
    <xdr:sp macro="" textlink="">
      <xdr:nvSpPr>
        <xdr:cNvPr id="4" name="5 CuadroTexto"/>
        <xdr:cNvSpPr txBox="1"/>
      </xdr:nvSpPr>
      <xdr:spPr>
        <a:xfrm>
          <a:off x="9600973" y="2469014"/>
          <a:ext cx="2490107" cy="4133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6,40 m.)</a:t>
          </a:r>
        </a:p>
      </xdr:txBody>
    </xdr:sp>
    <xdr:clientData/>
  </xdr:twoCellAnchor>
  <xdr:twoCellAnchor>
    <xdr:from>
      <xdr:col>9</xdr:col>
      <xdr:colOff>63842</xdr:colOff>
      <xdr:row>7</xdr:row>
      <xdr:rowOff>219298</xdr:rowOff>
    </xdr:from>
    <xdr:to>
      <xdr:col>14</xdr:col>
      <xdr:colOff>621735</xdr:colOff>
      <xdr:row>9</xdr:row>
      <xdr:rowOff>134483</xdr:rowOff>
    </xdr:to>
    <xdr:sp macro="" textlink="">
      <xdr:nvSpPr>
        <xdr:cNvPr id="5" name="5 CuadroTexto"/>
        <xdr:cNvSpPr txBox="1"/>
      </xdr:nvSpPr>
      <xdr:spPr>
        <a:xfrm>
          <a:off x="8636342" y="1971898"/>
          <a:ext cx="4367893" cy="391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s-CO" sz="14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7,57 m.)</a:t>
          </a:r>
        </a:p>
      </xdr:txBody>
    </xdr:sp>
    <xdr:clientData/>
  </xdr:twoCell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085835" y="3081185"/>
          <a:ext cx="0" cy="0"/>
          <a:chOff x="7085835" y="3081185"/>
          <a:chExt cx="0" cy="0"/>
        </a:xfrm>
      </cdr:grpSpPr>
    </cdr:grpSp>
  </cdr:relSizeAnchor>
  <cdr:relSizeAnchor xmlns:cdr="http://schemas.openxmlformats.org/drawingml/2006/chartDrawing">
    <cdr:from>
      <cdr:x>0.68398</cdr:x>
      <cdr:y>0.64833</cdr:y>
    </cdr:from>
    <cdr:to>
      <cdr:x>0.90967</cdr:x>
      <cdr:y>0.84089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8150118" y="4746171"/>
          <a:ext cx="2689331" cy="14097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Sta Maria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Meta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35267030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 Espitia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20161008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085835" y="3081185"/>
          <a:ext cx="0" cy="0"/>
          <a:chOff x="7085835" y="3081185"/>
          <a:chExt cx="0" cy="0"/>
        </a:xfrm>
      </cdr:grpSpPr>
    </cdr:grpSp>
  </cdr:relSizeAnchor>
  <cdr:relSizeAnchor xmlns:cdr="http://schemas.openxmlformats.org/drawingml/2006/chartDrawing">
    <cdr:from>
      <cdr:x>0.10035</cdr:x>
      <cdr:y>0.16339</cdr:y>
    </cdr:from>
    <cdr:to>
      <cdr:x>0.14945</cdr:x>
      <cdr:y>0.20995</cdr:y>
    </cdr:to>
    <cdr:sp macro="" textlink="">
      <cdr:nvSpPr>
        <cdr:cNvPr id="16" name="1 CuadroTexto"/>
        <cdr:cNvSpPr txBox="1"/>
      </cdr:nvSpPr>
      <cdr:spPr>
        <a:xfrm xmlns:a="http://schemas.openxmlformats.org/drawingml/2006/main">
          <a:off x="1195781" y="1196153"/>
          <a:ext cx="585065" cy="3408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9 m.</a:t>
          </a:r>
        </a:p>
      </cdr:txBody>
    </cdr:sp>
  </cdr:relSizeAnchor>
  <cdr:relSizeAnchor xmlns:cdr="http://schemas.openxmlformats.org/drawingml/2006/chartDrawing">
    <cdr:from>
      <cdr:x>0.10415</cdr:x>
      <cdr:y>0.21309</cdr:y>
    </cdr:from>
    <cdr:to>
      <cdr:x>0.15325</cdr:x>
      <cdr:y>0.25964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1241061" y="1559972"/>
          <a:ext cx="585065" cy="3407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0.09947</cdr:x>
      <cdr:y>0.27417</cdr:y>
    </cdr:from>
    <cdr:to>
      <cdr:x>0.14857</cdr:x>
      <cdr:y>0.32072</cdr:y>
    </cdr:to>
    <cdr:sp macro="" textlink="">
      <cdr:nvSpPr>
        <cdr:cNvPr id="21" name="1 CuadroTexto"/>
        <cdr:cNvSpPr txBox="1"/>
      </cdr:nvSpPr>
      <cdr:spPr>
        <a:xfrm xmlns:a="http://schemas.openxmlformats.org/drawingml/2006/main">
          <a:off x="1185237" y="2007117"/>
          <a:ext cx="585065" cy="3407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  <cdr:relSizeAnchor xmlns:cdr="http://schemas.openxmlformats.org/drawingml/2006/chartDrawing">
    <cdr:from>
      <cdr:x>0.10107</cdr:x>
      <cdr:y>0.33621</cdr:y>
    </cdr:from>
    <cdr:to>
      <cdr:x>0.15017</cdr:x>
      <cdr:y>0.38276</cdr:y>
    </cdr:to>
    <cdr:sp macro="" textlink="">
      <cdr:nvSpPr>
        <cdr:cNvPr id="22" name="1 CuadroTexto"/>
        <cdr:cNvSpPr txBox="1"/>
      </cdr:nvSpPr>
      <cdr:spPr>
        <a:xfrm xmlns:a="http://schemas.openxmlformats.org/drawingml/2006/main">
          <a:off x="1204363" y="2461306"/>
          <a:ext cx="585065" cy="3407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6 m.</a:t>
          </a:r>
        </a:p>
      </cdr:txBody>
    </cdr:sp>
  </cdr:relSizeAnchor>
  <cdr:relSizeAnchor xmlns:cdr="http://schemas.openxmlformats.org/drawingml/2006/chartDrawing">
    <cdr:from>
      <cdr:x>0.09792</cdr:x>
      <cdr:y>0.07617</cdr:y>
    </cdr:from>
    <cdr:to>
      <cdr:x>0.19385</cdr:x>
      <cdr:y>0.11521</cdr:y>
    </cdr:to>
    <cdr:sp macro="" textlink="">
      <cdr:nvSpPr>
        <cdr:cNvPr id="25" name="5 CuadroTexto"/>
        <cdr:cNvSpPr txBox="1"/>
      </cdr:nvSpPr>
      <cdr:spPr>
        <a:xfrm xmlns:a="http://schemas.openxmlformats.org/drawingml/2006/main">
          <a:off x="1166758" y="540377"/>
          <a:ext cx="1143080" cy="2769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Maximetro</a:t>
          </a:r>
        </a:p>
        <a:p xmlns:a="http://schemas.openxmlformats.org/drawingml/2006/main">
          <a:pPr algn="l" rtl="0">
            <a:defRPr sz="1000"/>
          </a:pPr>
          <a:endParaRPr lang="es-CO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0.09219</cdr:x>
      <cdr:y>0.03036</cdr:y>
    </cdr:from>
    <cdr:to>
      <cdr:x>0.26379</cdr:x>
      <cdr:y>0.07063</cdr:y>
    </cdr:to>
    <cdr:sp macro="" textlink="">
      <cdr:nvSpPr>
        <cdr:cNvPr id="18" name="5 CuadroTexto"/>
        <cdr:cNvSpPr txBox="1"/>
      </cdr:nvSpPr>
      <cdr:spPr>
        <a:xfrm xmlns:a="http://schemas.openxmlformats.org/drawingml/2006/main">
          <a:off x="1098550" y="222250"/>
          <a:ext cx="2044700" cy="294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 </a:t>
          </a: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19</xdr:col>
      <xdr:colOff>600075</xdr:colOff>
      <xdr:row>31</xdr:row>
      <xdr:rowOff>40822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593827</xdr:colOff>
      <xdr:row>3</xdr:row>
      <xdr:rowOff>190500</xdr:rowOff>
    </xdr:from>
    <xdr:to>
      <xdr:col>12</xdr:col>
      <xdr:colOff>723908</xdr:colOff>
      <xdr:row>11</xdr:row>
      <xdr:rowOff>38100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9928327" y="990600"/>
          <a:ext cx="1654081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085835" y="3081185"/>
          <a:ext cx="0" cy="0"/>
          <a:chOff x="7085835" y="3081185"/>
          <a:chExt cx="0" cy="0"/>
        </a:xfrm>
      </cdr:grpSpPr>
    </cdr:grpSp>
  </cdr:relSizeAnchor>
  <cdr:relSizeAnchor xmlns:cdr="http://schemas.openxmlformats.org/drawingml/2006/chartDrawing">
    <cdr:from>
      <cdr:x>0.37703</cdr:x>
      <cdr:y>0.62231</cdr:y>
    </cdr:from>
    <cdr:to>
      <cdr:x>0.60272</cdr:x>
      <cdr:y>0.81487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4492552" y="4555692"/>
          <a:ext cx="2689271" cy="14096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Sta Maria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Meta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35267030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J. Pedroza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20170311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085835" y="3081185"/>
          <a:ext cx="0" cy="0"/>
          <a:chOff x="7085835" y="3081185"/>
          <a:chExt cx="0" cy="0"/>
        </a:xfrm>
      </cdr:grpSpPr>
    </cdr:grp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54429</xdr:rowOff>
    </xdr:from>
    <xdr:to>
      <xdr:col>19</xdr:col>
      <xdr:colOff>600075</xdr:colOff>
      <xdr:row>31</xdr:row>
      <xdr:rowOff>40822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212827</xdr:colOff>
      <xdr:row>17</xdr:row>
      <xdr:rowOff>19050</xdr:rowOff>
    </xdr:from>
    <xdr:to>
      <xdr:col>12</xdr:col>
      <xdr:colOff>342908</xdr:colOff>
      <xdr:row>24</xdr:row>
      <xdr:rowOff>38100</xdr:rowOff>
    </xdr:to>
    <xdr:pic>
      <xdr:nvPicPr>
        <xdr:cNvPr id="3" name="Picture 3" descr="logonuev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256"/>
        <a:stretch>
          <a:fillRect/>
        </a:stretch>
      </xdr:blipFill>
      <xdr:spPr bwMode="auto">
        <a:xfrm>
          <a:off x="9642577" y="4229100"/>
          <a:ext cx="1654081" cy="1752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209323</xdr:colOff>
      <xdr:row>11</xdr:row>
      <xdr:rowOff>49664</xdr:rowOff>
    </xdr:from>
    <xdr:to>
      <xdr:col>13</xdr:col>
      <xdr:colOff>413430</xdr:colOff>
      <xdr:row>12</xdr:row>
      <xdr:rowOff>215331</xdr:rowOff>
    </xdr:to>
    <xdr:sp macro="" textlink="">
      <xdr:nvSpPr>
        <xdr:cNvPr id="4" name="5 CuadroTexto"/>
        <xdr:cNvSpPr txBox="1"/>
      </xdr:nvSpPr>
      <xdr:spPr>
        <a:xfrm>
          <a:off x="9639073" y="2773814"/>
          <a:ext cx="2490107" cy="4133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 (LM   m.)</a:t>
          </a:r>
        </a:p>
      </xdr:txBody>
    </xdr:sp>
    <xdr:clientData/>
  </xdr:twoCellAnchor>
  <xdr:twoCellAnchor>
    <xdr:from>
      <xdr:col>9</xdr:col>
      <xdr:colOff>63842</xdr:colOff>
      <xdr:row>7</xdr:row>
      <xdr:rowOff>47848</xdr:rowOff>
    </xdr:from>
    <xdr:to>
      <xdr:col>14</xdr:col>
      <xdr:colOff>621735</xdr:colOff>
      <xdr:row>8</xdr:row>
      <xdr:rowOff>191633</xdr:rowOff>
    </xdr:to>
    <xdr:sp macro="" textlink="">
      <xdr:nvSpPr>
        <xdr:cNvPr id="5" name="5 CuadroTexto"/>
        <xdr:cNvSpPr txBox="1"/>
      </xdr:nvSpPr>
      <xdr:spPr>
        <a:xfrm>
          <a:off x="8731592" y="1819498"/>
          <a:ext cx="4367893" cy="3914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 rtl="0">
            <a:defRPr sz="1000"/>
          </a:pPr>
          <a:r>
            <a:rPr lang="es-CO" sz="1400" b="1" i="0" u="none" strike="noStrike" baseline="0">
              <a:solidFill>
                <a:srgbClr val="FF0000"/>
              </a:solidFill>
              <a:latin typeface="Arial"/>
              <a:cs typeface="Arial"/>
            </a:rPr>
            <a:t>NIVEL DESBORDAMIENTO (LM = 7,817 m.)</a:t>
          </a: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0.42364</cdr:x>
      <cdr:y>0.72615</cdr:y>
    </cdr:from>
    <cdr:to>
      <cdr:x>0.42364</cdr:x>
      <cdr:y>0.72615</cdr:y>
    </cdr:to>
    <cdr:sp macro="" textlink="">
      <cdr:nvSpPr>
        <cdr:cNvPr id="9318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74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0.45339</cdr:x>
      <cdr:y>0.72615</cdr:y>
    </cdr:from>
    <cdr:to>
      <cdr:x>0.45339</cdr:x>
      <cdr:y>0.72615</cdr:y>
    </cdr:to>
    <cdr:sp macro="" textlink="">
      <cdr:nvSpPr>
        <cdr:cNvPr id="9318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83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0.38843</cdr:x>
      <cdr:y>0.7661</cdr:y>
    </cdr:from>
    <cdr:to>
      <cdr:x>0.56911</cdr:x>
      <cdr:y>0.85371</cdr:y>
    </cdr:to>
    <cdr:pic>
      <cdr:nvPicPr>
        <cdr:cNvPr id="5" name="4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443463" y="7597577"/>
          <a:ext cx="2066893" cy="8688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7" name="1 Grupo"/>
        <cdr:cNvGrpSpPr/>
      </cdr:nvGrpSpPr>
      <cdr:grpSpPr>
        <a:xfrm xmlns:a="http://schemas.openxmlformats.org/drawingml/2006/main" rot="10800000">
          <a:off x="7085835" y="3089203"/>
          <a:ext cx="0" cy="0"/>
          <a:chOff x="7085835" y="3089203"/>
          <a:chExt cx="0" cy="0"/>
        </a:xfrm>
      </cdr:grpSpPr>
    </cdr:grpSp>
  </cdr:relSizeAnchor>
  <cdr:relSizeAnchor xmlns:cdr="http://schemas.openxmlformats.org/drawingml/2006/chartDrawing">
    <cdr:from>
      <cdr:x>0.70796</cdr:x>
      <cdr:y>0.70283</cdr:y>
    </cdr:from>
    <cdr:to>
      <cdr:x>0.93365</cdr:x>
      <cdr:y>0.89539</cdr:y>
    </cdr:to>
    <cdr:sp macro="" textlink="">
      <cdr:nvSpPr>
        <cdr:cNvPr id="11" name="1 CuadroTexto"/>
        <cdr:cNvSpPr txBox="1"/>
      </cdr:nvSpPr>
      <cdr:spPr>
        <a:xfrm xmlns:a="http://schemas.openxmlformats.org/drawingml/2006/main">
          <a:off x="8435902" y="5158593"/>
          <a:ext cx="2689271" cy="14133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solidFill>
            <a:schemeClr val="tx1"/>
          </a:solidFill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Estación: Sta Maria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Corriente: Meta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Código: 35267030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Levantó: R. Gonzalez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Dibujó: Lpineda</a:t>
          </a:r>
        </a:p>
        <a:p xmlns:a="http://schemas.openxmlformats.org/drawingml/2006/main">
          <a:pPr algn="l" rtl="0">
            <a:defRPr sz="1000"/>
          </a:pPr>
          <a:r>
            <a:rPr lang="es-CO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Fecha: 20171015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1980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11981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0.59466</cdr:x>
      <cdr:y>0.42089</cdr:y>
    </cdr:from>
    <cdr:to>
      <cdr:x>0.59466</cdr:x>
      <cdr:y>0.42089</cdr:y>
    </cdr:to>
    <cdr:grpSp>
      <cdr:nvGrpSpPr>
        <cdr:cNvPr id="2" name="1 Grupo"/>
        <cdr:cNvGrpSpPr/>
      </cdr:nvGrpSpPr>
      <cdr:grpSpPr>
        <a:xfrm xmlns:a="http://schemas.openxmlformats.org/drawingml/2006/main" rot="10800000">
          <a:off x="7085835" y="3089203"/>
          <a:ext cx="0" cy="0"/>
          <a:chOff x="7085835" y="3089203"/>
          <a:chExt cx="0" cy="0"/>
        </a:xfrm>
      </cdr:grpSpPr>
    </cdr:grpSp>
  </cdr:relSizeAnchor>
  <cdr:relSizeAnchor xmlns:cdr="http://schemas.openxmlformats.org/drawingml/2006/chartDrawing">
    <cdr:from>
      <cdr:x>0.10415</cdr:x>
      <cdr:y>0.21309</cdr:y>
    </cdr:from>
    <cdr:to>
      <cdr:x>0.15325</cdr:x>
      <cdr:y>0.25964</cdr:y>
    </cdr:to>
    <cdr:sp macro="" textlink="">
      <cdr:nvSpPr>
        <cdr:cNvPr id="17" name="1 CuadroTexto"/>
        <cdr:cNvSpPr txBox="1"/>
      </cdr:nvSpPr>
      <cdr:spPr>
        <a:xfrm xmlns:a="http://schemas.openxmlformats.org/drawingml/2006/main">
          <a:off x="1241061" y="1559972"/>
          <a:ext cx="585065" cy="3407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8 m.</a:t>
          </a:r>
        </a:p>
      </cdr:txBody>
    </cdr:sp>
  </cdr:relSizeAnchor>
  <cdr:relSizeAnchor xmlns:cdr="http://schemas.openxmlformats.org/drawingml/2006/chartDrawing">
    <cdr:from>
      <cdr:x>0.4219</cdr:x>
      <cdr:y>0.72083</cdr:y>
    </cdr:from>
    <cdr:to>
      <cdr:x>0.4219</cdr:x>
      <cdr:y>0.72083</cdr:y>
    </cdr:to>
    <cdr:sp macro="" textlink="">
      <cdr:nvSpPr>
        <cdr:cNvPr id="19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37601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0.45141</cdr:x>
      <cdr:y>0.72083</cdr:y>
    </cdr:from>
    <cdr:to>
      <cdr:x>0.45141</cdr:x>
      <cdr:y>0.72083</cdr:y>
    </cdr:to>
    <cdr:sp macro="" textlink="">
      <cdr:nvSpPr>
        <cdr:cNvPr id="20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75660" y="6343165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0.09947</cdr:x>
      <cdr:y>0.27417</cdr:y>
    </cdr:from>
    <cdr:to>
      <cdr:x>0.14857</cdr:x>
      <cdr:y>0.32072</cdr:y>
    </cdr:to>
    <cdr:sp macro="" textlink="">
      <cdr:nvSpPr>
        <cdr:cNvPr id="21" name="1 CuadroTexto"/>
        <cdr:cNvSpPr txBox="1"/>
      </cdr:nvSpPr>
      <cdr:spPr>
        <a:xfrm xmlns:a="http://schemas.openxmlformats.org/drawingml/2006/main">
          <a:off x="1185237" y="2007117"/>
          <a:ext cx="585065" cy="3407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7 m.</a:t>
          </a:r>
        </a:p>
      </cdr:txBody>
    </cdr:sp>
  </cdr:relSizeAnchor>
  <cdr:relSizeAnchor xmlns:cdr="http://schemas.openxmlformats.org/drawingml/2006/chartDrawing">
    <cdr:from>
      <cdr:x>0.10587</cdr:x>
      <cdr:y>0.39071</cdr:y>
    </cdr:from>
    <cdr:to>
      <cdr:x>0.15497</cdr:x>
      <cdr:y>0.43727</cdr:y>
    </cdr:to>
    <cdr:sp macro="" textlink="">
      <cdr:nvSpPr>
        <cdr:cNvPr id="22" name="1 CuadroTexto"/>
        <cdr:cNvSpPr txBox="1"/>
      </cdr:nvSpPr>
      <cdr:spPr>
        <a:xfrm xmlns:a="http://schemas.openxmlformats.org/drawingml/2006/main">
          <a:off x="1261477" y="2867728"/>
          <a:ext cx="585065" cy="34166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5 m.</a:t>
          </a:r>
        </a:p>
      </cdr:txBody>
    </cdr:sp>
  </cdr:relSizeAnchor>
  <cdr:relSizeAnchor xmlns:cdr="http://schemas.openxmlformats.org/drawingml/2006/chartDrawing">
    <cdr:from>
      <cdr:x>0.09792</cdr:x>
      <cdr:y>0.07617</cdr:y>
    </cdr:from>
    <cdr:to>
      <cdr:x>0.19385</cdr:x>
      <cdr:y>0.11521</cdr:y>
    </cdr:to>
    <cdr:sp macro="" textlink="">
      <cdr:nvSpPr>
        <cdr:cNvPr id="25" name="5 CuadroTexto"/>
        <cdr:cNvSpPr txBox="1"/>
      </cdr:nvSpPr>
      <cdr:spPr>
        <a:xfrm xmlns:a="http://schemas.openxmlformats.org/drawingml/2006/main">
          <a:off x="1166758" y="540377"/>
          <a:ext cx="1143080" cy="27696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Maximetro</a:t>
          </a:r>
        </a:p>
        <a:p xmlns:a="http://schemas.openxmlformats.org/drawingml/2006/main">
          <a:pPr algn="l" rtl="0">
            <a:defRPr sz="1000"/>
          </a:pPr>
          <a:endParaRPr lang="es-CO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0.09219</cdr:x>
      <cdr:y>0.03036</cdr:y>
    </cdr:from>
    <cdr:to>
      <cdr:x>0.26379</cdr:x>
      <cdr:y>0.07063</cdr:y>
    </cdr:to>
    <cdr:sp macro="" textlink="">
      <cdr:nvSpPr>
        <cdr:cNvPr id="18" name="5 CuadroTexto"/>
        <cdr:cNvSpPr txBox="1"/>
      </cdr:nvSpPr>
      <cdr:spPr>
        <a:xfrm xmlns:a="http://schemas.openxmlformats.org/drawingml/2006/main">
          <a:off x="1098550" y="222250"/>
          <a:ext cx="2044700" cy="29482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s-CO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MARGEN DERECHA 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4</xdr:col>
      <xdr:colOff>561976</xdr:colOff>
      <xdr:row>13</xdr:row>
      <xdr:rowOff>138579</xdr:rowOff>
    </xdr:from>
    <xdr:to>
      <xdr:col>5</xdr:col>
      <xdr:colOff>560295</xdr:colOff>
      <xdr:row>15</xdr:row>
      <xdr:rowOff>0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3733801" y="2548404"/>
          <a:ext cx="760319" cy="20432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4</xdr:col>
      <xdr:colOff>403413</xdr:colOff>
      <xdr:row>47</xdr:row>
      <xdr:rowOff>11206</xdr:rowOff>
    </xdr:from>
    <xdr:to>
      <xdr:col>5</xdr:col>
      <xdr:colOff>739590</xdr:colOff>
      <xdr:row>48</xdr:row>
      <xdr:rowOff>22412</xdr:rowOff>
    </xdr:to>
    <xdr:sp macro="" textlink="">
      <xdr:nvSpPr>
        <xdr:cNvPr id="4" name="Text Box 22"/>
        <xdr:cNvSpPr txBox="1">
          <a:spLocks noChangeArrowheads="1"/>
        </xdr:cNvSpPr>
      </xdr:nvSpPr>
      <xdr:spPr bwMode="auto">
        <a:xfrm>
          <a:off x="3575238" y="8250331"/>
          <a:ext cx="1098177" cy="18265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7</xdr:col>
      <xdr:colOff>82363</xdr:colOff>
      <xdr:row>16</xdr:row>
      <xdr:rowOff>143434</xdr:rowOff>
    </xdr:from>
    <xdr:to>
      <xdr:col>8</xdr:col>
      <xdr:colOff>672352</xdr:colOff>
      <xdr:row>18</xdr:row>
      <xdr:rowOff>33618</xdr:rowOff>
    </xdr:to>
    <xdr:sp macro="" textlink="">
      <xdr:nvSpPr>
        <xdr:cNvPr id="5" name="Text Box 43"/>
        <xdr:cNvSpPr txBox="1">
          <a:spLocks noChangeArrowheads="1"/>
        </xdr:cNvSpPr>
      </xdr:nvSpPr>
      <xdr:spPr bwMode="auto">
        <a:xfrm>
          <a:off x="5540188" y="3067609"/>
          <a:ext cx="1351989" cy="23308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6.84 m</a:t>
          </a:r>
        </a:p>
      </xdr:txBody>
    </xdr:sp>
    <xdr:clientData/>
  </xdr:twoCellAnchor>
  <xdr:twoCellAnchor>
    <xdr:from>
      <xdr:col>11</xdr:col>
      <xdr:colOff>593352</xdr:colOff>
      <xdr:row>17</xdr:row>
      <xdr:rowOff>127744</xdr:rowOff>
    </xdr:from>
    <xdr:to>
      <xdr:col>15</xdr:col>
      <xdr:colOff>257735</xdr:colOff>
      <xdr:row>20</xdr:row>
      <xdr:rowOff>22410</xdr:rowOff>
    </xdr:to>
    <xdr:sp macro="" textlink="">
      <xdr:nvSpPr>
        <xdr:cNvPr id="6" name="Text Box 43"/>
        <xdr:cNvSpPr txBox="1">
          <a:spLocks noChangeArrowheads="1"/>
        </xdr:cNvSpPr>
      </xdr:nvSpPr>
      <xdr:spPr bwMode="auto">
        <a:xfrm>
          <a:off x="9099177" y="3223369"/>
          <a:ext cx="2712383" cy="40901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 105.500 : (7.172 m)</a:t>
          </a: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0.42364</cdr:x>
      <cdr:y>0.72615</cdr:y>
    </cdr:from>
    <cdr:to>
      <cdr:x>0.42364</cdr:x>
      <cdr:y>0.72615</cdr:y>
    </cdr:to>
    <cdr:sp macro="" textlink="">
      <cdr:nvSpPr>
        <cdr:cNvPr id="9318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74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0.45339</cdr:x>
      <cdr:y>0.72615</cdr:y>
    </cdr:from>
    <cdr:to>
      <cdr:x>0.45339</cdr:x>
      <cdr:y>0.72615</cdr:y>
    </cdr:to>
    <cdr:sp macro="" textlink="">
      <cdr:nvSpPr>
        <cdr:cNvPr id="9318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83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0.38843</cdr:x>
      <cdr:y>0.7661</cdr:y>
    </cdr:from>
    <cdr:to>
      <cdr:x>0.56911</cdr:x>
      <cdr:y>0.85371</cdr:y>
    </cdr:to>
    <cdr:pic>
      <cdr:nvPicPr>
        <cdr:cNvPr id="5" name="4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443463" y="7597577"/>
          <a:ext cx="2066893" cy="8688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35299</xdr:colOff>
      <xdr:row>17</xdr:row>
      <xdr:rowOff>138579</xdr:rowOff>
    </xdr:from>
    <xdr:to>
      <xdr:col>6</xdr:col>
      <xdr:colOff>33618</xdr:colOff>
      <xdr:row>19</xdr:row>
      <xdr:rowOff>0</xdr:rowOff>
    </xdr:to>
    <xdr:sp macro="" textlink="">
      <xdr:nvSpPr>
        <xdr:cNvPr id="3" name="Text Box 20"/>
        <xdr:cNvSpPr txBox="1">
          <a:spLocks noChangeArrowheads="1"/>
        </xdr:cNvSpPr>
      </xdr:nvSpPr>
      <xdr:spPr bwMode="auto">
        <a:xfrm>
          <a:off x="3969124" y="3234204"/>
          <a:ext cx="760319" cy="20432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Maxímetro</a:t>
          </a:r>
        </a:p>
      </xdr:txBody>
    </xdr:sp>
    <xdr:clientData/>
  </xdr:twoCellAnchor>
  <xdr:twoCellAnchor>
    <xdr:from>
      <xdr:col>4</xdr:col>
      <xdr:colOff>313766</xdr:colOff>
      <xdr:row>46</xdr:row>
      <xdr:rowOff>156882</xdr:rowOff>
    </xdr:from>
    <xdr:to>
      <xdr:col>5</xdr:col>
      <xdr:colOff>649943</xdr:colOff>
      <xdr:row>48</xdr:row>
      <xdr:rowOff>0</xdr:rowOff>
    </xdr:to>
    <xdr:sp macro="" textlink="">
      <xdr:nvSpPr>
        <xdr:cNvPr id="4" name="Text Box 22"/>
        <xdr:cNvSpPr txBox="1">
          <a:spLocks noChangeArrowheads="1"/>
        </xdr:cNvSpPr>
      </xdr:nvSpPr>
      <xdr:spPr bwMode="auto">
        <a:xfrm>
          <a:off x="3485591" y="8224557"/>
          <a:ext cx="1098177" cy="18601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6</xdr:col>
      <xdr:colOff>463363</xdr:colOff>
      <xdr:row>26</xdr:row>
      <xdr:rowOff>121023</xdr:rowOff>
    </xdr:from>
    <xdr:to>
      <xdr:col>8</xdr:col>
      <xdr:colOff>291352</xdr:colOff>
      <xdr:row>28</xdr:row>
      <xdr:rowOff>11206</xdr:rowOff>
    </xdr:to>
    <xdr:sp macro="" textlink="">
      <xdr:nvSpPr>
        <xdr:cNvPr id="5" name="Text Box 43"/>
        <xdr:cNvSpPr txBox="1">
          <a:spLocks noChangeArrowheads="1"/>
        </xdr:cNvSpPr>
      </xdr:nvSpPr>
      <xdr:spPr bwMode="auto">
        <a:xfrm>
          <a:off x="5159188" y="4759698"/>
          <a:ext cx="1351989" cy="23308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2.99 m</a:t>
          </a:r>
        </a:p>
      </xdr:txBody>
    </xdr:sp>
    <xdr:clientData/>
  </xdr:twoCellAnchor>
  <xdr:twoCellAnchor>
    <xdr:from>
      <xdr:col>11</xdr:col>
      <xdr:colOff>458881</xdr:colOff>
      <xdr:row>21</xdr:row>
      <xdr:rowOff>26891</xdr:rowOff>
    </xdr:from>
    <xdr:to>
      <xdr:col>15</xdr:col>
      <xdr:colOff>123264</xdr:colOff>
      <xdr:row>23</xdr:row>
      <xdr:rowOff>89645</xdr:rowOff>
    </xdr:to>
    <xdr:sp macro="" textlink="">
      <xdr:nvSpPr>
        <xdr:cNvPr id="6" name="Text Box 43"/>
        <xdr:cNvSpPr txBox="1">
          <a:spLocks noChangeArrowheads="1"/>
        </xdr:cNvSpPr>
      </xdr:nvSpPr>
      <xdr:spPr bwMode="auto">
        <a:xfrm>
          <a:off x="8964706" y="3808316"/>
          <a:ext cx="2712383" cy="40565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 103.823 : (5.000 m)</a:t>
          </a:r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0.42364</cdr:x>
      <cdr:y>0.72615</cdr:y>
    </cdr:from>
    <cdr:to>
      <cdr:x>0.42364</cdr:x>
      <cdr:y>0.72615</cdr:y>
    </cdr:to>
    <cdr:sp macro="" textlink="">
      <cdr:nvSpPr>
        <cdr:cNvPr id="93185" name="Texto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574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s-CO" sz="875" b="0" i="0" strike="noStrike">
              <a:solidFill>
                <a:srgbClr val="000000"/>
              </a:solidFill>
              <a:latin typeface="Arial"/>
              <a:cs typeface="Arial"/>
            </a:rPr>
            <a:t>na</a:t>
          </a:r>
        </a:p>
      </cdr:txBody>
    </cdr:sp>
  </cdr:relSizeAnchor>
  <cdr:relSizeAnchor xmlns:cdr="http://schemas.openxmlformats.org/drawingml/2006/chartDrawing">
    <cdr:from>
      <cdr:x>0.45339</cdr:x>
      <cdr:y>0.72615</cdr:y>
    </cdr:from>
    <cdr:to>
      <cdr:x>0.45339</cdr:x>
      <cdr:y>0.72615</cdr:y>
    </cdr:to>
    <cdr:sp macro="" textlink="">
      <cdr:nvSpPr>
        <cdr:cNvPr id="93186" name="Texto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198386" y="6733021"/>
          <a:ext cx="0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0.38843</cdr:x>
      <cdr:y>0.7661</cdr:y>
    </cdr:from>
    <cdr:to>
      <cdr:x>0.56911</cdr:x>
      <cdr:y>0.85371</cdr:y>
    </cdr:to>
    <cdr:pic>
      <cdr:nvPicPr>
        <cdr:cNvPr id="5" name="4 Imagen" descr="C:\Users\pc\Desktop\logo-ideam.png"/>
        <cdr:cNvPicPr/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xmlns:a="http://schemas.openxmlformats.org/drawingml/2006/main"/>
        <a:stretch xmlns:a="http://schemas.openxmlformats.org/drawingml/2006/main">
          <a:fillRect/>
        </a:stretch>
      </cdr:blipFill>
      <cdr:spPr bwMode="auto">
        <a:xfrm xmlns:a="http://schemas.openxmlformats.org/drawingml/2006/main">
          <a:off x="4443463" y="7597577"/>
          <a:ext cx="2066893" cy="86884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</cdr:spPr>
    </cdr:pic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371475</xdr:colOff>
      <xdr:row>1</xdr:row>
      <xdr:rowOff>0</xdr:rowOff>
    </xdr:from>
    <xdr:to>
      <xdr:col>19</xdr:col>
      <xdr:colOff>0</xdr:colOff>
      <xdr:row>60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>
    <xdr:from>
      <xdr:col>5</xdr:col>
      <xdr:colOff>67237</xdr:colOff>
      <xdr:row>16</xdr:row>
      <xdr:rowOff>33618</xdr:rowOff>
    </xdr:from>
    <xdr:to>
      <xdr:col>6</xdr:col>
      <xdr:colOff>403414</xdr:colOff>
      <xdr:row>17</xdr:row>
      <xdr:rowOff>44824</xdr:rowOff>
    </xdr:to>
    <xdr:sp macro="" textlink="">
      <xdr:nvSpPr>
        <xdr:cNvPr id="3" name="Text Box 22"/>
        <xdr:cNvSpPr txBox="1">
          <a:spLocks noChangeArrowheads="1"/>
        </xdr:cNvSpPr>
      </xdr:nvSpPr>
      <xdr:spPr bwMode="auto">
        <a:xfrm>
          <a:off x="4001062" y="2957793"/>
          <a:ext cx="1098177" cy="182656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ctr" upright="1"/>
        <a:lstStyle/>
        <a:p>
          <a:pPr algn="ctr" rtl="1">
            <a:defRPr sz="1000"/>
          </a:pPr>
          <a:r>
            <a:rPr lang="es-CO" sz="1000" b="1" i="0" strike="noStrike">
              <a:solidFill>
                <a:srgbClr val="000000"/>
              </a:solidFill>
              <a:latin typeface="Arial"/>
              <a:cs typeface="Arial"/>
            </a:rPr>
            <a:t>Sección de Miras</a:t>
          </a:r>
        </a:p>
      </xdr:txBody>
    </xdr:sp>
    <xdr:clientData/>
  </xdr:twoCellAnchor>
  <xdr:twoCellAnchor>
    <xdr:from>
      <xdr:col>7</xdr:col>
      <xdr:colOff>508186</xdr:colOff>
      <xdr:row>24</xdr:row>
      <xdr:rowOff>121022</xdr:rowOff>
    </xdr:from>
    <xdr:to>
      <xdr:col>9</xdr:col>
      <xdr:colOff>336175</xdr:colOff>
      <xdr:row>26</xdr:row>
      <xdr:rowOff>11206</xdr:rowOff>
    </xdr:to>
    <xdr:sp macro="" textlink="">
      <xdr:nvSpPr>
        <xdr:cNvPr id="4" name="Text Box 43"/>
        <xdr:cNvSpPr txBox="1">
          <a:spLocks noChangeArrowheads="1"/>
        </xdr:cNvSpPr>
      </xdr:nvSpPr>
      <xdr:spPr bwMode="auto">
        <a:xfrm>
          <a:off x="5966011" y="4416797"/>
          <a:ext cx="1351989" cy="23308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Nivel Agua: 3.84 m</a:t>
          </a:r>
        </a:p>
      </xdr:txBody>
    </xdr:sp>
    <xdr:clientData/>
  </xdr:twoCellAnchor>
  <xdr:twoCellAnchor>
    <xdr:from>
      <xdr:col>11</xdr:col>
      <xdr:colOff>380440</xdr:colOff>
      <xdr:row>17</xdr:row>
      <xdr:rowOff>82920</xdr:rowOff>
    </xdr:from>
    <xdr:to>
      <xdr:col>15</xdr:col>
      <xdr:colOff>44823</xdr:colOff>
      <xdr:row>19</xdr:row>
      <xdr:rowOff>145674</xdr:rowOff>
    </xdr:to>
    <xdr:sp macro="" textlink="">
      <xdr:nvSpPr>
        <xdr:cNvPr id="5" name="Text Box 43"/>
        <xdr:cNvSpPr txBox="1">
          <a:spLocks noChangeArrowheads="1"/>
        </xdr:cNvSpPr>
      </xdr:nvSpPr>
      <xdr:spPr bwMode="auto">
        <a:xfrm>
          <a:off x="8886265" y="3178545"/>
          <a:ext cx="2712383" cy="405654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Cota Desbordamiento Margen Izquierda 104.754 : (6.447 m)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42578125" style="74" customWidth="1"/>
    <col min="2" max="2" width="11" style="74" bestFit="1" customWidth="1"/>
    <col min="3" max="3" width="19.42578125" style="74" bestFit="1" customWidth="1"/>
    <col min="4" max="4" width="5.7109375" style="74" customWidth="1"/>
    <col min="5" max="19" width="11.42578125" style="74"/>
    <col min="20" max="20" width="3" style="74" customWidth="1"/>
    <col min="21" max="256" width="11.42578125" style="74"/>
    <col min="257" max="257" width="11.42578125" style="74" customWidth="1"/>
    <col min="258" max="258" width="11" style="74" bestFit="1" customWidth="1"/>
    <col min="259" max="259" width="19.42578125" style="74" bestFit="1" customWidth="1"/>
    <col min="260" max="260" width="5.7109375" style="74" customWidth="1"/>
    <col min="261" max="275" width="11.42578125" style="74"/>
    <col min="276" max="276" width="3" style="74" customWidth="1"/>
    <col min="277" max="512" width="11.42578125" style="74"/>
    <col min="513" max="513" width="11.42578125" style="74" customWidth="1"/>
    <col min="514" max="514" width="11" style="74" bestFit="1" customWidth="1"/>
    <col min="515" max="515" width="19.42578125" style="74" bestFit="1" customWidth="1"/>
    <col min="516" max="516" width="5.7109375" style="74" customWidth="1"/>
    <col min="517" max="531" width="11.42578125" style="74"/>
    <col min="532" max="532" width="3" style="74" customWidth="1"/>
    <col min="533" max="768" width="11.42578125" style="74"/>
    <col min="769" max="769" width="11.42578125" style="74" customWidth="1"/>
    <col min="770" max="770" width="11" style="74" bestFit="1" customWidth="1"/>
    <col min="771" max="771" width="19.42578125" style="74" bestFit="1" customWidth="1"/>
    <col min="772" max="772" width="5.7109375" style="74" customWidth="1"/>
    <col min="773" max="787" width="11.42578125" style="74"/>
    <col min="788" max="788" width="3" style="74" customWidth="1"/>
    <col min="789" max="1024" width="11.42578125" style="74"/>
    <col min="1025" max="1025" width="11.42578125" style="74" customWidth="1"/>
    <col min="1026" max="1026" width="11" style="74" bestFit="1" customWidth="1"/>
    <col min="1027" max="1027" width="19.42578125" style="74" bestFit="1" customWidth="1"/>
    <col min="1028" max="1028" width="5.7109375" style="74" customWidth="1"/>
    <col min="1029" max="1043" width="11.42578125" style="74"/>
    <col min="1044" max="1044" width="3" style="74" customWidth="1"/>
    <col min="1045" max="1280" width="11.42578125" style="74"/>
    <col min="1281" max="1281" width="11.42578125" style="74" customWidth="1"/>
    <col min="1282" max="1282" width="11" style="74" bestFit="1" customWidth="1"/>
    <col min="1283" max="1283" width="19.42578125" style="74" bestFit="1" customWidth="1"/>
    <col min="1284" max="1284" width="5.7109375" style="74" customWidth="1"/>
    <col min="1285" max="1299" width="11.42578125" style="74"/>
    <col min="1300" max="1300" width="3" style="74" customWidth="1"/>
    <col min="1301" max="1536" width="11.42578125" style="74"/>
    <col min="1537" max="1537" width="11.42578125" style="74" customWidth="1"/>
    <col min="1538" max="1538" width="11" style="74" bestFit="1" customWidth="1"/>
    <col min="1539" max="1539" width="19.42578125" style="74" bestFit="1" customWidth="1"/>
    <col min="1540" max="1540" width="5.7109375" style="74" customWidth="1"/>
    <col min="1541" max="1555" width="11.42578125" style="74"/>
    <col min="1556" max="1556" width="3" style="74" customWidth="1"/>
    <col min="1557" max="1792" width="11.42578125" style="74"/>
    <col min="1793" max="1793" width="11.42578125" style="74" customWidth="1"/>
    <col min="1794" max="1794" width="11" style="74" bestFit="1" customWidth="1"/>
    <col min="1795" max="1795" width="19.42578125" style="74" bestFit="1" customWidth="1"/>
    <col min="1796" max="1796" width="5.7109375" style="74" customWidth="1"/>
    <col min="1797" max="1811" width="11.42578125" style="74"/>
    <col min="1812" max="1812" width="3" style="74" customWidth="1"/>
    <col min="1813" max="2048" width="11.42578125" style="74"/>
    <col min="2049" max="2049" width="11.42578125" style="74" customWidth="1"/>
    <col min="2050" max="2050" width="11" style="74" bestFit="1" customWidth="1"/>
    <col min="2051" max="2051" width="19.42578125" style="74" bestFit="1" customWidth="1"/>
    <col min="2052" max="2052" width="5.7109375" style="74" customWidth="1"/>
    <col min="2053" max="2067" width="11.42578125" style="74"/>
    <col min="2068" max="2068" width="3" style="74" customWidth="1"/>
    <col min="2069" max="2304" width="11.42578125" style="74"/>
    <col min="2305" max="2305" width="11.42578125" style="74" customWidth="1"/>
    <col min="2306" max="2306" width="11" style="74" bestFit="1" customWidth="1"/>
    <col min="2307" max="2307" width="19.42578125" style="74" bestFit="1" customWidth="1"/>
    <col min="2308" max="2308" width="5.7109375" style="74" customWidth="1"/>
    <col min="2309" max="2323" width="11.42578125" style="74"/>
    <col min="2324" max="2324" width="3" style="74" customWidth="1"/>
    <col min="2325" max="2560" width="11.42578125" style="74"/>
    <col min="2561" max="2561" width="11.42578125" style="74" customWidth="1"/>
    <col min="2562" max="2562" width="11" style="74" bestFit="1" customWidth="1"/>
    <col min="2563" max="2563" width="19.42578125" style="74" bestFit="1" customWidth="1"/>
    <col min="2564" max="2564" width="5.7109375" style="74" customWidth="1"/>
    <col min="2565" max="2579" width="11.42578125" style="74"/>
    <col min="2580" max="2580" width="3" style="74" customWidth="1"/>
    <col min="2581" max="2816" width="11.42578125" style="74"/>
    <col min="2817" max="2817" width="11.42578125" style="74" customWidth="1"/>
    <col min="2818" max="2818" width="11" style="74" bestFit="1" customWidth="1"/>
    <col min="2819" max="2819" width="19.42578125" style="74" bestFit="1" customWidth="1"/>
    <col min="2820" max="2820" width="5.7109375" style="74" customWidth="1"/>
    <col min="2821" max="2835" width="11.42578125" style="74"/>
    <col min="2836" max="2836" width="3" style="74" customWidth="1"/>
    <col min="2837" max="3072" width="11.42578125" style="74"/>
    <col min="3073" max="3073" width="11.42578125" style="74" customWidth="1"/>
    <col min="3074" max="3074" width="11" style="74" bestFit="1" customWidth="1"/>
    <col min="3075" max="3075" width="19.42578125" style="74" bestFit="1" customWidth="1"/>
    <col min="3076" max="3076" width="5.7109375" style="74" customWidth="1"/>
    <col min="3077" max="3091" width="11.42578125" style="74"/>
    <col min="3092" max="3092" width="3" style="74" customWidth="1"/>
    <col min="3093" max="3328" width="11.42578125" style="74"/>
    <col min="3329" max="3329" width="11.42578125" style="74" customWidth="1"/>
    <col min="3330" max="3330" width="11" style="74" bestFit="1" customWidth="1"/>
    <col min="3331" max="3331" width="19.42578125" style="74" bestFit="1" customWidth="1"/>
    <col min="3332" max="3332" width="5.7109375" style="74" customWidth="1"/>
    <col min="3333" max="3347" width="11.42578125" style="74"/>
    <col min="3348" max="3348" width="3" style="74" customWidth="1"/>
    <col min="3349" max="3584" width="11.42578125" style="74"/>
    <col min="3585" max="3585" width="11.42578125" style="74" customWidth="1"/>
    <col min="3586" max="3586" width="11" style="74" bestFit="1" customWidth="1"/>
    <col min="3587" max="3587" width="19.42578125" style="74" bestFit="1" customWidth="1"/>
    <col min="3588" max="3588" width="5.7109375" style="74" customWidth="1"/>
    <col min="3589" max="3603" width="11.42578125" style="74"/>
    <col min="3604" max="3604" width="3" style="74" customWidth="1"/>
    <col min="3605" max="3840" width="11.42578125" style="74"/>
    <col min="3841" max="3841" width="11.42578125" style="74" customWidth="1"/>
    <col min="3842" max="3842" width="11" style="74" bestFit="1" customWidth="1"/>
    <col min="3843" max="3843" width="19.42578125" style="74" bestFit="1" customWidth="1"/>
    <col min="3844" max="3844" width="5.7109375" style="74" customWidth="1"/>
    <col min="3845" max="3859" width="11.42578125" style="74"/>
    <col min="3860" max="3860" width="3" style="74" customWidth="1"/>
    <col min="3861" max="4096" width="11.42578125" style="74"/>
    <col min="4097" max="4097" width="11.42578125" style="74" customWidth="1"/>
    <col min="4098" max="4098" width="11" style="74" bestFit="1" customWidth="1"/>
    <col min="4099" max="4099" width="19.42578125" style="74" bestFit="1" customWidth="1"/>
    <col min="4100" max="4100" width="5.7109375" style="74" customWidth="1"/>
    <col min="4101" max="4115" width="11.42578125" style="74"/>
    <col min="4116" max="4116" width="3" style="74" customWidth="1"/>
    <col min="4117" max="4352" width="11.42578125" style="74"/>
    <col min="4353" max="4353" width="11.42578125" style="74" customWidth="1"/>
    <col min="4354" max="4354" width="11" style="74" bestFit="1" customWidth="1"/>
    <col min="4355" max="4355" width="19.42578125" style="74" bestFit="1" customWidth="1"/>
    <col min="4356" max="4356" width="5.7109375" style="74" customWidth="1"/>
    <col min="4357" max="4371" width="11.42578125" style="74"/>
    <col min="4372" max="4372" width="3" style="74" customWidth="1"/>
    <col min="4373" max="4608" width="11.42578125" style="74"/>
    <col min="4609" max="4609" width="11.42578125" style="74" customWidth="1"/>
    <col min="4610" max="4610" width="11" style="74" bestFit="1" customWidth="1"/>
    <col min="4611" max="4611" width="19.42578125" style="74" bestFit="1" customWidth="1"/>
    <col min="4612" max="4612" width="5.7109375" style="74" customWidth="1"/>
    <col min="4613" max="4627" width="11.42578125" style="74"/>
    <col min="4628" max="4628" width="3" style="74" customWidth="1"/>
    <col min="4629" max="4864" width="11.42578125" style="74"/>
    <col min="4865" max="4865" width="11.42578125" style="74" customWidth="1"/>
    <col min="4866" max="4866" width="11" style="74" bestFit="1" customWidth="1"/>
    <col min="4867" max="4867" width="19.42578125" style="74" bestFit="1" customWidth="1"/>
    <col min="4868" max="4868" width="5.7109375" style="74" customWidth="1"/>
    <col min="4869" max="4883" width="11.42578125" style="74"/>
    <col min="4884" max="4884" width="3" style="74" customWidth="1"/>
    <col min="4885" max="5120" width="11.42578125" style="74"/>
    <col min="5121" max="5121" width="11.42578125" style="74" customWidth="1"/>
    <col min="5122" max="5122" width="11" style="74" bestFit="1" customWidth="1"/>
    <col min="5123" max="5123" width="19.42578125" style="74" bestFit="1" customWidth="1"/>
    <col min="5124" max="5124" width="5.7109375" style="74" customWidth="1"/>
    <col min="5125" max="5139" width="11.42578125" style="74"/>
    <col min="5140" max="5140" width="3" style="74" customWidth="1"/>
    <col min="5141" max="5376" width="11.42578125" style="74"/>
    <col min="5377" max="5377" width="11.42578125" style="74" customWidth="1"/>
    <col min="5378" max="5378" width="11" style="74" bestFit="1" customWidth="1"/>
    <col min="5379" max="5379" width="19.42578125" style="74" bestFit="1" customWidth="1"/>
    <col min="5380" max="5380" width="5.7109375" style="74" customWidth="1"/>
    <col min="5381" max="5395" width="11.42578125" style="74"/>
    <col min="5396" max="5396" width="3" style="74" customWidth="1"/>
    <col min="5397" max="5632" width="11.42578125" style="74"/>
    <col min="5633" max="5633" width="11.42578125" style="74" customWidth="1"/>
    <col min="5634" max="5634" width="11" style="74" bestFit="1" customWidth="1"/>
    <col min="5635" max="5635" width="19.42578125" style="74" bestFit="1" customWidth="1"/>
    <col min="5636" max="5636" width="5.7109375" style="74" customWidth="1"/>
    <col min="5637" max="5651" width="11.42578125" style="74"/>
    <col min="5652" max="5652" width="3" style="74" customWidth="1"/>
    <col min="5653" max="5888" width="11.42578125" style="74"/>
    <col min="5889" max="5889" width="11.42578125" style="74" customWidth="1"/>
    <col min="5890" max="5890" width="11" style="74" bestFit="1" customWidth="1"/>
    <col min="5891" max="5891" width="19.42578125" style="74" bestFit="1" customWidth="1"/>
    <col min="5892" max="5892" width="5.7109375" style="74" customWidth="1"/>
    <col min="5893" max="5907" width="11.42578125" style="74"/>
    <col min="5908" max="5908" width="3" style="74" customWidth="1"/>
    <col min="5909" max="6144" width="11.42578125" style="74"/>
    <col min="6145" max="6145" width="11.42578125" style="74" customWidth="1"/>
    <col min="6146" max="6146" width="11" style="74" bestFit="1" customWidth="1"/>
    <col min="6147" max="6147" width="19.42578125" style="74" bestFit="1" customWidth="1"/>
    <col min="6148" max="6148" width="5.7109375" style="74" customWidth="1"/>
    <col min="6149" max="6163" width="11.42578125" style="74"/>
    <col min="6164" max="6164" width="3" style="74" customWidth="1"/>
    <col min="6165" max="6400" width="11.42578125" style="74"/>
    <col min="6401" max="6401" width="11.42578125" style="74" customWidth="1"/>
    <col min="6402" max="6402" width="11" style="74" bestFit="1" customWidth="1"/>
    <col min="6403" max="6403" width="19.42578125" style="74" bestFit="1" customWidth="1"/>
    <col min="6404" max="6404" width="5.7109375" style="74" customWidth="1"/>
    <col min="6405" max="6419" width="11.42578125" style="74"/>
    <col min="6420" max="6420" width="3" style="74" customWidth="1"/>
    <col min="6421" max="6656" width="11.42578125" style="74"/>
    <col min="6657" max="6657" width="11.42578125" style="74" customWidth="1"/>
    <col min="6658" max="6658" width="11" style="74" bestFit="1" customWidth="1"/>
    <col min="6659" max="6659" width="19.42578125" style="74" bestFit="1" customWidth="1"/>
    <col min="6660" max="6660" width="5.7109375" style="74" customWidth="1"/>
    <col min="6661" max="6675" width="11.42578125" style="74"/>
    <col min="6676" max="6676" width="3" style="74" customWidth="1"/>
    <col min="6677" max="6912" width="11.42578125" style="74"/>
    <col min="6913" max="6913" width="11.42578125" style="74" customWidth="1"/>
    <col min="6914" max="6914" width="11" style="74" bestFit="1" customWidth="1"/>
    <col min="6915" max="6915" width="19.42578125" style="74" bestFit="1" customWidth="1"/>
    <col min="6916" max="6916" width="5.7109375" style="74" customWidth="1"/>
    <col min="6917" max="6931" width="11.42578125" style="74"/>
    <col min="6932" max="6932" width="3" style="74" customWidth="1"/>
    <col min="6933" max="7168" width="11.42578125" style="74"/>
    <col min="7169" max="7169" width="11.42578125" style="74" customWidth="1"/>
    <col min="7170" max="7170" width="11" style="74" bestFit="1" customWidth="1"/>
    <col min="7171" max="7171" width="19.42578125" style="74" bestFit="1" customWidth="1"/>
    <col min="7172" max="7172" width="5.7109375" style="74" customWidth="1"/>
    <col min="7173" max="7187" width="11.42578125" style="74"/>
    <col min="7188" max="7188" width="3" style="74" customWidth="1"/>
    <col min="7189" max="7424" width="11.42578125" style="74"/>
    <col min="7425" max="7425" width="11.42578125" style="74" customWidth="1"/>
    <col min="7426" max="7426" width="11" style="74" bestFit="1" customWidth="1"/>
    <col min="7427" max="7427" width="19.42578125" style="74" bestFit="1" customWidth="1"/>
    <col min="7428" max="7428" width="5.7109375" style="74" customWidth="1"/>
    <col min="7429" max="7443" width="11.42578125" style="74"/>
    <col min="7444" max="7444" width="3" style="74" customWidth="1"/>
    <col min="7445" max="7680" width="11.42578125" style="74"/>
    <col min="7681" max="7681" width="11.42578125" style="74" customWidth="1"/>
    <col min="7682" max="7682" width="11" style="74" bestFit="1" customWidth="1"/>
    <col min="7683" max="7683" width="19.42578125" style="74" bestFit="1" customWidth="1"/>
    <col min="7684" max="7684" width="5.7109375" style="74" customWidth="1"/>
    <col min="7685" max="7699" width="11.42578125" style="74"/>
    <col min="7700" max="7700" width="3" style="74" customWidth="1"/>
    <col min="7701" max="7936" width="11.42578125" style="74"/>
    <col min="7937" max="7937" width="11.42578125" style="74" customWidth="1"/>
    <col min="7938" max="7938" width="11" style="74" bestFit="1" customWidth="1"/>
    <col min="7939" max="7939" width="19.42578125" style="74" bestFit="1" customWidth="1"/>
    <col min="7940" max="7940" width="5.7109375" style="74" customWidth="1"/>
    <col min="7941" max="7955" width="11.42578125" style="74"/>
    <col min="7956" max="7956" width="3" style="74" customWidth="1"/>
    <col min="7957" max="8192" width="11.42578125" style="74"/>
    <col min="8193" max="8193" width="11.42578125" style="74" customWidth="1"/>
    <col min="8194" max="8194" width="11" style="74" bestFit="1" customWidth="1"/>
    <col min="8195" max="8195" width="19.42578125" style="74" bestFit="1" customWidth="1"/>
    <col min="8196" max="8196" width="5.7109375" style="74" customWidth="1"/>
    <col min="8197" max="8211" width="11.42578125" style="74"/>
    <col min="8212" max="8212" width="3" style="74" customWidth="1"/>
    <col min="8213" max="8448" width="11.42578125" style="74"/>
    <col min="8449" max="8449" width="11.42578125" style="74" customWidth="1"/>
    <col min="8450" max="8450" width="11" style="74" bestFit="1" customWidth="1"/>
    <col min="8451" max="8451" width="19.42578125" style="74" bestFit="1" customWidth="1"/>
    <col min="8452" max="8452" width="5.7109375" style="74" customWidth="1"/>
    <col min="8453" max="8467" width="11.42578125" style="74"/>
    <col min="8468" max="8468" width="3" style="74" customWidth="1"/>
    <col min="8469" max="8704" width="11.42578125" style="74"/>
    <col min="8705" max="8705" width="11.42578125" style="74" customWidth="1"/>
    <col min="8706" max="8706" width="11" style="74" bestFit="1" customWidth="1"/>
    <col min="8707" max="8707" width="19.42578125" style="74" bestFit="1" customWidth="1"/>
    <col min="8708" max="8708" width="5.7109375" style="74" customWidth="1"/>
    <col min="8709" max="8723" width="11.42578125" style="74"/>
    <col min="8724" max="8724" width="3" style="74" customWidth="1"/>
    <col min="8725" max="8960" width="11.42578125" style="74"/>
    <col min="8961" max="8961" width="11.42578125" style="74" customWidth="1"/>
    <col min="8962" max="8962" width="11" style="74" bestFit="1" customWidth="1"/>
    <col min="8963" max="8963" width="19.42578125" style="74" bestFit="1" customWidth="1"/>
    <col min="8964" max="8964" width="5.7109375" style="74" customWidth="1"/>
    <col min="8965" max="8979" width="11.42578125" style="74"/>
    <col min="8980" max="8980" width="3" style="74" customWidth="1"/>
    <col min="8981" max="9216" width="11.42578125" style="74"/>
    <col min="9217" max="9217" width="11.42578125" style="74" customWidth="1"/>
    <col min="9218" max="9218" width="11" style="74" bestFit="1" customWidth="1"/>
    <col min="9219" max="9219" width="19.42578125" style="74" bestFit="1" customWidth="1"/>
    <col min="9220" max="9220" width="5.7109375" style="74" customWidth="1"/>
    <col min="9221" max="9235" width="11.42578125" style="74"/>
    <col min="9236" max="9236" width="3" style="74" customWidth="1"/>
    <col min="9237" max="9472" width="11.42578125" style="74"/>
    <col min="9473" max="9473" width="11.42578125" style="74" customWidth="1"/>
    <col min="9474" max="9474" width="11" style="74" bestFit="1" customWidth="1"/>
    <col min="9475" max="9475" width="19.42578125" style="74" bestFit="1" customWidth="1"/>
    <col min="9476" max="9476" width="5.7109375" style="74" customWidth="1"/>
    <col min="9477" max="9491" width="11.42578125" style="74"/>
    <col min="9492" max="9492" width="3" style="74" customWidth="1"/>
    <col min="9493" max="9728" width="11.42578125" style="74"/>
    <col min="9729" max="9729" width="11.42578125" style="74" customWidth="1"/>
    <col min="9730" max="9730" width="11" style="74" bestFit="1" customWidth="1"/>
    <col min="9731" max="9731" width="19.42578125" style="74" bestFit="1" customWidth="1"/>
    <col min="9732" max="9732" width="5.7109375" style="74" customWidth="1"/>
    <col min="9733" max="9747" width="11.42578125" style="74"/>
    <col min="9748" max="9748" width="3" style="74" customWidth="1"/>
    <col min="9749" max="9984" width="11.42578125" style="74"/>
    <col min="9985" max="9985" width="11.42578125" style="74" customWidth="1"/>
    <col min="9986" max="9986" width="11" style="74" bestFit="1" customWidth="1"/>
    <col min="9987" max="9987" width="19.42578125" style="74" bestFit="1" customWidth="1"/>
    <col min="9988" max="9988" width="5.7109375" style="74" customWidth="1"/>
    <col min="9989" max="10003" width="11.42578125" style="74"/>
    <col min="10004" max="10004" width="3" style="74" customWidth="1"/>
    <col min="10005" max="10240" width="11.42578125" style="74"/>
    <col min="10241" max="10241" width="11.42578125" style="74" customWidth="1"/>
    <col min="10242" max="10242" width="11" style="74" bestFit="1" customWidth="1"/>
    <col min="10243" max="10243" width="19.42578125" style="74" bestFit="1" customWidth="1"/>
    <col min="10244" max="10244" width="5.7109375" style="74" customWidth="1"/>
    <col min="10245" max="10259" width="11.42578125" style="74"/>
    <col min="10260" max="10260" width="3" style="74" customWidth="1"/>
    <col min="10261" max="10496" width="11.42578125" style="74"/>
    <col min="10497" max="10497" width="11.42578125" style="74" customWidth="1"/>
    <col min="10498" max="10498" width="11" style="74" bestFit="1" customWidth="1"/>
    <col min="10499" max="10499" width="19.42578125" style="74" bestFit="1" customWidth="1"/>
    <col min="10500" max="10500" width="5.7109375" style="74" customWidth="1"/>
    <col min="10501" max="10515" width="11.42578125" style="74"/>
    <col min="10516" max="10516" width="3" style="74" customWidth="1"/>
    <col min="10517" max="10752" width="11.42578125" style="74"/>
    <col min="10753" max="10753" width="11.42578125" style="74" customWidth="1"/>
    <col min="10754" max="10754" width="11" style="74" bestFit="1" customWidth="1"/>
    <col min="10755" max="10755" width="19.42578125" style="74" bestFit="1" customWidth="1"/>
    <col min="10756" max="10756" width="5.7109375" style="74" customWidth="1"/>
    <col min="10757" max="10771" width="11.42578125" style="74"/>
    <col min="10772" max="10772" width="3" style="74" customWidth="1"/>
    <col min="10773" max="11008" width="11.42578125" style="74"/>
    <col min="11009" max="11009" width="11.42578125" style="74" customWidth="1"/>
    <col min="11010" max="11010" width="11" style="74" bestFit="1" customWidth="1"/>
    <col min="11011" max="11011" width="19.42578125" style="74" bestFit="1" customWidth="1"/>
    <col min="11012" max="11012" width="5.7109375" style="74" customWidth="1"/>
    <col min="11013" max="11027" width="11.42578125" style="74"/>
    <col min="11028" max="11028" width="3" style="74" customWidth="1"/>
    <col min="11029" max="11264" width="11.42578125" style="74"/>
    <col min="11265" max="11265" width="11.42578125" style="74" customWidth="1"/>
    <col min="11266" max="11266" width="11" style="74" bestFit="1" customWidth="1"/>
    <col min="11267" max="11267" width="19.42578125" style="74" bestFit="1" customWidth="1"/>
    <col min="11268" max="11268" width="5.7109375" style="74" customWidth="1"/>
    <col min="11269" max="11283" width="11.42578125" style="74"/>
    <col min="11284" max="11284" width="3" style="74" customWidth="1"/>
    <col min="11285" max="11520" width="11.42578125" style="74"/>
    <col min="11521" max="11521" width="11.42578125" style="74" customWidth="1"/>
    <col min="11522" max="11522" width="11" style="74" bestFit="1" customWidth="1"/>
    <col min="11523" max="11523" width="19.42578125" style="74" bestFit="1" customWidth="1"/>
    <col min="11524" max="11524" width="5.7109375" style="74" customWidth="1"/>
    <col min="11525" max="11539" width="11.42578125" style="74"/>
    <col min="11540" max="11540" width="3" style="74" customWidth="1"/>
    <col min="11541" max="11776" width="11.42578125" style="74"/>
    <col min="11777" max="11777" width="11.42578125" style="74" customWidth="1"/>
    <col min="11778" max="11778" width="11" style="74" bestFit="1" customWidth="1"/>
    <col min="11779" max="11779" width="19.42578125" style="74" bestFit="1" customWidth="1"/>
    <col min="11780" max="11780" width="5.7109375" style="74" customWidth="1"/>
    <col min="11781" max="11795" width="11.42578125" style="74"/>
    <col min="11796" max="11796" width="3" style="74" customWidth="1"/>
    <col min="11797" max="12032" width="11.42578125" style="74"/>
    <col min="12033" max="12033" width="11.42578125" style="74" customWidth="1"/>
    <col min="12034" max="12034" width="11" style="74" bestFit="1" customWidth="1"/>
    <col min="12035" max="12035" width="19.42578125" style="74" bestFit="1" customWidth="1"/>
    <col min="12036" max="12036" width="5.7109375" style="74" customWidth="1"/>
    <col min="12037" max="12051" width="11.42578125" style="74"/>
    <col min="12052" max="12052" width="3" style="74" customWidth="1"/>
    <col min="12053" max="12288" width="11.42578125" style="74"/>
    <col min="12289" max="12289" width="11.42578125" style="74" customWidth="1"/>
    <col min="12290" max="12290" width="11" style="74" bestFit="1" customWidth="1"/>
    <col min="12291" max="12291" width="19.42578125" style="74" bestFit="1" customWidth="1"/>
    <col min="12292" max="12292" width="5.7109375" style="74" customWidth="1"/>
    <col min="12293" max="12307" width="11.42578125" style="74"/>
    <col min="12308" max="12308" width="3" style="74" customWidth="1"/>
    <col min="12309" max="12544" width="11.42578125" style="74"/>
    <col min="12545" max="12545" width="11.42578125" style="74" customWidth="1"/>
    <col min="12546" max="12546" width="11" style="74" bestFit="1" customWidth="1"/>
    <col min="12547" max="12547" width="19.42578125" style="74" bestFit="1" customWidth="1"/>
    <col min="12548" max="12548" width="5.7109375" style="74" customWidth="1"/>
    <col min="12549" max="12563" width="11.42578125" style="74"/>
    <col min="12564" max="12564" width="3" style="74" customWidth="1"/>
    <col min="12565" max="12800" width="11.42578125" style="74"/>
    <col min="12801" max="12801" width="11.42578125" style="74" customWidth="1"/>
    <col min="12802" max="12802" width="11" style="74" bestFit="1" customWidth="1"/>
    <col min="12803" max="12803" width="19.42578125" style="74" bestFit="1" customWidth="1"/>
    <col min="12804" max="12804" width="5.7109375" style="74" customWidth="1"/>
    <col min="12805" max="12819" width="11.42578125" style="74"/>
    <col min="12820" max="12820" width="3" style="74" customWidth="1"/>
    <col min="12821" max="13056" width="11.42578125" style="74"/>
    <col min="13057" max="13057" width="11.42578125" style="74" customWidth="1"/>
    <col min="13058" max="13058" width="11" style="74" bestFit="1" customWidth="1"/>
    <col min="13059" max="13059" width="19.42578125" style="74" bestFit="1" customWidth="1"/>
    <col min="13060" max="13060" width="5.7109375" style="74" customWidth="1"/>
    <col min="13061" max="13075" width="11.42578125" style="74"/>
    <col min="13076" max="13076" width="3" style="74" customWidth="1"/>
    <col min="13077" max="13312" width="11.42578125" style="74"/>
    <col min="13313" max="13313" width="11.42578125" style="74" customWidth="1"/>
    <col min="13314" max="13314" width="11" style="74" bestFit="1" customWidth="1"/>
    <col min="13315" max="13315" width="19.42578125" style="74" bestFit="1" customWidth="1"/>
    <col min="13316" max="13316" width="5.7109375" style="74" customWidth="1"/>
    <col min="13317" max="13331" width="11.42578125" style="74"/>
    <col min="13332" max="13332" width="3" style="74" customWidth="1"/>
    <col min="13333" max="13568" width="11.42578125" style="74"/>
    <col min="13569" max="13569" width="11.42578125" style="74" customWidth="1"/>
    <col min="13570" max="13570" width="11" style="74" bestFit="1" customWidth="1"/>
    <col min="13571" max="13571" width="19.42578125" style="74" bestFit="1" customWidth="1"/>
    <col min="13572" max="13572" width="5.7109375" style="74" customWidth="1"/>
    <col min="13573" max="13587" width="11.42578125" style="74"/>
    <col min="13588" max="13588" width="3" style="74" customWidth="1"/>
    <col min="13589" max="13824" width="11.42578125" style="74"/>
    <col min="13825" max="13825" width="11.42578125" style="74" customWidth="1"/>
    <col min="13826" max="13826" width="11" style="74" bestFit="1" customWidth="1"/>
    <col min="13827" max="13827" width="19.42578125" style="74" bestFit="1" customWidth="1"/>
    <col min="13828" max="13828" width="5.7109375" style="74" customWidth="1"/>
    <col min="13829" max="13843" width="11.42578125" style="74"/>
    <col min="13844" max="13844" width="3" style="74" customWidth="1"/>
    <col min="13845" max="14080" width="11.42578125" style="74"/>
    <col min="14081" max="14081" width="11.42578125" style="74" customWidth="1"/>
    <col min="14082" max="14082" width="11" style="74" bestFit="1" customWidth="1"/>
    <col min="14083" max="14083" width="19.42578125" style="74" bestFit="1" customWidth="1"/>
    <col min="14084" max="14084" width="5.7109375" style="74" customWidth="1"/>
    <col min="14085" max="14099" width="11.42578125" style="74"/>
    <col min="14100" max="14100" width="3" style="74" customWidth="1"/>
    <col min="14101" max="14336" width="11.42578125" style="74"/>
    <col min="14337" max="14337" width="11.42578125" style="74" customWidth="1"/>
    <col min="14338" max="14338" width="11" style="74" bestFit="1" customWidth="1"/>
    <col min="14339" max="14339" width="19.42578125" style="74" bestFit="1" customWidth="1"/>
    <col min="14340" max="14340" width="5.7109375" style="74" customWidth="1"/>
    <col min="14341" max="14355" width="11.42578125" style="74"/>
    <col min="14356" max="14356" width="3" style="74" customWidth="1"/>
    <col min="14357" max="14592" width="11.42578125" style="74"/>
    <col min="14593" max="14593" width="11.42578125" style="74" customWidth="1"/>
    <col min="14594" max="14594" width="11" style="74" bestFit="1" customWidth="1"/>
    <col min="14595" max="14595" width="19.42578125" style="74" bestFit="1" customWidth="1"/>
    <col min="14596" max="14596" width="5.7109375" style="74" customWidth="1"/>
    <col min="14597" max="14611" width="11.42578125" style="74"/>
    <col min="14612" max="14612" width="3" style="74" customWidth="1"/>
    <col min="14613" max="14848" width="11.42578125" style="74"/>
    <col min="14849" max="14849" width="11.42578125" style="74" customWidth="1"/>
    <col min="14850" max="14850" width="11" style="74" bestFit="1" customWidth="1"/>
    <col min="14851" max="14851" width="19.42578125" style="74" bestFit="1" customWidth="1"/>
    <col min="14852" max="14852" width="5.7109375" style="74" customWidth="1"/>
    <col min="14853" max="14867" width="11.42578125" style="74"/>
    <col min="14868" max="14868" width="3" style="74" customWidth="1"/>
    <col min="14869" max="15104" width="11.42578125" style="74"/>
    <col min="15105" max="15105" width="11.42578125" style="74" customWidth="1"/>
    <col min="15106" max="15106" width="11" style="74" bestFit="1" customWidth="1"/>
    <col min="15107" max="15107" width="19.42578125" style="74" bestFit="1" customWidth="1"/>
    <col min="15108" max="15108" width="5.7109375" style="74" customWidth="1"/>
    <col min="15109" max="15123" width="11.42578125" style="74"/>
    <col min="15124" max="15124" width="3" style="74" customWidth="1"/>
    <col min="15125" max="15360" width="11.42578125" style="74"/>
    <col min="15361" max="15361" width="11.42578125" style="74" customWidth="1"/>
    <col min="15362" max="15362" width="11" style="74" bestFit="1" customWidth="1"/>
    <col min="15363" max="15363" width="19.42578125" style="74" bestFit="1" customWidth="1"/>
    <col min="15364" max="15364" width="5.7109375" style="74" customWidth="1"/>
    <col min="15365" max="15379" width="11.42578125" style="74"/>
    <col min="15380" max="15380" width="3" style="74" customWidth="1"/>
    <col min="15381" max="15616" width="11.42578125" style="74"/>
    <col min="15617" max="15617" width="11.42578125" style="74" customWidth="1"/>
    <col min="15618" max="15618" width="11" style="74" bestFit="1" customWidth="1"/>
    <col min="15619" max="15619" width="19.42578125" style="74" bestFit="1" customWidth="1"/>
    <col min="15620" max="15620" width="5.7109375" style="74" customWidth="1"/>
    <col min="15621" max="15635" width="11.42578125" style="74"/>
    <col min="15636" max="15636" width="3" style="74" customWidth="1"/>
    <col min="15637" max="15872" width="11.42578125" style="74"/>
    <col min="15873" max="15873" width="11.42578125" style="74" customWidth="1"/>
    <col min="15874" max="15874" width="11" style="74" bestFit="1" customWidth="1"/>
    <col min="15875" max="15875" width="19.42578125" style="74" bestFit="1" customWidth="1"/>
    <col min="15876" max="15876" width="5.7109375" style="74" customWidth="1"/>
    <col min="15877" max="15891" width="11.42578125" style="74"/>
    <col min="15892" max="15892" width="3" style="74" customWidth="1"/>
    <col min="15893" max="16128" width="11.42578125" style="74"/>
    <col min="16129" max="16129" width="11.42578125" style="74" customWidth="1"/>
    <col min="16130" max="16130" width="11" style="74" bestFit="1" customWidth="1"/>
    <col min="16131" max="16131" width="19.42578125" style="74" bestFit="1" customWidth="1"/>
    <col min="16132" max="16132" width="5.7109375" style="74" customWidth="1"/>
    <col min="16133" max="16147" width="11.42578125" style="74"/>
    <col min="16148" max="16148" width="3" style="74" customWidth="1"/>
    <col min="16149" max="16384" width="11.42578125" style="74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73"/>
    </row>
    <row r="2" spans="1:20" s="80" customFormat="1" ht="14.1" customHeight="1" thickBot="1" x14ac:dyDescent="0.3">
      <c r="A2" s="75" t="s">
        <v>41</v>
      </c>
      <c r="B2" s="76" t="s">
        <v>42</v>
      </c>
      <c r="C2" s="77" t="s">
        <v>43</v>
      </c>
      <c r="D2" s="152" t="s">
        <v>44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">
      <c r="A3" s="81">
        <v>0</v>
      </c>
      <c r="B3" s="82">
        <v>108</v>
      </c>
      <c r="C3" s="83" t="s">
        <v>45</v>
      </c>
      <c r="D3" s="152"/>
      <c r="S3" s="73"/>
      <c r="T3" s="73"/>
    </row>
    <row r="4" spans="1:20" ht="14.1" customHeight="1" x14ac:dyDescent="0.2">
      <c r="A4" s="81">
        <v>0</v>
      </c>
      <c r="B4" s="82">
        <v>106.312</v>
      </c>
      <c r="C4" s="84"/>
      <c r="D4" s="153"/>
      <c r="S4" s="73"/>
      <c r="T4" s="73"/>
    </row>
    <row r="5" spans="1:20" ht="14.1" customHeight="1" x14ac:dyDescent="0.2">
      <c r="A5" s="81">
        <v>12</v>
      </c>
      <c r="B5" s="82">
        <v>102.71599999999999</v>
      </c>
      <c r="C5" s="84"/>
      <c r="D5" s="152"/>
      <c r="S5" s="73"/>
      <c r="T5" s="73"/>
    </row>
    <row r="6" spans="1:20" ht="14.1" customHeight="1" x14ac:dyDescent="0.2">
      <c r="A6" s="81">
        <v>32</v>
      </c>
      <c r="B6" s="82">
        <v>100.316</v>
      </c>
      <c r="C6" s="85"/>
      <c r="D6" s="152"/>
      <c r="S6" s="73"/>
      <c r="T6" s="73"/>
    </row>
    <row r="7" spans="1:20" ht="14.1" customHeight="1" x14ac:dyDescent="0.2">
      <c r="A7" s="81">
        <v>56</v>
      </c>
      <c r="B7" s="86">
        <v>99.825999999999993</v>
      </c>
      <c r="C7" s="85"/>
      <c r="D7" s="152"/>
      <c r="S7" s="73"/>
      <c r="T7" s="73"/>
    </row>
    <row r="8" spans="1:20" ht="14.1" customHeight="1" x14ac:dyDescent="0.2">
      <c r="A8" s="81">
        <v>80</v>
      </c>
      <c r="B8" s="86">
        <v>98.915999999999997</v>
      </c>
      <c r="C8" s="85"/>
      <c r="D8" s="152"/>
      <c r="S8" s="73"/>
      <c r="T8" s="73"/>
    </row>
    <row r="9" spans="1:20" ht="14.1" customHeight="1" x14ac:dyDescent="0.2">
      <c r="A9" s="81">
        <v>104</v>
      </c>
      <c r="B9" s="82">
        <v>97.575999999999993</v>
      </c>
      <c r="C9" s="85"/>
      <c r="D9" s="152"/>
      <c r="S9" s="73"/>
      <c r="T9" s="73"/>
    </row>
    <row r="10" spans="1:20" ht="14.1" customHeight="1" x14ac:dyDescent="0.2">
      <c r="A10" s="81">
        <v>128</v>
      </c>
      <c r="B10" s="82">
        <v>96.605999999999995</v>
      </c>
      <c r="C10" s="85"/>
      <c r="D10" s="152"/>
      <c r="S10" s="73"/>
      <c r="T10" s="73"/>
    </row>
    <row r="11" spans="1:20" ht="14.1" customHeight="1" x14ac:dyDescent="0.2">
      <c r="A11" s="81">
        <v>152</v>
      </c>
      <c r="B11" s="82">
        <v>96.025999999999996</v>
      </c>
      <c r="C11" s="85"/>
      <c r="D11" s="152"/>
      <c r="S11" s="73"/>
      <c r="T11" s="73"/>
    </row>
    <row r="12" spans="1:20" ht="14.1" customHeight="1" x14ac:dyDescent="0.2">
      <c r="A12" s="87">
        <v>176</v>
      </c>
      <c r="B12" s="88">
        <v>95.686000000000007</v>
      </c>
      <c r="C12" s="85"/>
      <c r="D12" s="152"/>
      <c r="S12" s="73"/>
      <c r="T12" s="73"/>
    </row>
    <row r="13" spans="1:20" ht="14.1" customHeight="1" x14ac:dyDescent="0.2">
      <c r="A13" s="87">
        <v>200</v>
      </c>
      <c r="B13" s="88">
        <v>95.686000000000007</v>
      </c>
      <c r="C13" s="85"/>
      <c r="D13" s="152"/>
      <c r="S13" s="73"/>
      <c r="T13" s="73"/>
    </row>
    <row r="14" spans="1:20" ht="14.1" customHeight="1" x14ac:dyDescent="0.2">
      <c r="A14" s="87">
        <v>224</v>
      </c>
      <c r="B14" s="88">
        <v>96.165999999999997</v>
      </c>
      <c r="C14" s="85"/>
      <c r="D14" s="152"/>
      <c r="S14" s="73"/>
      <c r="T14" s="73"/>
    </row>
    <row r="15" spans="1:20" ht="14.1" customHeight="1" x14ac:dyDescent="0.2">
      <c r="A15" s="87">
        <v>248</v>
      </c>
      <c r="B15" s="88">
        <v>96.835999999999999</v>
      </c>
      <c r="C15" s="89"/>
      <c r="D15" s="152"/>
      <c r="S15" s="73"/>
      <c r="T15" s="73"/>
    </row>
    <row r="16" spans="1:20" ht="14.1" customHeight="1" x14ac:dyDescent="0.2">
      <c r="A16" s="87">
        <v>272</v>
      </c>
      <c r="B16" s="88">
        <v>96.825999999999993</v>
      </c>
      <c r="C16" s="89"/>
      <c r="D16" s="154"/>
      <c r="S16" s="73"/>
      <c r="T16" s="73"/>
    </row>
    <row r="17" spans="1:20" ht="14.1" customHeight="1" x14ac:dyDescent="0.2">
      <c r="A17" s="87">
        <v>296</v>
      </c>
      <c r="B17" s="88">
        <v>97.465999999999994</v>
      </c>
      <c r="C17" s="89"/>
      <c r="D17" s="154"/>
      <c r="S17" s="73"/>
      <c r="T17" s="73"/>
    </row>
    <row r="18" spans="1:20" ht="14.1" customHeight="1" x14ac:dyDescent="0.2">
      <c r="A18" s="87">
        <v>320</v>
      </c>
      <c r="B18" s="88">
        <v>98.456000000000003</v>
      </c>
      <c r="C18" s="89"/>
      <c r="D18" s="154"/>
      <c r="S18" s="73"/>
      <c r="T18" s="73"/>
    </row>
    <row r="19" spans="1:20" ht="14.1" customHeight="1" x14ac:dyDescent="0.2">
      <c r="A19" s="87">
        <v>344</v>
      </c>
      <c r="B19" s="88">
        <v>100.21599999999999</v>
      </c>
      <c r="C19" s="89"/>
      <c r="D19" s="154"/>
      <c r="S19" s="73"/>
      <c r="T19" s="73"/>
    </row>
    <row r="20" spans="1:20" ht="14.1" customHeight="1" x14ac:dyDescent="0.2">
      <c r="A20" s="87">
        <v>368</v>
      </c>
      <c r="B20" s="88">
        <v>100.76600000000001</v>
      </c>
      <c r="C20" s="89"/>
      <c r="D20" s="154"/>
      <c r="S20" s="73"/>
      <c r="T20" s="73"/>
    </row>
    <row r="21" spans="1:20" ht="14.1" customHeight="1" x14ac:dyDescent="0.2">
      <c r="A21" s="87">
        <v>392</v>
      </c>
      <c r="B21" s="88">
        <v>100.616</v>
      </c>
      <c r="C21" s="89"/>
      <c r="D21" s="154"/>
      <c r="S21" s="73"/>
      <c r="T21" s="73"/>
    </row>
    <row r="22" spans="1:20" ht="14.1" customHeight="1" x14ac:dyDescent="0.2">
      <c r="A22" s="87">
        <v>416</v>
      </c>
      <c r="B22" s="88">
        <v>100.71599999999999</v>
      </c>
      <c r="C22" s="85"/>
      <c r="D22" s="154"/>
      <c r="S22" s="73"/>
      <c r="T22" s="73"/>
    </row>
    <row r="23" spans="1:20" ht="14.1" customHeight="1" x14ac:dyDescent="0.2">
      <c r="A23" s="87">
        <v>440</v>
      </c>
      <c r="B23" s="88">
        <v>100.616</v>
      </c>
      <c r="C23" s="89"/>
      <c r="D23" s="154"/>
      <c r="S23" s="73"/>
      <c r="T23" s="73"/>
    </row>
    <row r="24" spans="1:20" ht="14.1" customHeight="1" x14ac:dyDescent="0.2">
      <c r="A24" s="87">
        <v>464</v>
      </c>
      <c r="B24" s="88">
        <v>99.825999999999993</v>
      </c>
      <c r="C24" s="89"/>
      <c r="D24" s="154"/>
      <c r="S24" s="73"/>
      <c r="T24" s="73"/>
    </row>
    <row r="25" spans="1:20" ht="14.1" customHeight="1" x14ac:dyDescent="0.2">
      <c r="A25" s="87">
        <v>488</v>
      </c>
      <c r="B25" s="88">
        <v>99.206000000000003</v>
      </c>
      <c r="C25" s="89"/>
      <c r="D25" s="154"/>
      <c r="S25" s="73"/>
      <c r="T25" s="73"/>
    </row>
    <row r="26" spans="1:20" ht="14.1" customHeight="1" x14ac:dyDescent="0.2">
      <c r="A26" s="87">
        <v>512</v>
      </c>
      <c r="B26" s="88">
        <v>98.846000000000004</v>
      </c>
      <c r="C26" s="89"/>
      <c r="D26" s="154"/>
      <c r="S26" s="73"/>
      <c r="T26" s="73"/>
    </row>
    <row r="27" spans="1:20" ht="14.1" customHeight="1" x14ac:dyDescent="0.2">
      <c r="A27" s="87">
        <v>536</v>
      </c>
      <c r="B27" s="88">
        <v>103.71599999999999</v>
      </c>
      <c r="C27" s="85"/>
      <c r="D27" s="154"/>
      <c r="S27" s="73"/>
      <c r="T27" s="73"/>
    </row>
    <row r="28" spans="1:20" ht="14.1" customHeight="1" x14ac:dyDescent="0.2">
      <c r="A28" s="87">
        <v>540</v>
      </c>
      <c r="B28" s="88">
        <v>104.316</v>
      </c>
      <c r="C28" s="85"/>
      <c r="D28" s="154"/>
      <c r="S28" s="73"/>
      <c r="T28" s="73"/>
    </row>
    <row r="29" spans="1:20" ht="14.1" customHeight="1" x14ac:dyDescent="0.2">
      <c r="A29" s="87">
        <v>541</v>
      </c>
      <c r="B29" s="88">
        <v>106.01600000000001</v>
      </c>
      <c r="C29" s="89"/>
      <c r="D29" s="154"/>
      <c r="S29" s="73"/>
      <c r="T29" s="73"/>
    </row>
    <row r="30" spans="1:20" ht="14.1" customHeight="1" x14ac:dyDescent="0.2">
      <c r="A30" s="87"/>
      <c r="B30" s="88"/>
      <c r="C30" s="90"/>
      <c r="D30" s="154"/>
      <c r="S30" s="73"/>
      <c r="T30" s="73"/>
    </row>
    <row r="31" spans="1:20" ht="14.1" customHeight="1" x14ac:dyDescent="0.2">
      <c r="A31" s="87"/>
      <c r="B31" s="88"/>
      <c r="C31" s="90"/>
      <c r="D31" s="154"/>
      <c r="S31" s="73"/>
      <c r="T31" s="73"/>
    </row>
    <row r="32" spans="1:20" ht="14.1" customHeight="1" x14ac:dyDescent="0.2">
      <c r="A32" s="87"/>
      <c r="B32" s="88"/>
      <c r="C32" s="90"/>
      <c r="D32" s="154"/>
      <c r="S32" s="73"/>
      <c r="T32" s="73"/>
    </row>
    <row r="33" spans="1:20" ht="14.1" customHeight="1" x14ac:dyDescent="0.2">
      <c r="A33" s="87"/>
      <c r="B33" s="88"/>
      <c r="C33" s="90"/>
      <c r="D33" s="154"/>
      <c r="S33" s="73"/>
      <c r="T33" s="73"/>
    </row>
    <row r="34" spans="1:20" ht="14.1" customHeight="1" x14ac:dyDescent="0.2">
      <c r="A34" s="87"/>
      <c r="B34" s="88"/>
      <c r="C34" s="89"/>
      <c r="D34" s="154"/>
      <c r="S34" s="73"/>
      <c r="T34" s="73"/>
    </row>
    <row r="35" spans="1:20" ht="14.1" customHeight="1" x14ac:dyDescent="0.2">
      <c r="A35" s="87"/>
      <c r="B35" s="88"/>
      <c r="C35" s="89"/>
      <c r="D35" s="154"/>
      <c r="S35" s="73"/>
      <c r="T35" s="73"/>
    </row>
    <row r="36" spans="1:20" ht="14.1" customHeight="1" x14ac:dyDescent="0.2">
      <c r="A36" s="91"/>
      <c r="B36" s="92"/>
      <c r="C36" s="90"/>
      <c r="D36" s="154"/>
      <c r="S36" s="73"/>
      <c r="T36" s="73"/>
    </row>
    <row r="37" spans="1:20" ht="14.1" customHeight="1" x14ac:dyDescent="0.2">
      <c r="A37" s="87"/>
      <c r="B37" s="88"/>
      <c r="C37" s="90"/>
      <c r="D37" s="154"/>
      <c r="S37" s="73"/>
      <c r="T37" s="73"/>
    </row>
    <row r="38" spans="1:20" ht="14.1" customHeight="1" x14ac:dyDescent="0.2">
      <c r="A38" s="87"/>
      <c r="B38" s="88"/>
      <c r="C38" s="90"/>
      <c r="D38" s="154"/>
      <c r="S38" s="73"/>
      <c r="T38" s="73"/>
    </row>
    <row r="39" spans="1:20" ht="14.1" customHeight="1" x14ac:dyDescent="0.2">
      <c r="A39" s="87"/>
      <c r="B39" s="88"/>
      <c r="C39" s="89"/>
      <c r="D39" s="154"/>
      <c r="S39" s="73"/>
      <c r="T39" s="73"/>
    </row>
    <row r="40" spans="1:20" ht="14.1" customHeight="1" x14ac:dyDescent="0.2">
      <c r="A40" s="87"/>
      <c r="B40" s="88"/>
      <c r="C40" s="89"/>
      <c r="D40" s="154"/>
      <c r="S40" s="73"/>
      <c r="T40" s="73"/>
    </row>
    <row r="41" spans="1:20" ht="14.1" customHeight="1" x14ac:dyDescent="0.2">
      <c r="A41" s="87"/>
      <c r="B41" s="88"/>
      <c r="C41" s="90"/>
      <c r="D41" s="154"/>
      <c r="S41" s="73"/>
      <c r="T41" s="73"/>
    </row>
    <row r="42" spans="1:20" ht="14.1" customHeight="1" x14ac:dyDescent="0.2">
      <c r="A42" s="87"/>
      <c r="B42" s="88"/>
      <c r="C42" s="90"/>
      <c r="D42" s="154"/>
      <c r="S42" s="73"/>
      <c r="T42" s="73"/>
    </row>
    <row r="43" spans="1:20" ht="14.1" customHeight="1" x14ac:dyDescent="0.2">
      <c r="A43" s="87"/>
      <c r="B43" s="88"/>
      <c r="C43" s="89"/>
      <c r="D43" s="154"/>
      <c r="S43" s="73"/>
      <c r="T43" s="73"/>
    </row>
    <row r="44" spans="1:20" ht="14.1" customHeight="1" x14ac:dyDescent="0.2">
      <c r="A44" s="87"/>
      <c r="B44" s="88"/>
      <c r="C44" s="84"/>
      <c r="D44" s="154"/>
      <c r="S44" s="73"/>
      <c r="T44" s="73"/>
    </row>
    <row r="45" spans="1:20" ht="14.1" customHeight="1" x14ac:dyDescent="0.2">
      <c r="A45" s="87"/>
      <c r="B45" s="88"/>
      <c r="C45" s="93"/>
      <c r="D45" s="154"/>
      <c r="S45" s="73"/>
      <c r="T45" s="73"/>
    </row>
    <row r="46" spans="1:20" ht="14.1" customHeight="1" x14ac:dyDescent="0.2">
      <c r="A46" s="87"/>
      <c r="B46" s="88"/>
      <c r="C46" s="89"/>
      <c r="D46" s="154"/>
      <c r="S46" s="73"/>
      <c r="T46" s="73"/>
    </row>
    <row r="47" spans="1:20" ht="14.1" customHeight="1" x14ac:dyDescent="0.2">
      <c r="A47" s="87"/>
      <c r="B47" s="88"/>
      <c r="C47" s="89"/>
      <c r="D47" s="154"/>
      <c r="S47" s="73"/>
      <c r="T47" s="73"/>
    </row>
    <row r="48" spans="1:20" ht="14.1" customHeight="1" thickBot="1" x14ac:dyDescent="0.25">
      <c r="A48" s="94"/>
      <c r="B48" s="95"/>
      <c r="C48" s="96"/>
      <c r="D48" s="155"/>
      <c r="S48" s="73"/>
      <c r="T48" s="73"/>
    </row>
    <row r="49" spans="1:22" ht="14.1" customHeight="1" x14ac:dyDescent="0.2">
      <c r="A49" s="97">
        <v>10</v>
      </c>
      <c r="B49" s="98">
        <v>103.71599999999999</v>
      </c>
      <c r="C49" s="99" t="s">
        <v>46</v>
      </c>
      <c r="D49" s="156" t="s">
        <v>47</v>
      </c>
      <c r="S49" s="73"/>
      <c r="T49" s="73"/>
    </row>
    <row r="50" spans="1:22" ht="14.1" customHeight="1" thickBot="1" x14ac:dyDescent="0.25">
      <c r="A50" s="100">
        <v>535</v>
      </c>
      <c r="B50" s="101">
        <v>103.71599999999999</v>
      </c>
      <c r="C50" s="102" t="s">
        <v>48</v>
      </c>
      <c r="D50" s="157"/>
      <c r="S50" s="73"/>
      <c r="T50" s="73"/>
    </row>
    <row r="51" spans="1:22" ht="14.1" customHeight="1" x14ac:dyDescent="0.2">
      <c r="A51" s="97">
        <v>18</v>
      </c>
      <c r="B51" s="103">
        <v>106.34399999999999</v>
      </c>
      <c r="C51" s="99" t="s">
        <v>49</v>
      </c>
      <c r="D51" s="157"/>
      <c r="S51" s="73"/>
      <c r="T51" s="73"/>
    </row>
    <row r="52" spans="1:22" ht="14.1" customHeight="1" thickBot="1" x14ac:dyDescent="0.25">
      <c r="A52" s="104">
        <v>18</v>
      </c>
      <c r="B52" s="101">
        <v>98.343999999999994</v>
      </c>
      <c r="C52" s="102" t="s">
        <v>49</v>
      </c>
      <c r="D52" s="157"/>
      <c r="S52" s="73"/>
      <c r="T52" s="73"/>
    </row>
    <row r="53" spans="1:22" ht="14.1" customHeight="1" x14ac:dyDescent="0.2">
      <c r="A53" s="105">
        <v>30</v>
      </c>
      <c r="B53" s="103">
        <v>104.675</v>
      </c>
      <c r="C53" s="106" t="s">
        <v>50</v>
      </c>
      <c r="D53" s="157"/>
      <c r="S53" s="73"/>
      <c r="T53" s="73"/>
    </row>
    <row r="54" spans="1:22" ht="14.1" customHeight="1" thickBot="1" x14ac:dyDescent="0.25">
      <c r="A54" s="107">
        <v>30</v>
      </c>
      <c r="B54" s="108">
        <v>106.175</v>
      </c>
      <c r="C54" s="109" t="s">
        <v>50</v>
      </c>
      <c r="D54" s="157"/>
      <c r="S54" s="73"/>
      <c r="T54" s="73"/>
    </row>
    <row r="55" spans="1:22" ht="14.1" customHeight="1" x14ac:dyDescent="0.2">
      <c r="A55" s="97">
        <v>0</v>
      </c>
      <c r="B55" s="101">
        <v>0</v>
      </c>
      <c r="C55" s="99" t="s">
        <v>51</v>
      </c>
      <c r="D55" s="157"/>
      <c r="S55" s="73"/>
      <c r="T55" s="73"/>
      <c r="V55" s="110"/>
    </row>
    <row r="56" spans="1:22" ht="14.1" customHeight="1" thickBot="1" x14ac:dyDescent="0.25">
      <c r="A56" s="104">
        <v>0</v>
      </c>
      <c r="B56" s="104">
        <v>0</v>
      </c>
      <c r="C56" s="102" t="s">
        <v>52</v>
      </c>
      <c r="D56" s="157"/>
      <c r="S56" s="73"/>
      <c r="T56" s="73"/>
    </row>
    <row r="57" spans="1:22" ht="14.1" customHeight="1" x14ac:dyDescent="0.2">
      <c r="A57" s="111" t="s">
        <v>53</v>
      </c>
      <c r="B57" s="112" t="s">
        <v>54</v>
      </c>
      <c r="C57" s="113"/>
      <c r="D57" s="157"/>
      <c r="S57" s="73"/>
      <c r="T57" s="73"/>
    </row>
    <row r="58" spans="1:22" ht="14.1" customHeight="1" x14ac:dyDescent="0.2">
      <c r="A58" s="114" t="s">
        <v>55</v>
      </c>
      <c r="B58" s="115" t="s">
        <v>56</v>
      </c>
      <c r="C58" s="116"/>
      <c r="D58" s="158"/>
      <c r="S58" s="73"/>
      <c r="T58" s="73"/>
    </row>
    <row r="59" spans="1:22" ht="14.1" customHeight="1" x14ac:dyDescent="0.2">
      <c r="A59" s="114" t="s">
        <v>57</v>
      </c>
      <c r="B59" s="115" t="s">
        <v>58</v>
      </c>
      <c r="C59" s="116"/>
      <c r="D59" s="158"/>
      <c r="S59" s="73"/>
      <c r="T59" s="73"/>
    </row>
    <row r="60" spans="1:22" ht="14.1" customHeight="1" thickBot="1" x14ac:dyDescent="0.25">
      <c r="A60" s="160" t="s">
        <v>59</v>
      </c>
      <c r="B60" s="161"/>
      <c r="C60" s="162"/>
      <c r="D60" s="159"/>
      <c r="S60" s="73"/>
      <c r="T60" s="73"/>
    </row>
    <row r="61" spans="1:22" x14ac:dyDescent="0.2">
      <c r="A61" s="117" t="s">
        <v>60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</row>
    <row r="63" spans="1:22" x14ac:dyDescent="0.2">
      <c r="B63" s="118"/>
    </row>
    <row r="64" spans="1:22" x14ac:dyDescent="0.2">
      <c r="B64" s="118"/>
    </row>
    <row r="65" spans="2:2" x14ac:dyDescent="0.2">
      <c r="B65" s="119"/>
    </row>
  </sheetData>
  <mergeCells count="4">
    <mergeCell ref="A1:S1"/>
    <mergeCell ref="D2:D48"/>
    <mergeCell ref="D49:D60"/>
    <mergeCell ref="A60:C60"/>
  </mergeCells>
  <printOptions horizontalCentered="1" verticalCentered="1"/>
  <pageMargins left="0" right="0" top="0.78740157480314965" bottom="0.78740157480314965" header="0" footer="0"/>
  <pageSetup scale="58" orientation="landscape" horizontalDpi="300" verticalDpi="300" r:id="rId1"/>
  <headerFooter alignWithMargins="0">
    <oddHeader>&amp;CInformacion confidencial de hidrologia - IDEAM</oddHeader>
    <oddFooter>&amp;CPreparado por el area operativa No. 03 - sede Villavo. ehcl - &amp;D&amp;RPágina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42578125" style="74" customWidth="1"/>
    <col min="2" max="2" width="11" style="74" bestFit="1" customWidth="1"/>
    <col min="3" max="3" width="19.42578125" style="74" bestFit="1" customWidth="1"/>
    <col min="4" max="4" width="5.7109375" style="74" customWidth="1"/>
    <col min="5" max="19" width="11.42578125" style="74"/>
    <col min="20" max="20" width="3" style="74" customWidth="1"/>
    <col min="21" max="256" width="11.42578125" style="74"/>
    <col min="257" max="257" width="11.42578125" style="74" customWidth="1"/>
    <col min="258" max="258" width="11" style="74" bestFit="1" customWidth="1"/>
    <col min="259" max="259" width="19.42578125" style="74" bestFit="1" customWidth="1"/>
    <col min="260" max="260" width="5.7109375" style="74" customWidth="1"/>
    <col min="261" max="275" width="11.42578125" style="74"/>
    <col min="276" max="276" width="3" style="74" customWidth="1"/>
    <col min="277" max="512" width="11.42578125" style="74"/>
    <col min="513" max="513" width="11.42578125" style="74" customWidth="1"/>
    <col min="514" max="514" width="11" style="74" bestFit="1" customWidth="1"/>
    <col min="515" max="515" width="19.42578125" style="74" bestFit="1" customWidth="1"/>
    <col min="516" max="516" width="5.7109375" style="74" customWidth="1"/>
    <col min="517" max="531" width="11.42578125" style="74"/>
    <col min="532" max="532" width="3" style="74" customWidth="1"/>
    <col min="533" max="768" width="11.42578125" style="74"/>
    <col min="769" max="769" width="11.42578125" style="74" customWidth="1"/>
    <col min="770" max="770" width="11" style="74" bestFit="1" customWidth="1"/>
    <col min="771" max="771" width="19.42578125" style="74" bestFit="1" customWidth="1"/>
    <col min="772" max="772" width="5.7109375" style="74" customWidth="1"/>
    <col min="773" max="787" width="11.42578125" style="74"/>
    <col min="788" max="788" width="3" style="74" customWidth="1"/>
    <col min="789" max="1024" width="11.42578125" style="74"/>
    <col min="1025" max="1025" width="11.42578125" style="74" customWidth="1"/>
    <col min="1026" max="1026" width="11" style="74" bestFit="1" customWidth="1"/>
    <col min="1027" max="1027" width="19.42578125" style="74" bestFit="1" customWidth="1"/>
    <col min="1028" max="1028" width="5.7109375" style="74" customWidth="1"/>
    <col min="1029" max="1043" width="11.42578125" style="74"/>
    <col min="1044" max="1044" width="3" style="74" customWidth="1"/>
    <col min="1045" max="1280" width="11.42578125" style="74"/>
    <col min="1281" max="1281" width="11.42578125" style="74" customWidth="1"/>
    <col min="1282" max="1282" width="11" style="74" bestFit="1" customWidth="1"/>
    <col min="1283" max="1283" width="19.42578125" style="74" bestFit="1" customWidth="1"/>
    <col min="1284" max="1284" width="5.7109375" style="74" customWidth="1"/>
    <col min="1285" max="1299" width="11.42578125" style="74"/>
    <col min="1300" max="1300" width="3" style="74" customWidth="1"/>
    <col min="1301" max="1536" width="11.42578125" style="74"/>
    <col min="1537" max="1537" width="11.42578125" style="74" customWidth="1"/>
    <col min="1538" max="1538" width="11" style="74" bestFit="1" customWidth="1"/>
    <col min="1539" max="1539" width="19.42578125" style="74" bestFit="1" customWidth="1"/>
    <col min="1540" max="1540" width="5.7109375" style="74" customWidth="1"/>
    <col min="1541" max="1555" width="11.42578125" style="74"/>
    <col min="1556" max="1556" width="3" style="74" customWidth="1"/>
    <col min="1557" max="1792" width="11.42578125" style="74"/>
    <col min="1793" max="1793" width="11.42578125" style="74" customWidth="1"/>
    <col min="1794" max="1794" width="11" style="74" bestFit="1" customWidth="1"/>
    <col min="1795" max="1795" width="19.42578125" style="74" bestFit="1" customWidth="1"/>
    <col min="1796" max="1796" width="5.7109375" style="74" customWidth="1"/>
    <col min="1797" max="1811" width="11.42578125" style="74"/>
    <col min="1812" max="1812" width="3" style="74" customWidth="1"/>
    <col min="1813" max="2048" width="11.42578125" style="74"/>
    <col min="2049" max="2049" width="11.42578125" style="74" customWidth="1"/>
    <col min="2050" max="2050" width="11" style="74" bestFit="1" customWidth="1"/>
    <col min="2051" max="2051" width="19.42578125" style="74" bestFit="1" customWidth="1"/>
    <col min="2052" max="2052" width="5.7109375" style="74" customWidth="1"/>
    <col min="2053" max="2067" width="11.42578125" style="74"/>
    <col min="2068" max="2068" width="3" style="74" customWidth="1"/>
    <col min="2069" max="2304" width="11.42578125" style="74"/>
    <col min="2305" max="2305" width="11.42578125" style="74" customWidth="1"/>
    <col min="2306" max="2306" width="11" style="74" bestFit="1" customWidth="1"/>
    <col min="2307" max="2307" width="19.42578125" style="74" bestFit="1" customWidth="1"/>
    <col min="2308" max="2308" width="5.7109375" style="74" customWidth="1"/>
    <col min="2309" max="2323" width="11.42578125" style="74"/>
    <col min="2324" max="2324" width="3" style="74" customWidth="1"/>
    <col min="2325" max="2560" width="11.42578125" style="74"/>
    <col min="2561" max="2561" width="11.42578125" style="74" customWidth="1"/>
    <col min="2562" max="2562" width="11" style="74" bestFit="1" customWidth="1"/>
    <col min="2563" max="2563" width="19.42578125" style="74" bestFit="1" customWidth="1"/>
    <col min="2564" max="2564" width="5.7109375" style="74" customWidth="1"/>
    <col min="2565" max="2579" width="11.42578125" style="74"/>
    <col min="2580" max="2580" width="3" style="74" customWidth="1"/>
    <col min="2581" max="2816" width="11.42578125" style="74"/>
    <col min="2817" max="2817" width="11.42578125" style="74" customWidth="1"/>
    <col min="2818" max="2818" width="11" style="74" bestFit="1" customWidth="1"/>
    <col min="2819" max="2819" width="19.42578125" style="74" bestFit="1" customWidth="1"/>
    <col min="2820" max="2820" width="5.7109375" style="74" customWidth="1"/>
    <col min="2821" max="2835" width="11.42578125" style="74"/>
    <col min="2836" max="2836" width="3" style="74" customWidth="1"/>
    <col min="2837" max="3072" width="11.42578125" style="74"/>
    <col min="3073" max="3073" width="11.42578125" style="74" customWidth="1"/>
    <col min="3074" max="3074" width="11" style="74" bestFit="1" customWidth="1"/>
    <col min="3075" max="3075" width="19.42578125" style="74" bestFit="1" customWidth="1"/>
    <col min="3076" max="3076" width="5.7109375" style="74" customWidth="1"/>
    <col min="3077" max="3091" width="11.42578125" style="74"/>
    <col min="3092" max="3092" width="3" style="74" customWidth="1"/>
    <col min="3093" max="3328" width="11.42578125" style="74"/>
    <col min="3329" max="3329" width="11.42578125" style="74" customWidth="1"/>
    <col min="3330" max="3330" width="11" style="74" bestFit="1" customWidth="1"/>
    <col min="3331" max="3331" width="19.42578125" style="74" bestFit="1" customWidth="1"/>
    <col min="3332" max="3332" width="5.7109375" style="74" customWidth="1"/>
    <col min="3333" max="3347" width="11.42578125" style="74"/>
    <col min="3348" max="3348" width="3" style="74" customWidth="1"/>
    <col min="3349" max="3584" width="11.42578125" style="74"/>
    <col min="3585" max="3585" width="11.42578125" style="74" customWidth="1"/>
    <col min="3586" max="3586" width="11" style="74" bestFit="1" customWidth="1"/>
    <col min="3587" max="3587" width="19.42578125" style="74" bestFit="1" customWidth="1"/>
    <col min="3588" max="3588" width="5.7109375" style="74" customWidth="1"/>
    <col min="3589" max="3603" width="11.42578125" style="74"/>
    <col min="3604" max="3604" width="3" style="74" customWidth="1"/>
    <col min="3605" max="3840" width="11.42578125" style="74"/>
    <col min="3841" max="3841" width="11.42578125" style="74" customWidth="1"/>
    <col min="3842" max="3842" width="11" style="74" bestFit="1" customWidth="1"/>
    <col min="3843" max="3843" width="19.42578125" style="74" bestFit="1" customWidth="1"/>
    <col min="3844" max="3844" width="5.7109375" style="74" customWidth="1"/>
    <col min="3845" max="3859" width="11.42578125" style="74"/>
    <col min="3860" max="3860" width="3" style="74" customWidth="1"/>
    <col min="3861" max="4096" width="11.42578125" style="74"/>
    <col min="4097" max="4097" width="11.42578125" style="74" customWidth="1"/>
    <col min="4098" max="4098" width="11" style="74" bestFit="1" customWidth="1"/>
    <col min="4099" max="4099" width="19.42578125" style="74" bestFit="1" customWidth="1"/>
    <col min="4100" max="4100" width="5.7109375" style="74" customWidth="1"/>
    <col min="4101" max="4115" width="11.42578125" style="74"/>
    <col min="4116" max="4116" width="3" style="74" customWidth="1"/>
    <col min="4117" max="4352" width="11.42578125" style="74"/>
    <col min="4353" max="4353" width="11.42578125" style="74" customWidth="1"/>
    <col min="4354" max="4354" width="11" style="74" bestFit="1" customWidth="1"/>
    <col min="4355" max="4355" width="19.42578125" style="74" bestFit="1" customWidth="1"/>
    <col min="4356" max="4356" width="5.7109375" style="74" customWidth="1"/>
    <col min="4357" max="4371" width="11.42578125" style="74"/>
    <col min="4372" max="4372" width="3" style="74" customWidth="1"/>
    <col min="4373" max="4608" width="11.42578125" style="74"/>
    <col min="4609" max="4609" width="11.42578125" style="74" customWidth="1"/>
    <col min="4610" max="4610" width="11" style="74" bestFit="1" customWidth="1"/>
    <col min="4611" max="4611" width="19.42578125" style="74" bestFit="1" customWidth="1"/>
    <col min="4612" max="4612" width="5.7109375" style="74" customWidth="1"/>
    <col min="4613" max="4627" width="11.42578125" style="74"/>
    <col min="4628" max="4628" width="3" style="74" customWidth="1"/>
    <col min="4629" max="4864" width="11.42578125" style="74"/>
    <col min="4865" max="4865" width="11.42578125" style="74" customWidth="1"/>
    <col min="4866" max="4866" width="11" style="74" bestFit="1" customWidth="1"/>
    <col min="4867" max="4867" width="19.42578125" style="74" bestFit="1" customWidth="1"/>
    <col min="4868" max="4868" width="5.7109375" style="74" customWidth="1"/>
    <col min="4869" max="4883" width="11.42578125" style="74"/>
    <col min="4884" max="4884" width="3" style="74" customWidth="1"/>
    <col min="4885" max="5120" width="11.42578125" style="74"/>
    <col min="5121" max="5121" width="11.42578125" style="74" customWidth="1"/>
    <col min="5122" max="5122" width="11" style="74" bestFit="1" customWidth="1"/>
    <col min="5123" max="5123" width="19.42578125" style="74" bestFit="1" customWidth="1"/>
    <col min="5124" max="5124" width="5.7109375" style="74" customWidth="1"/>
    <col min="5125" max="5139" width="11.42578125" style="74"/>
    <col min="5140" max="5140" width="3" style="74" customWidth="1"/>
    <col min="5141" max="5376" width="11.42578125" style="74"/>
    <col min="5377" max="5377" width="11.42578125" style="74" customWidth="1"/>
    <col min="5378" max="5378" width="11" style="74" bestFit="1" customWidth="1"/>
    <col min="5379" max="5379" width="19.42578125" style="74" bestFit="1" customWidth="1"/>
    <col min="5380" max="5380" width="5.7109375" style="74" customWidth="1"/>
    <col min="5381" max="5395" width="11.42578125" style="74"/>
    <col min="5396" max="5396" width="3" style="74" customWidth="1"/>
    <col min="5397" max="5632" width="11.42578125" style="74"/>
    <col min="5633" max="5633" width="11.42578125" style="74" customWidth="1"/>
    <col min="5634" max="5634" width="11" style="74" bestFit="1" customWidth="1"/>
    <col min="5635" max="5635" width="19.42578125" style="74" bestFit="1" customWidth="1"/>
    <col min="5636" max="5636" width="5.7109375" style="74" customWidth="1"/>
    <col min="5637" max="5651" width="11.42578125" style="74"/>
    <col min="5652" max="5652" width="3" style="74" customWidth="1"/>
    <col min="5653" max="5888" width="11.42578125" style="74"/>
    <col min="5889" max="5889" width="11.42578125" style="74" customWidth="1"/>
    <col min="5890" max="5890" width="11" style="74" bestFit="1" customWidth="1"/>
    <col min="5891" max="5891" width="19.42578125" style="74" bestFit="1" customWidth="1"/>
    <col min="5892" max="5892" width="5.7109375" style="74" customWidth="1"/>
    <col min="5893" max="5907" width="11.42578125" style="74"/>
    <col min="5908" max="5908" width="3" style="74" customWidth="1"/>
    <col min="5909" max="6144" width="11.42578125" style="74"/>
    <col min="6145" max="6145" width="11.42578125" style="74" customWidth="1"/>
    <col min="6146" max="6146" width="11" style="74" bestFit="1" customWidth="1"/>
    <col min="6147" max="6147" width="19.42578125" style="74" bestFit="1" customWidth="1"/>
    <col min="6148" max="6148" width="5.7109375" style="74" customWidth="1"/>
    <col min="6149" max="6163" width="11.42578125" style="74"/>
    <col min="6164" max="6164" width="3" style="74" customWidth="1"/>
    <col min="6165" max="6400" width="11.42578125" style="74"/>
    <col min="6401" max="6401" width="11.42578125" style="74" customWidth="1"/>
    <col min="6402" max="6402" width="11" style="74" bestFit="1" customWidth="1"/>
    <col min="6403" max="6403" width="19.42578125" style="74" bestFit="1" customWidth="1"/>
    <col min="6404" max="6404" width="5.7109375" style="74" customWidth="1"/>
    <col min="6405" max="6419" width="11.42578125" style="74"/>
    <col min="6420" max="6420" width="3" style="74" customWidth="1"/>
    <col min="6421" max="6656" width="11.42578125" style="74"/>
    <col min="6657" max="6657" width="11.42578125" style="74" customWidth="1"/>
    <col min="6658" max="6658" width="11" style="74" bestFit="1" customWidth="1"/>
    <col min="6659" max="6659" width="19.42578125" style="74" bestFit="1" customWidth="1"/>
    <col min="6660" max="6660" width="5.7109375" style="74" customWidth="1"/>
    <col min="6661" max="6675" width="11.42578125" style="74"/>
    <col min="6676" max="6676" width="3" style="74" customWidth="1"/>
    <col min="6677" max="6912" width="11.42578125" style="74"/>
    <col min="6913" max="6913" width="11.42578125" style="74" customWidth="1"/>
    <col min="6914" max="6914" width="11" style="74" bestFit="1" customWidth="1"/>
    <col min="6915" max="6915" width="19.42578125" style="74" bestFit="1" customWidth="1"/>
    <col min="6916" max="6916" width="5.7109375" style="74" customWidth="1"/>
    <col min="6917" max="6931" width="11.42578125" style="74"/>
    <col min="6932" max="6932" width="3" style="74" customWidth="1"/>
    <col min="6933" max="7168" width="11.42578125" style="74"/>
    <col min="7169" max="7169" width="11.42578125" style="74" customWidth="1"/>
    <col min="7170" max="7170" width="11" style="74" bestFit="1" customWidth="1"/>
    <col min="7171" max="7171" width="19.42578125" style="74" bestFit="1" customWidth="1"/>
    <col min="7172" max="7172" width="5.7109375" style="74" customWidth="1"/>
    <col min="7173" max="7187" width="11.42578125" style="74"/>
    <col min="7188" max="7188" width="3" style="74" customWidth="1"/>
    <col min="7189" max="7424" width="11.42578125" style="74"/>
    <col min="7425" max="7425" width="11.42578125" style="74" customWidth="1"/>
    <col min="7426" max="7426" width="11" style="74" bestFit="1" customWidth="1"/>
    <col min="7427" max="7427" width="19.42578125" style="74" bestFit="1" customWidth="1"/>
    <col min="7428" max="7428" width="5.7109375" style="74" customWidth="1"/>
    <col min="7429" max="7443" width="11.42578125" style="74"/>
    <col min="7444" max="7444" width="3" style="74" customWidth="1"/>
    <col min="7445" max="7680" width="11.42578125" style="74"/>
    <col min="7681" max="7681" width="11.42578125" style="74" customWidth="1"/>
    <col min="7682" max="7682" width="11" style="74" bestFit="1" customWidth="1"/>
    <col min="7683" max="7683" width="19.42578125" style="74" bestFit="1" customWidth="1"/>
    <col min="7684" max="7684" width="5.7109375" style="74" customWidth="1"/>
    <col min="7685" max="7699" width="11.42578125" style="74"/>
    <col min="7700" max="7700" width="3" style="74" customWidth="1"/>
    <col min="7701" max="7936" width="11.42578125" style="74"/>
    <col min="7937" max="7937" width="11.42578125" style="74" customWidth="1"/>
    <col min="7938" max="7938" width="11" style="74" bestFit="1" customWidth="1"/>
    <col min="7939" max="7939" width="19.42578125" style="74" bestFit="1" customWidth="1"/>
    <col min="7940" max="7940" width="5.7109375" style="74" customWidth="1"/>
    <col min="7941" max="7955" width="11.42578125" style="74"/>
    <col min="7956" max="7956" width="3" style="74" customWidth="1"/>
    <col min="7957" max="8192" width="11.42578125" style="74"/>
    <col min="8193" max="8193" width="11.42578125" style="74" customWidth="1"/>
    <col min="8194" max="8194" width="11" style="74" bestFit="1" customWidth="1"/>
    <col min="8195" max="8195" width="19.42578125" style="74" bestFit="1" customWidth="1"/>
    <col min="8196" max="8196" width="5.7109375" style="74" customWidth="1"/>
    <col min="8197" max="8211" width="11.42578125" style="74"/>
    <col min="8212" max="8212" width="3" style="74" customWidth="1"/>
    <col min="8213" max="8448" width="11.42578125" style="74"/>
    <col min="8449" max="8449" width="11.42578125" style="74" customWidth="1"/>
    <col min="8450" max="8450" width="11" style="74" bestFit="1" customWidth="1"/>
    <col min="8451" max="8451" width="19.42578125" style="74" bestFit="1" customWidth="1"/>
    <col min="8452" max="8452" width="5.7109375" style="74" customWidth="1"/>
    <col min="8453" max="8467" width="11.42578125" style="74"/>
    <col min="8468" max="8468" width="3" style="74" customWidth="1"/>
    <col min="8469" max="8704" width="11.42578125" style="74"/>
    <col min="8705" max="8705" width="11.42578125" style="74" customWidth="1"/>
    <col min="8706" max="8706" width="11" style="74" bestFit="1" customWidth="1"/>
    <col min="8707" max="8707" width="19.42578125" style="74" bestFit="1" customWidth="1"/>
    <col min="8708" max="8708" width="5.7109375" style="74" customWidth="1"/>
    <col min="8709" max="8723" width="11.42578125" style="74"/>
    <col min="8724" max="8724" width="3" style="74" customWidth="1"/>
    <col min="8725" max="8960" width="11.42578125" style="74"/>
    <col min="8961" max="8961" width="11.42578125" style="74" customWidth="1"/>
    <col min="8962" max="8962" width="11" style="74" bestFit="1" customWidth="1"/>
    <col min="8963" max="8963" width="19.42578125" style="74" bestFit="1" customWidth="1"/>
    <col min="8964" max="8964" width="5.7109375" style="74" customWidth="1"/>
    <col min="8965" max="8979" width="11.42578125" style="74"/>
    <col min="8980" max="8980" width="3" style="74" customWidth="1"/>
    <col min="8981" max="9216" width="11.42578125" style="74"/>
    <col min="9217" max="9217" width="11.42578125" style="74" customWidth="1"/>
    <col min="9218" max="9218" width="11" style="74" bestFit="1" customWidth="1"/>
    <col min="9219" max="9219" width="19.42578125" style="74" bestFit="1" customWidth="1"/>
    <col min="9220" max="9220" width="5.7109375" style="74" customWidth="1"/>
    <col min="9221" max="9235" width="11.42578125" style="74"/>
    <col min="9236" max="9236" width="3" style="74" customWidth="1"/>
    <col min="9237" max="9472" width="11.42578125" style="74"/>
    <col min="9473" max="9473" width="11.42578125" style="74" customWidth="1"/>
    <col min="9474" max="9474" width="11" style="74" bestFit="1" customWidth="1"/>
    <col min="9475" max="9475" width="19.42578125" style="74" bestFit="1" customWidth="1"/>
    <col min="9476" max="9476" width="5.7109375" style="74" customWidth="1"/>
    <col min="9477" max="9491" width="11.42578125" style="74"/>
    <col min="9492" max="9492" width="3" style="74" customWidth="1"/>
    <col min="9493" max="9728" width="11.42578125" style="74"/>
    <col min="9729" max="9729" width="11.42578125" style="74" customWidth="1"/>
    <col min="9730" max="9730" width="11" style="74" bestFit="1" customWidth="1"/>
    <col min="9731" max="9731" width="19.42578125" style="74" bestFit="1" customWidth="1"/>
    <col min="9732" max="9732" width="5.7109375" style="74" customWidth="1"/>
    <col min="9733" max="9747" width="11.42578125" style="74"/>
    <col min="9748" max="9748" width="3" style="74" customWidth="1"/>
    <col min="9749" max="9984" width="11.42578125" style="74"/>
    <col min="9985" max="9985" width="11.42578125" style="74" customWidth="1"/>
    <col min="9986" max="9986" width="11" style="74" bestFit="1" customWidth="1"/>
    <col min="9987" max="9987" width="19.42578125" style="74" bestFit="1" customWidth="1"/>
    <col min="9988" max="9988" width="5.7109375" style="74" customWidth="1"/>
    <col min="9989" max="10003" width="11.42578125" style="74"/>
    <col min="10004" max="10004" width="3" style="74" customWidth="1"/>
    <col min="10005" max="10240" width="11.42578125" style="74"/>
    <col min="10241" max="10241" width="11.42578125" style="74" customWidth="1"/>
    <col min="10242" max="10242" width="11" style="74" bestFit="1" customWidth="1"/>
    <col min="10243" max="10243" width="19.42578125" style="74" bestFit="1" customWidth="1"/>
    <col min="10244" max="10244" width="5.7109375" style="74" customWidth="1"/>
    <col min="10245" max="10259" width="11.42578125" style="74"/>
    <col min="10260" max="10260" width="3" style="74" customWidth="1"/>
    <col min="10261" max="10496" width="11.42578125" style="74"/>
    <col min="10497" max="10497" width="11.42578125" style="74" customWidth="1"/>
    <col min="10498" max="10498" width="11" style="74" bestFit="1" customWidth="1"/>
    <col min="10499" max="10499" width="19.42578125" style="74" bestFit="1" customWidth="1"/>
    <col min="10500" max="10500" width="5.7109375" style="74" customWidth="1"/>
    <col min="10501" max="10515" width="11.42578125" style="74"/>
    <col min="10516" max="10516" width="3" style="74" customWidth="1"/>
    <col min="10517" max="10752" width="11.42578125" style="74"/>
    <col min="10753" max="10753" width="11.42578125" style="74" customWidth="1"/>
    <col min="10754" max="10754" width="11" style="74" bestFit="1" customWidth="1"/>
    <col min="10755" max="10755" width="19.42578125" style="74" bestFit="1" customWidth="1"/>
    <col min="10756" max="10756" width="5.7109375" style="74" customWidth="1"/>
    <col min="10757" max="10771" width="11.42578125" style="74"/>
    <col min="10772" max="10772" width="3" style="74" customWidth="1"/>
    <col min="10773" max="11008" width="11.42578125" style="74"/>
    <col min="11009" max="11009" width="11.42578125" style="74" customWidth="1"/>
    <col min="11010" max="11010" width="11" style="74" bestFit="1" customWidth="1"/>
    <col min="11011" max="11011" width="19.42578125" style="74" bestFit="1" customWidth="1"/>
    <col min="11012" max="11012" width="5.7109375" style="74" customWidth="1"/>
    <col min="11013" max="11027" width="11.42578125" style="74"/>
    <col min="11028" max="11028" width="3" style="74" customWidth="1"/>
    <col min="11029" max="11264" width="11.42578125" style="74"/>
    <col min="11265" max="11265" width="11.42578125" style="74" customWidth="1"/>
    <col min="11266" max="11266" width="11" style="74" bestFit="1" customWidth="1"/>
    <col min="11267" max="11267" width="19.42578125" style="74" bestFit="1" customWidth="1"/>
    <col min="11268" max="11268" width="5.7109375" style="74" customWidth="1"/>
    <col min="11269" max="11283" width="11.42578125" style="74"/>
    <col min="11284" max="11284" width="3" style="74" customWidth="1"/>
    <col min="11285" max="11520" width="11.42578125" style="74"/>
    <col min="11521" max="11521" width="11.42578125" style="74" customWidth="1"/>
    <col min="11522" max="11522" width="11" style="74" bestFit="1" customWidth="1"/>
    <col min="11523" max="11523" width="19.42578125" style="74" bestFit="1" customWidth="1"/>
    <col min="11524" max="11524" width="5.7109375" style="74" customWidth="1"/>
    <col min="11525" max="11539" width="11.42578125" style="74"/>
    <col min="11540" max="11540" width="3" style="74" customWidth="1"/>
    <col min="11541" max="11776" width="11.42578125" style="74"/>
    <col min="11777" max="11777" width="11.42578125" style="74" customWidth="1"/>
    <col min="11778" max="11778" width="11" style="74" bestFit="1" customWidth="1"/>
    <col min="11779" max="11779" width="19.42578125" style="74" bestFit="1" customWidth="1"/>
    <col min="11780" max="11780" width="5.7109375" style="74" customWidth="1"/>
    <col min="11781" max="11795" width="11.42578125" style="74"/>
    <col min="11796" max="11796" width="3" style="74" customWidth="1"/>
    <col min="11797" max="12032" width="11.42578125" style="74"/>
    <col min="12033" max="12033" width="11.42578125" style="74" customWidth="1"/>
    <col min="12034" max="12034" width="11" style="74" bestFit="1" customWidth="1"/>
    <col min="12035" max="12035" width="19.42578125" style="74" bestFit="1" customWidth="1"/>
    <col min="12036" max="12036" width="5.7109375" style="74" customWidth="1"/>
    <col min="12037" max="12051" width="11.42578125" style="74"/>
    <col min="12052" max="12052" width="3" style="74" customWidth="1"/>
    <col min="12053" max="12288" width="11.42578125" style="74"/>
    <col min="12289" max="12289" width="11.42578125" style="74" customWidth="1"/>
    <col min="12290" max="12290" width="11" style="74" bestFit="1" customWidth="1"/>
    <col min="12291" max="12291" width="19.42578125" style="74" bestFit="1" customWidth="1"/>
    <col min="12292" max="12292" width="5.7109375" style="74" customWidth="1"/>
    <col min="12293" max="12307" width="11.42578125" style="74"/>
    <col min="12308" max="12308" width="3" style="74" customWidth="1"/>
    <col min="12309" max="12544" width="11.42578125" style="74"/>
    <col min="12545" max="12545" width="11.42578125" style="74" customWidth="1"/>
    <col min="12546" max="12546" width="11" style="74" bestFit="1" customWidth="1"/>
    <col min="12547" max="12547" width="19.42578125" style="74" bestFit="1" customWidth="1"/>
    <col min="12548" max="12548" width="5.7109375" style="74" customWidth="1"/>
    <col min="12549" max="12563" width="11.42578125" style="74"/>
    <col min="12564" max="12564" width="3" style="74" customWidth="1"/>
    <col min="12565" max="12800" width="11.42578125" style="74"/>
    <col min="12801" max="12801" width="11.42578125" style="74" customWidth="1"/>
    <col min="12802" max="12802" width="11" style="74" bestFit="1" customWidth="1"/>
    <col min="12803" max="12803" width="19.42578125" style="74" bestFit="1" customWidth="1"/>
    <col min="12804" max="12804" width="5.7109375" style="74" customWidth="1"/>
    <col min="12805" max="12819" width="11.42578125" style="74"/>
    <col min="12820" max="12820" width="3" style="74" customWidth="1"/>
    <col min="12821" max="13056" width="11.42578125" style="74"/>
    <col min="13057" max="13057" width="11.42578125" style="74" customWidth="1"/>
    <col min="13058" max="13058" width="11" style="74" bestFit="1" customWidth="1"/>
    <col min="13059" max="13059" width="19.42578125" style="74" bestFit="1" customWidth="1"/>
    <col min="13060" max="13060" width="5.7109375" style="74" customWidth="1"/>
    <col min="13061" max="13075" width="11.42578125" style="74"/>
    <col min="13076" max="13076" width="3" style="74" customWidth="1"/>
    <col min="13077" max="13312" width="11.42578125" style="74"/>
    <col min="13313" max="13313" width="11.42578125" style="74" customWidth="1"/>
    <col min="13314" max="13314" width="11" style="74" bestFit="1" customWidth="1"/>
    <col min="13315" max="13315" width="19.42578125" style="74" bestFit="1" customWidth="1"/>
    <col min="13316" max="13316" width="5.7109375" style="74" customWidth="1"/>
    <col min="13317" max="13331" width="11.42578125" style="74"/>
    <col min="13332" max="13332" width="3" style="74" customWidth="1"/>
    <col min="13333" max="13568" width="11.42578125" style="74"/>
    <col min="13569" max="13569" width="11.42578125" style="74" customWidth="1"/>
    <col min="13570" max="13570" width="11" style="74" bestFit="1" customWidth="1"/>
    <col min="13571" max="13571" width="19.42578125" style="74" bestFit="1" customWidth="1"/>
    <col min="13572" max="13572" width="5.7109375" style="74" customWidth="1"/>
    <col min="13573" max="13587" width="11.42578125" style="74"/>
    <col min="13588" max="13588" width="3" style="74" customWidth="1"/>
    <col min="13589" max="13824" width="11.42578125" style="74"/>
    <col min="13825" max="13825" width="11.42578125" style="74" customWidth="1"/>
    <col min="13826" max="13826" width="11" style="74" bestFit="1" customWidth="1"/>
    <col min="13827" max="13827" width="19.42578125" style="74" bestFit="1" customWidth="1"/>
    <col min="13828" max="13828" width="5.7109375" style="74" customWidth="1"/>
    <col min="13829" max="13843" width="11.42578125" style="74"/>
    <col min="13844" max="13844" width="3" style="74" customWidth="1"/>
    <col min="13845" max="14080" width="11.42578125" style="74"/>
    <col min="14081" max="14081" width="11.42578125" style="74" customWidth="1"/>
    <col min="14082" max="14082" width="11" style="74" bestFit="1" customWidth="1"/>
    <col min="14083" max="14083" width="19.42578125" style="74" bestFit="1" customWidth="1"/>
    <col min="14084" max="14084" width="5.7109375" style="74" customWidth="1"/>
    <col min="14085" max="14099" width="11.42578125" style="74"/>
    <col min="14100" max="14100" width="3" style="74" customWidth="1"/>
    <col min="14101" max="14336" width="11.42578125" style="74"/>
    <col min="14337" max="14337" width="11.42578125" style="74" customWidth="1"/>
    <col min="14338" max="14338" width="11" style="74" bestFit="1" customWidth="1"/>
    <col min="14339" max="14339" width="19.42578125" style="74" bestFit="1" customWidth="1"/>
    <col min="14340" max="14340" width="5.7109375" style="74" customWidth="1"/>
    <col min="14341" max="14355" width="11.42578125" style="74"/>
    <col min="14356" max="14356" width="3" style="74" customWidth="1"/>
    <col min="14357" max="14592" width="11.42578125" style="74"/>
    <col min="14593" max="14593" width="11.42578125" style="74" customWidth="1"/>
    <col min="14594" max="14594" width="11" style="74" bestFit="1" customWidth="1"/>
    <col min="14595" max="14595" width="19.42578125" style="74" bestFit="1" customWidth="1"/>
    <col min="14596" max="14596" width="5.7109375" style="74" customWidth="1"/>
    <col min="14597" max="14611" width="11.42578125" style="74"/>
    <col min="14612" max="14612" width="3" style="74" customWidth="1"/>
    <col min="14613" max="14848" width="11.42578125" style="74"/>
    <col min="14849" max="14849" width="11.42578125" style="74" customWidth="1"/>
    <col min="14850" max="14850" width="11" style="74" bestFit="1" customWidth="1"/>
    <col min="14851" max="14851" width="19.42578125" style="74" bestFit="1" customWidth="1"/>
    <col min="14852" max="14852" width="5.7109375" style="74" customWidth="1"/>
    <col min="14853" max="14867" width="11.42578125" style="74"/>
    <col min="14868" max="14868" width="3" style="74" customWidth="1"/>
    <col min="14869" max="15104" width="11.42578125" style="74"/>
    <col min="15105" max="15105" width="11.42578125" style="74" customWidth="1"/>
    <col min="15106" max="15106" width="11" style="74" bestFit="1" customWidth="1"/>
    <col min="15107" max="15107" width="19.42578125" style="74" bestFit="1" customWidth="1"/>
    <col min="15108" max="15108" width="5.7109375" style="74" customWidth="1"/>
    <col min="15109" max="15123" width="11.42578125" style="74"/>
    <col min="15124" max="15124" width="3" style="74" customWidth="1"/>
    <col min="15125" max="15360" width="11.42578125" style="74"/>
    <col min="15361" max="15361" width="11.42578125" style="74" customWidth="1"/>
    <col min="15362" max="15362" width="11" style="74" bestFit="1" customWidth="1"/>
    <col min="15363" max="15363" width="19.42578125" style="74" bestFit="1" customWidth="1"/>
    <col min="15364" max="15364" width="5.7109375" style="74" customWidth="1"/>
    <col min="15365" max="15379" width="11.42578125" style="74"/>
    <col min="15380" max="15380" width="3" style="74" customWidth="1"/>
    <col min="15381" max="15616" width="11.42578125" style="74"/>
    <col min="15617" max="15617" width="11.42578125" style="74" customWidth="1"/>
    <col min="15618" max="15618" width="11" style="74" bestFit="1" customWidth="1"/>
    <col min="15619" max="15619" width="19.42578125" style="74" bestFit="1" customWidth="1"/>
    <col min="15620" max="15620" width="5.7109375" style="74" customWidth="1"/>
    <col min="15621" max="15635" width="11.42578125" style="74"/>
    <col min="15636" max="15636" width="3" style="74" customWidth="1"/>
    <col min="15637" max="15872" width="11.42578125" style="74"/>
    <col min="15873" max="15873" width="11.42578125" style="74" customWidth="1"/>
    <col min="15874" max="15874" width="11" style="74" bestFit="1" customWidth="1"/>
    <col min="15875" max="15875" width="19.42578125" style="74" bestFit="1" customWidth="1"/>
    <col min="15876" max="15876" width="5.7109375" style="74" customWidth="1"/>
    <col min="15877" max="15891" width="11.42578125" style="74"/>
    <col min="15892" max="15892" width="3" style="74" customWidth="1"/>
    <col min="15893" max="16128" width="11.42578125" style="74"/>
    <col min="16129" max="16129" width="11.42578125" style="74" customWidth="1"/>
    <col min="16130" max="16130" width="11" style="74" bestFit="1" customWidth="1"/>
    <col min="16131" max="16131" width="19.42578125" style="74" bestFit="1" customWidth="1"/>
    <col min="16132" max="16132" width="5.7109375" style="74" customWidth="1"/>
    <col min="16133" max="16147" width="11.42578125" style="74"/>
    <col min="16148" max="16148" width="3" style="74" customWidth="1"/>
    <col min="16149" max="16384" width="11.42578125" style="74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73"/>
    </row>
    <row r="2" spans="1:20" s="80" customFormat="1" ht="14.1" customHeight="1" thickBot="1" x14ac:dyDescent="0.3">
      <c r="A2" s="75" t="s">
        <v>41</v>
      </c>
      <c r="B2" s="76" t="s">
        <v>42</v>
      </c>
      <c r="C2" s="77" t="s">
        <v>43</v>
      </c>
      <c r="D2" s="152" t="s">
        <v>44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">
      <c r="A3" s="81">
        <v>0</v>
      </c>
      <c r="B3" s="82">
        <v>108</v>
      </c>
      <c r="C3" s="83" t="s">
        <v>123</v>
      </c>
      <c r="D3" s="152"/>
      <c r="S3" s="73"/>
      <c r="T3" s="73"/>
    </row>
    <row r="4" spans="1:20" ht="14.1" customHeight="1" x14ac:dyDescent="0.2">
      <c r="A4" s="81">
        <v>0</v>
      </c>
      <c r="B4" s="82">
        <v>108.37</v>
      </c>
      <c r="C4" s="84" t="s">
        <v>26</v>
      </c>
      <c r="D4" s="153"/>
      <c r="S4" s="73"/>
      <c r="T4" s="73"/>
    </row>
    <row r="5" spans="1:20" ht="14.1" customHeight="1" x14ac:dyDescent="0.2">
      <c r="A5" s="81">
        <v>0</v>
      </c>
      <c r="B5" s="82">
        <v>108.03100000000001</v>
      </c>
      <c r="C5" s="84" t="s">
        <v>124</v>
      </c>
      <c r="D5" s="152"/>
      <c r="S5" s="73"/>
      <c r="T5" s="73"/>
    </row>
    <row r="6" spans="1:20" ht="14.1" customHeight="1" x14ac:dyDescent="0.2">
      <c r="A6" s="81">
        <v>7</v>
      </c>
      <c r="B6" s="82">
        <v>107.254</v>
      </c>
      <c r="C6" s="85" t="s">
        <v>125</v>
      </c>
      <c r="D6" s="152"/>
      <c r="S6" s="73"/>
      <c r="T6" s="73"/>
    </row>
    <row r="7" spans="1:20" ht="14.1" customHeight="1" x14ac:dyDescent="0.2">
      <c r="A7" s="81">
        <v>7</v>
      </c>
      <c r="B7" s="86">
        <v>107.804</v>
      </c>
      <c r="C7" s="85" t="s">
        <v>126</v>
      </c>
      <c r="D7" s="152"/>
      <c r="S7" s="73"/>
      <c r="T7" s="73"/>
    </row>
    <row r="8" spans="1:20" ht="14.1" customHeight="1" x14ac:dyDescent="0.2">
      <c r="A8" s="81">
        <v>7</v>
      </c>
      <c r="B8" s="86">
        <v>107.312</v>
      </c>
      <c r="C8" s="85" t="s">
        <v>127</v>
      </c>
      <c r="D8" s="152"/>
      <c r="S8" s="73"/>
      <c r="T8" s="73"/>
    </row>
    <row r="9" spans="1:20" ht="14.1" customHeight="1" x14ac:dyDescent="0.2">
      <c r="A9" s="81">
        <v>7</v>
      </c>
      <c r="B9" s="82">
        <v>106.57899999999999</v>
      </c>
      <c r="C9" s="85" t="s">
        <v>128</v>
      </c>
      <c r="D9" s="152"/>
      <c r="S9" s="73"/>
      <c r="T9" s="73"/>
    </row>
    <row r="10" spans="1:20" ht="14.1" customHeight="1" x14ac:dyDescent="0.2">
      <c r="A10" s="81">
        <v>9</v>
      </c>
      <c r="B10" s="82">
        <v>106.312</v>
      </c>
      <c r="C10" s="85" t="s">
        <v>75</v>
      </c>
      <c r="D10" s="152"/>
      <c r="S10" s="73"/>
      <c r="T10" s="73"/>
    </row>
    <row r="11" spans="1:20" ht="14.1" customHeight="1" x14ac:dyDescent="0.2">
      <c r="A11" s="81">
        <v>9.6</v>
      </c>
      <c r="B11" s="82">
        <v>105.312</v>
      </c>
      <c r="C11" s="85" t="s">
        <v>129</v>
      </c>
      <c r="D11" s="152"/>
      <c r="S11" s="73"/>
      <c r="T11" s="73"/>
    </row>
    <row r="12" spans="1:20" ht="14.1" customHeight="1" x14ac:dyDescent="0.2">
      <c r="A12" s="123">
        <v>10</v>
      </c>
      <c r="B12" s="124">
        <v>104.464</v>
      </c>
      <c r="C12" s="122" t="s">
        <v>48</v>
      </c>
      <c r="D12" s="152"/>
      <c r="S12" s="73"/>
      <c r="T12" s="73"/>
    </row>
    <row r="13" spans="1:20" ht="14.1" customHeight="1" x14ac:dyDescent="0.2">
      <c r="A13" s="87">
        <v>10</v>
      </c>
      <c r="B13" s="88">
        <v>104.464</v>
      </c>
      <c r="C13" s="85"/>
      <c r="D13" s="152"/>
      <c r="S13" s="73"/>
      <c r="T13" s="73"/>
    </row>
    <row r="14" spans="1:20" ht="14.1" customHeight="1" x14ac:dyDescent="0.2">
      <c r="A14" s="87">
        <v>20</v>
      </c>
      <c r="B14" s="88">
        <v>101.634</v>
      </c>
      <c r="C14" s="85"/>
      <c r="D14" s="152"/>
      <c r="S14" s="73"/>
      <c r="T14" s="73"/>
    </row>
    <row r="15" spans="1:20" ht="14.1" customHeight="1" x14ac:dyDescent="0.2">
      <c r="A15" s="87">
        <v>52</v>
      </c>
      <c r="B15" s="88">
        <v>102.684</v>
      </c>
      <c r="C15" s="89"/>
      <c r="D15" s="152"/>
      <c r="S15" s="73"/>
      <c r="T15" s="73"/>
    </row>
    <row r="16" spans="1:20" ht="14.1" customHeight="1" x14ac:dyDescent="0.2">
      <c r="A16" s="87">
        <v>84</v>
      </c>
      <c r="B16" s="88">
        <v>103.20399999999999</v>
      </c>
      <c r="C16" s="89"/>
      <c r="D16" s="154"/>
      <c r="S16" s="73"/>
      <c r="T16" s="73"/>
    </row>
    <row r="17" spans="1:20" ht="14.1" customHeight="1" x14ac:dyDescent="0.2">
      <c r="A17" s="87">
        <v>116</v>
      </c>
      <c r="B17" s="88">
        <v>103.244</v>
      </c>
      <c r="C17" s="89"/>
      <c r="D17" s="154"/>
      <c r="S17" s="73"/>
      <c r="T17" s="73"/>
    </row>
    <row r="18" spans="1:20" ht="14.1" customHeight="1" x14ac:dyDescent="0.2">
      <c r="A18" s="87">
        <v>148</v>
      </c>
      <c r="B18" s="88">
        <v>102.904</v>
      </c>
      <c r="C18" s="89"/>
      <c r="D18" s="154"/>
      <c r="S18" s="73"/>
      <c r="T18" s="73"/>
    </row>
    <row r="19" spans="1:20" ht="14.1" customHeight="1" x14ac:dyDescent="0.2">
      <c r="A19" s="87">
        <v>180</v>
      </c>
      <c r="B19" s="88">
        <v>101.994</v>
      </c>
      <c r="C19" s="89"/>
      <c r="D19" s="154"/>
      <c r="S19" s="73"/>
      <c r="T19" s="73"/>
    </row>
    <row r="20" spans="1:20" ht="14.1" customHeight="1" x14ac:dyDescent="0.2">
      <c r="A20" s="87">
        <v>212</v>
      </c>
      <c r="B20" s="88">
        <v>100.89400000000001</v>
      </c>
      <c r="C20" s="89"/>
      <c r="D20" s="154"/>
      <c r="S20" s="73"/>
      <c r="T20" s="73"/>
    </row>
    <row r="21" spans="1:20" ht="14.1" customHeight="1" x14ac:dyDescent="0.2">
      <c r="A21" s="87">
        <v>244</v>
      </c>
      <c r="B21" s="88">
        <v>100.42400000000001</v>
      </c>
      <c r="C21" s="89"/>
      <c r="D21" s="154"/>
      <c r="S21" s="73"/>
      <c r="T21" s="73"/>
    </row>
    <row r="22" spans="1:20" ht="14.1" customHeight="1" x14ac:dyDescent="0.2">
      <c r="A22" s="87">
        <v>276</v>
      </c>
      <c r="B22" s="88">
        <v>101.124</v>
      </c>
      <c r="C22" s="85"/>
      <c r="D22" s="154"/>
      <c r="S22" s="73"/>
      <c r="T22" s="73"/>
    </row>
    <row r="23" spans="1:20" ht="14.1" customHeight="1" x14ac:dyDescent="0.2">
      <c r="A23" s="87">
        <v>308</v>
      </c>
      <c r="B23" s="88">
        <v>101.28400000000001</v>
      </c>
      <c r="C23" s="89"/>
      <c r="D23" s="154"/>
      <c r="S23" s="73"/>
      <c r="T23" s="73"/>
    </row>
    <row r="24" spans="1:20" ht="14.1" customHeight="1" x14ac:dyDescent="0.2">
      <c r="A24" s="87">
        <v>340</v>
      </c>
      <c r="B24" s="88">
        <v>101.06399999999999</v>
      </c>
      <c r="C24" s="89"/>
      <c r="D24" s="154"/>
      <c r="S24" s="73"/>
      <c r="T24" s="73"/>
    </row>
    <row r="25" spans="1:20" ht="14.1" customHeight="1" x14ac:dyDescent="0.2">
      <c r="A25" s="87">
        <v>372</v>
      </c>
      <c r="B25" s="88">
        <v>100.694</v>
      </c>
      <c r="C25" s="89"/>
      <c r="D25" s="154"/>
      <c r="S25" s="73"/>
      <c r="T25" s="73"/>
    </row>
    <row r="26" spans="1:20" ht="14.1" customHeight="1" x14ac:dyDescent="0.2">
      <c r="A26" s="87">
        <v>404</v>
      </c>
      <c r="B26" s="88">
        <v>98.414000000000001</v>
      </c>
      <c r="C26" s="89"/>
      <c r="D26" s="154"/>
      <c r="S26" s="73"/>
      <c r="T26" s="73"/>
    </row>
    <row r="27" spans="1:20" ht="14.1" customHeight="1" x14ac:dyDescent="0.2">
      <c r="A27" s="87">
        <v>436</v>
      </c>
      <c r="B27" s="88">
        <v>97.623999999999995</v>
      </c>
      <c r="C27" s="85"/>
      <c r="D27" s="154"/>
      <c r="S27" s="73"/>
      <c r="T27" s="73"/>
    </row>
    <row r="28" spans="1:20" ht="14.1" customHeight="1" x14ac:dyDescent="0.2">
      <c r="A28" s="87">
        <v>468</v>
      </c>
      <c r="B28" s="88">
        <v>97.263999999999996</v>
      </c>
      <c r="C28" s="85"/>
      <c r="D28" s="154"/>
      <c r="S28" s="73"/>
      <c r="T28" s="73"/>
    </row>
    <row r="29" spans="1:20" ht="14.1" customHeight="1" x14ac:dyDescent="0.2">
      <c r="A29" s="87">
        <v>500</v>
      </c>
      <c r="B29" s="88">
        <v>97.623999999999995</v>
      </c>
      <c r="C29" s="89"/>
      <c r="D29" s="154"/>
      <c r="S29" s="73"/>
      <c r="T29" s="73"/>
    </row>
    <row r="30" spans="1:20" ht="14.1" customHeight="1" x14ac:dyDescent="0.2">
      <c r="A30" s="87">
        <v>532</v>
      </c>
      <c r="B30" s="88">
        <v>97.304000000000002</v>
      </c>
      <c r="C30" s="89"/>
      <c r="D30" s="154"/>
      <c r="S30" s="73"/>
      <c r="T30" s="73"/>
    </row>
    <row r="31" spans="1:20" ht="14.1" customHeight="1" x14ac:dyDescent="0.2">
      <c r="A31" s="87">
        <v>564</v>
      </c>
      <c r="B31" s="88">
        <v>97.073999999999998</v>
      </c>
      <c r="C31" s="89"/>
      <c r="D31" s="154"/>
      <c r="S31" s="73"/>
      <c r="T31" s="73"/>
    </row>
    <row r="32" spans="1:20" ht="14.1" customHeight="1" x14ac:dyDescent="0.2">
      <c r="A32" s="87">
        <v>596</v>
      </c>
      <c r="B32" s="88">
        <v>96.793999999999997</v>
      </c>
      <c r="C32" s="89"/>
      <c r="D32" s="154"/>
      <c r="S32" s="73"/>
      <c r="T32" s="73"/>
    </row>
    <row r="33" spans="1:20" ht="14.1" customHeight="1" x14ac:dyDescent="0.2">
      <c r="A33" s="87">
        <v>628</v>
      </c>
      <c r="B33" s="88">
        <v>97.614000000000004</v>
      </c>
      <c r="C33" s="89"/>
      <c r="D33" s="154"/>
      <c r="S33" s="73"/>
      <c r="T33" s="73"/>
    </row>
    <row r="34" spans="1:20" ht="14.1" customHeight="1" x14ac:dyDescent="0.2">
      <c r="A34" s="87">
        <v>660</v>
      </c>
      <c r="B34" s="88">
        <v>97.543999999999997</v>
      </c>
      <c r="C34" s="89"/>
      <c r="D34" s="154"/>
      <c r="S34" s="73"/>
      <c r="T34" s="73"/>
    </row>
    <row r="35" spans="1:20" ht="14.1" customHeight="1" x14ac:dyDescent="0.2">
      <c r="A35" s="87">
        <v>692</v>
      </c>
      <c r="B35" s="88">
        <v>98.263999999999996</v>
      </c>
      <c r="C35" s="89"/>
      <c r="D35" s="154"/>
      <c r="S35" s="73"/>
      <c r="T35" s="73"/>
    </row>
    <row r="36" spans="1:20" ht="14.1" customHeight="1" x14ac:dyDescent="0.2">
      <c r="A36" s="87">
        <v>712</v>
      </c>
      <c r="B36" s="88">
        <v>104.464</v>
      </c>
      <c r="C36" s="89"/>
      <c r="D36" s="154"/>
      <c r="S36" s="73"/>
      <c r="T36" s="73"/>
    </row>
    <row r="37" spans="1:20" ht="14.1" customHeight="1" x14ac:dyDescent="0.2">
      <c r="A37" s="87">
        <v>1046</v>
      </c>
      <c r="B37" s="88">
        <v>104.464</v>
      </c>
      <c r="C37" s="89"/>
      <c r="D37" s="154"/>
      <c r="S37" s="73"/>
      <c r="T37" s="73"/>
    </row>
    <row r="38" spans="1:20" ht="14.1" customHeight="1" x14ac:dyDescent="0.2">
      <c r="A38" s="87">
        <v>1054</v>
      </c>
      <c r="B38" s="88">
        <v>99.364000000000004</v>
      </c>
      <c r="C38" s="89"/>
      <c r="D38" s="154"/>
      <c r="S38" s="73"/>
      <c r="T38" s="73"/>
    </row>
    <row r="39" spans="1:20" ht="14.1" customHeight="1" x14ac:dyDescent="0.2">
      <c r="A39" s="87">
        <v>1104</v>
      </c>
      <c r="B39" s="88">
        <v>99.394000000000005</v>
      </c>
      <c r="C39" s="89"/>
      <c r="D39" s="154"/>
      <c r="S39" s="73"/>
      <c r="T39" s="73"/>
    </row>
    <row r="40" spans="1:20" ht="14.1" customHeight="1" x14ac:dyDescent="0.2">
      <c r="A40" s="87">
        <v>1162</v>
      </c>
      <c r="B40" s="88">
        <v>101.434</v>
      </c>
      <c r="C40" s="89"/>
      <c r="D40" s="154"/>
      <c r="S40" s="73"/>
      <c r="T40" s="73"/>
    </row>
    <row r="41" spans="1:20" ht="14.1" customHeight="1" x14ac:dyDescent="0.2">
      <c r="A41" s="87">
        <v>1220</v>
      </c>
      <c r="B41" s="88">
        <v>101.014</v>
      </c>
      <c r="C41" s="89"/>
      <c r="D41" s="154"/>
      <c r="S41" s="73"/>
      <c r="T41" s="73"/>
    </row>
    <row r="42" spans="1:20" ht="14.1" customHeight="1" x14ac:dyDescent="0.2">
      <c r="A42" s="87">
        <v>1278</v>
      </c>
      <c r="B42" s="88">
        <v>100.694</v>
      </c>
      <c r="C42" s="89"/>
      <c r="D42" s="154"/>
      <c r="S42" s="73"/>
      <c r="T42" s="73"/>
    </row>
    <row r="43" spans="1:20" ht="14.1" customHeight="1" x14ac:dyDescent="0.2">
      <c r="A43" s="123">
        <v>1280.5</v>
      </c>
      <c r="B43" s="124">
        <v>104.464</v>
      </c>
      <c r="C43" s="125" t="s">
        <v>130</v>
      </c>
      <c r="D43" s="154"/>
      <c r="S43" s="73"/>
      <c r="T43" s="73"/>
    </row>
    <row r="44" spans="1:20" ht="14.1" customHeight="1" x14ac:dyDescent="0.2">
      <c r="A44" s="87">
        <v>1281.5</v>
      </c>
      <c r="B44" s="88">
        <v>105.24</v>
      </c>
      <c r="C44" s="84"/>
      <c r="D44" s="154"/>
      <c r="S44" s="73"/>
      <c r="T44" s="73"/>
    </row>
    <row r="45" spans="1:20" ht="14.1" customHeight="1" x14ac:dyDescent="0.2">
      <c r="A45" s="87">
        <v>1282.8</v>
      </c>
      <c r="B45" s="88">
        <v>105.672</v>
      </c>
      <c r="C45" s="128" t="s">
        <v>128</v>
      </c>
      <c r="D45" s="154"/>
      <c r="S45" s="73"/>
      <c r="T45" s="73"/>
    </row>
    <row r="46" spans="1:20" ht="14.1" customHeight="1" x14ac:dyDescent="0.2">
      <c r="A46" s="87">
        <v>1332.8</v>
      </c>
      <c r="B46" s="88">
        <v>106.01300000000001</v>
      </c>
      <c r="C46" s="89" t="s">
        <v>125</v>
      </c>
      <c r="D46" s="154"/>
      <c r="S46" s="73"/>
      <c r="T46" s="73"/>
    </row>
    <row r="47" spans="1:20" ht="14.1" customHeight="1" x14ac:dyDescent="0.2">
      <c r="A47" s="87"/>
      <c r="B47" s="88"/>
      <c r="C47" s="89"/>
      <c r="D47" s="154"/>
      <c r="S47" s="73"/>
      <c r="T47" s="73"/>
    </row>
    <row r="48" spans="1:20" ht="14.1" customHeight="1" thickBot="1" x14ac:dyDescent="0.25">
      <c r="A48" s="94"/>
      <c r="B48" s="95"/>
      <c r="C48" s="96"/>
      <c r="D48" s="155"/>
      <c r="S48" s="73"/>
      <c r="T48" s="73"/>
    </row>
    <row r="49" spans="1:22" ht="14.1" customHeight="1" x14ac:dyDescent="0.2">
      <c r="A49" s="97">
        <v>1280.5</v>
      </c>
      <c r="B49" s="98">
        <v>104.464</v>
      </c>
      <c r="C49" s="99" t="s">
        <v>46</v>
      </c>
      <c r="D49" s="156" t="s">
        <v>47</v>
      </c>
      <c r="S49" s="73"/>
      <c r="T49" s="73"/>
    </row>
    <row r="50" spans="1:22" ht="14.1" customHeight="1" thickBot="1" x14ac:dyDescent="0.25">
      <c r="A50" s="100">
        <v>10</v>
      </c>
      <c r="B50" s="101">
        <v>104.464</v>
      </c>
      <c r="C50" s="102" t="s">
        <v>48</v>
      </c>
      <c r="D50" s="157"/>
      <c r="S50" s="73"/>
      <c r="T50" s="73"/>
    </row>
    <row r="51" spans="1:22" ht="14.1" customHeight="1" x14ac:dyDescent="0.2">
      <c r="A51" s="97">
        <v>30</v>
      </c>
      <c r="B51" s="103">
        <v>107.312</v>
      </c>
      <c r="C51" s="99" t="s">
        <v>49</v>
      </c>
      <c r="D51" s="157"/>
      <c r="S51" s="73"/>
      <c r="T51" s="73"/>
    </row>
    <row r="52" spans="1:22" ht="14.1" customHeight="1" thickBot="1" x14ac:dyDescent="0.25">
      <c r="A52" s="104">
        <v>30</v>
      </c>
      <c r="B52" s="101">
        <v>98.311999999999998</v>
      </c>
      <c r="C52" s="102" t="s">
        <v>49</v>
      </c>
      <c r="D52" s="157"/>
      <c r="S52" s="73"/>
      <c r="T52" s="73"/>
    </row>
    <row r="53" spans="1:22" ht="14.1" customHeight="1" x14ac:dyDescent="0.2">
      <c r="A53" s="105">
        <v>40</v>
      </c>
      <c r="B53" s="103">
        <v>107.804</v>
      </c>
      <c r="C53" s="106" t="s">
        <v>50</v>
      </c>
      <c r="D53" s="157"/>
      <c r="S53" s="73"/>
      <c r="T53" s="73"/>
    </row>
    <row r="54" spans="1:22" ht="14.1" customHeight="1" thickBot="1" x14ac:dyDescent="0.25">
      <c r="A54" s="107">
        <v>40</v>
      </c>
      <c r="B54" s="108">
        <v>106.304</v>
      </c>
      <c r="C54" s="109" t="s">
        <v>50</v>
      </c>
      <c r="D54" s="157"/>
      <c r="S54" s="73"/>
      <c r="T54" s="73"/>
    </row>
    <row r="55" spans="1:22" ht="14.1" customHeight="1" x14ac:dyDescent="0.2">
      <c r="A55" s="97">
        <v>1332.8</v>
      </c>
      <c r="B55" s="101">
        <v>106.01300000000001</v>
      </c>
      <c r="C55" s="99" t="s">
        <v>51</v>
      </c>
      <c r="D55" s="157"/>
      <c r="S55" s="73"/>
      <c r="T55" s="73"/>
      <c r="V55" s="110"/>
    </row>
    <row r="56" spans="1:22" ht="14.1" customHeight="1" thickBot="1" x14ac:dyDescent="0.25">
      <c r="A56" s="104">
        <v>0</v>
      </c>
      <c r="B56" s="104">
        <v>0</v>
      </c>
      <c r="C56" s="102" t="s">
        <v>52</v>
      </c>
      <c r="D56" s="157"/>
      <c r="S56" s="73"/>
      <c r="T56" s="73"/>
    </row>
    <row r="57" spans="1:22" ht="14.1" customHeight="1" x14ac:dyDescent="0.2">
      <c r="A57" s="111" t="s">
        <v>53</v>
      </c>
      <c r="B57" s="112" t="s">
        <v>131</v>
      </c>
      <c r="C57" s="113"/>
      <c r="D57" s="157"/>
      <c r="S57" s="73"/>
      <c r="T57" s="73"/>
    </row>
    <row r="58" spans="1:22" ht="14.1" customHeight="1" x14ac:dyDescent="0.2">
      <c r="A58" s="114" t="s">
        <v>55</v>
      </c>
      <c r="B58" s="115" t="s">
        <v>132</v>
      </c>
      <c r="C58" s="116"/>
      <c r="D58" s="158"/>
      <c r="S58" s="73"/>
      <c r="T58" s="73"/>
    </row>
    <row r="59" spans="1:22" ht="14.1" customHeight="1" x14ac:dyDescent="0.2">
      <c r="A59" s="114" t="s">
        <v>57</v>
      </c>
      <c r="B59" s="115" t="s">
        <v>133</v>
      </c>
      <c r="C59" s="116"/>
      <c r="D59" s="158"/>
      <c r="S59" s="73"/>
      <c r="T59" s="73"/>
    </row>
    <row r="60" spans="1:22" ht="14.1" customHeight="1" thickBot="1" x14ac:dyDescent="0.25">
      <c r="A60" s="160" t="s">
        <v>134</v>
      </c>
      <c r="B60" s="161"/>
      <c r="C60" s="162"/>
      <c r="D60" s="159"/>
      <c r="S60" s="73"/>
      <c r="T60" s="73"/>
    </row>
    <row r="61" spans="1:22" x14ac:dyDescent="0.2">
      <c r="A61" s="117" t="s">
        <v>60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</row>
    <row r="63" spans="1:22" x14ac:dyDescent="0.2">
      <c r="B63" s="118"/>
    </row>
    <row r="64" spans="1:22" x14ac:dyDescent="0.2">
      <c r="B64" s="118"/>
    </row>
    <row r="65" spans="2:2" x14ac:dyDescent="0.2">
      <c r="B65" s="119"/>
    </row>
  </sheetData>
  <mergeCells count="4">
    <mergeCell ref="A1:S1"/>
    <mergeCell ref="D2:D48"/>
    <mergeCell ref="D49:D60"/>
    <mergeCell ref="A60:C60"/>
  </mergeCells>
  <printOptions horizontalCentered="1" verticalCentered="1"/>
  <pageMargins left="0" right="0" top="0.78740157480314965" bottom="0.78740157480314965" header="0" footer="0"/>
  <pageSetup scale="58" orientation="landscape" horizontalDpi="300" verticalDpi="300" r:id="rId1"/>
  <headerFooter alignWithMargins="0">
    <oddHeader>&amp;CInformacion confidencial de hidrologia - IDEAM</oddHeader>
    <oddFooter>&amp;CPreparado por el area operativa No. 03 - sede Villavo. ehcl - &amp;D&amp;RPágina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zoomScale="85" zoomScaleNormal="85" workbookViewId="0">
      <pane ySplit="1" topLeftCell="A17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42578125" style="74" customWidth="1"/>
    <col min="2" max="2" width="11" style="74" bestFit="1" customWidth="1"/>
    <col min="3" max="3" width="19.42578125" style="74" bestFit="1" customWidth="1"/>
    <col min="4" max="4" width="5.7109375" style="74" customWidth="1"/>
    <col min="5" max="19" width="11.42578125" style="74"/>
    <col min="20" max="20" width="3" style="74" customWidth="1"/>
    <col min="21" max="256" width="11.42578125" style="74"/>
    <col min="257" max="257" width="11.42578125" style="74" customWidth="1"/>
    <col min="258" max="258" width="11" style="74" bestFit="1" customWidth="1"/>
    <col min="259" max="259" width="19.42578125" style="74" bestFit="1" customWidth="1"/>
    <col min="260" max="260" width="5.7109375" style="74" customWidth="1"/>
    <col min="261" max="275" width="11.42578125" style="74"/>
    <col min="276" max="276" width="3" style="74" customWidth="1"/>
    <col min="277" max="512" width="11.42578125" style="74"/>
    <col min="513" max="513" width="11.42578125" style="74" customWidth="1"/>
    <col min="514" max="514" width="11" style="74" bestFit="1" customWidth="1"/>
    <col min="515" max="515" width="19.42578125" style="74" bestFit="1" customWidth="1"/>
    <col min="516" max="516" width="5.7109375" style="74" customWidth="1"/>
    <col min="517" max="531" width="11.42578125" style="74"/>
    <col min="532" max="532" width="3" style="74" customWidth="1"/>
    <col min="533" max="768" width="11.42578125" style="74"/>
    <col min="769" max="769" width="11.42578125" style="74" customWidth="1"/>
    <col min="770" max="770" width="11" style="74" bestFit="1" customWidth="1"/>
    <col min="771" max="771" width="19.42578125" style="74" bestFit="1" customWidth="1"/>
    <col min="772" max="772" width="5.7109375" style="74" customWidth="1"/>
    <col min="773" max="787" width="11.42578125" style="74"/>
    <col min="788" max="788" width="3" style="74" customWidth="1"/>
    <col min="789" max="1024" width="11.42578125" style="74"/>
    <col min="1025" max="1025" width="11.42578125" style="74" customWidth="1"/>
    <col min="1026" max="1026" width="11" style="74" bestFit="1" customWidth="1"/>
    <col min="1027" max="1027" width="19.42578125" style="74" bestFit="1" customWidth="1"/>
    <col min="1028" max="1028" width="5.7109375" style="74" customWidth="1"/>
    <col min="1029" max="1043" width="11.42578125" style="74"/>
    <col min="1044" max="1044" width="3" style="74" customWidth="1"/>
    <col min="1045" max="1280" width="11.42578125" style="74"/>
    <col min="1281" max="1281" width="11.42578125" style="74" customWidth="1"/>
    <col min="1282" max="1282" width="11" style="74" bestFit="1" customWidth="1"/>
    <col min="1283" max="1283" width="19.42578125" style="74" bestFit="1" customWidth="1"/>
    <col min="1284" max="1284" width="5.7109375" style="74" customWidth="1"/>
    <col min="1285" max="1299" width="11.42578125" style="74"/>
    <col min="1300" max="1300" width="3" style="74" customWidth="1"/>
    <col min="1301" max="1536" width="11.42578125" style="74"/>
    <col min="1537" max="1537" width="11.42578125" style="74" customWidth="1"/>
    <col min="1538" max="1538" width="11" style="74" bestFit="1" customWidth="1"/>
    <col min="1539" max="1539" width="19.42578125" style="74" bestFit="1" customWidth="1"/>
    <col min="1540" max="1540" width="5.7109375" style="74" customWidth="1"/>
    <col min="1541" max="1555" width="11.42578125" style="74"/>
    <col min="1556" max="1556" width="3" style="74" customWidth="1"/>
    <col min="1557" max="1792" width="11.42578125" style="74"/>
    <col min="1793" max="1793" width="11.42578125" style="74" customWidth="1"/>
    <col min="1794" max="1794" width="11" style="74" bestFit="1" customWidth="1"/>
    <col min="1795" max="1795" width="19.42578125" style="74" bestFit="1" customWidth="1"/>
    <col min="1796" max="1796" width="5.7109375" style="74" customWidth="1"/>
    <col min="1797" max="1811" width="11.42578125" style="74"/>
    <col min="1812" max="1812" width="3" style="74" customWidth="1"/>
    <col min="1813" max="2048" width="11.42578125" style="74"/>
    <col min="2049" max="2049" width="11.42578125" style="74" customWidth="1"/>
    <col min="2050" max="2050" width="11" style="74" bestFit="1" customWidth="1"/>
    <col min="2051" max="2051" width="19.42578125" style="74" bestFit="1" customWidth="1"/>
    <col min="2052" max="2052" width="5.7109375" style="74" customWidth="1"/>
    <col min="2053" max="2067" width="11.42578125" style="74"/>
    <col min="2068" max="2068" width="3" style="74" customWidth="1"/>
    <col min="2069" max="2304" width="11.42578125" style="74"/>
    <col min="2305" max="2305" width="11.42578125" style="74" customWidth="1"/>
    <col min="2306" max="2306" width="11" style="74" bestFit="1" customWidth="1"/>
    <col min="2307" max="2307" width="19.42578125" style="74" bestFit="1" customWidth="1"/>
    <col min="2308" max="2308" width="5.7109375" style="74" customWidth="1"/>
    <col min="2309" max="2323" width="11.42578125" style="74"/>
    <col min="2324" max="2324" width="3" style="74" customWidth="1"/>
    <col min="2325" max="2560" width="11.42578125" style="74"/>
    <col min="2561" max="2561" width="11.42578125" style="74" customWidth="1"/>
    <col min="2562" max="2562" width="11" style="74" bestFit="1" customWidth="1"/>
    <col min="2563" max="2563" width="19.42578125" style="74" bestFit="1" customWidth="1"/>
    <col min="2564" max="2564" width="5.7109375" style="74" customWidth="1"/>
    <col min="2565" max="2579" width="11.42578125" style="74"/>
    <col min="2580" max="2580" width="3" style="74" customWidth="1"/>
    <col min="2581" max="2816" width="11.42578125" style="74"/>
    <col min="2817" max="2817" width="11.42578125" style="74" customWidth="1"/>
    <col min="2818" max="2818" width="11" style="74" bestFit="1" customWidth="1"/>
    <col min="2819" max="2819" width="19.42578125" style="74" bestFit="1" customWidth="1"/>
    <col min="2820" max="2820" width="5.7109375" style="74" customWidth="1"/>
    <col min="2821" max="2835" width="11.42578125" style="74"/>
    <col min="2836" max="2836" width="3" style="74" customWidth="1"/>
    <col min="2837" max="3072" width="11.42578125" style="74"/>
    <col min="3073" max="3073" width="11.42578125" style="74" customWidth="1"/>
    <col min="3074" max="3074" width="11" style="74" bestFit="1" customWidth="1"/>
    <col min="3075" max="3075" width="19.42578125" style="74" bestFit="1" customWidth="1"/>
    <col min="3076" max="3076" width="5.7109375" style="74" customWidth="1"/>
    <col min="3077" max="3091" width="11.42578125" style="74"/>
    <col min="3092" max="3092" width="3" style="74" customWidth="1"/>
    <col min="3093" max="3328" width="11.42578125" style="74"/>
    <col min="3329" max="3329" width="11.42578125" style="74" customWidth="1"/>
    <col min="3330" max="3330" width="11" style="74" bestFit="1" customWidth="1"/>
    <col min="3331" max="3331" width="19.42578125" style="74" bestFit="1" customWidth="1"/>
    <col min="3332" max="3332" width="5.7109375" style="74" customWidth="1"/>
    <col min="3333" max="3347" width="11.42578125" style="74"/>
    <col min="3348" max="3348" width="3" style="74" customWidth="1"/>
    <col min="3349" max="3584" width="11.42578125" style="74"/>
    <col min="3585" max="3585" width="11.42578125" style="74" customWidth="1"/>
    <col min="3586" max="3586" width="11" style="74" bestFit="1" customWidth="1"/>
    <col min="3587" max="3587" width="19.42578125" style="74" bestFit="1" customWidth="1"/>
    <col min="3588" max="3588" width="5.7109375" style="74" customWidth="1"/>
    <col min="3589" max="3603" width="11.42578125" style="74"/>
    <col min="3604" max="3604" width="3" style="74" customWidth="1"/>
    <col min="3605" max="3840" width="11.42578125" style="74"/>
    <col min="3841" max="3841" width="11.42578125" style="74" customWidth="1"/>
    <col min="3842" max="3842" width="11" style="74" bestFit="1" customWidth="1"/>
    <col min="3843" max="3843" width="19.42578125" style="74" bestFit="1" customWidth="1"/>
    <col min="3844" max="3844" width="5.7109375" style="74" customWidth="1"/>
    <col min="3845" max="3859" width="11.42578125" style="74"/>
    <col min="3860" max="3860" width="3" style="74" customWidth="1"/>
    <col min="3861" max="4096" width="11.42578125" style="74"/>
    <col min="4097" max="4097" width="11.42578125" style="74" customWidth="1"/>
    <col min="4098" max="4098" width="11" style="74" bestFit="1" customWidth="1"/>
    <col min="4099" max="4099" width="19.42578125" style="74" bestFit="1" customWidth="1"/>
    <col min="4100" max="4100" width="5.7109375" style="74" customWidth="1"/>
    <col min="4101" max="4115" width="11.42578125" style="74"/>
    <col min="4116" max="4116" width="3" style="74" customWidth="1"/>
    <col min="4117" max="4352" width="11.42578125" style="74"/>
    <col min="4353" max="4353" width="11.42578125" style="74" customWidth="1"/>
    <col min="4354" max="4354" width="11" style="74" bestFit="1" customWidth="1"/>
    <col min="4355" max="4355" width="19.42578125" style="74" bestFit="1" customWidth="1"/>
    <col min="4356" max="4356" width="5.7109375" style="74" customWidth="1"/>
    <col min="4357" max="4371" width="11.42578125" style="74"/>
    <col min="4372" max="4372" width="3" style="74" customWidth="1"/>
    <col min="4373" max="4608" width="11.42578125" style="74"/>
    <col min="4609" max="4609" width="11.42578125" style="74" customWidth="1"/>
    <col min="4610" max="4610" width="11" style="74" bestFit="1" customWidth="1"/>
    <col min="4611" max="4611" width="19.42578125" style="74" bestFit="1" customWidth="1"/>
    <col min="4612" max="4612" width="5.7109375" style="74" customWidth="1"/>
    <col min="4613" max="4627" width="11.42578125" style="74"/>
    <col min="4628" max="4628" width="3" style="74" customWidth="1"/>
    <col min="4629" max="4864" width="11.42578125" style="74"/>
    <col min="4865" max="4865" width="11.42578125" style="74" customWidth="1"/>
    <col min="4866" max="4866" width="11" style="74" bestFit="1" customWidth="1"/>
    <col min="4867" max="4867" width="19.42578125" style="74" bestFit="1" customWidth="1"/>
    <col min="4868" max="4868" width="5.7109375" style="74" customWidth="1"/>
    <col min="4869" max="4883" width="11.42578125" style="74"/>
    <col min="4884" max="4884" width="3" style="74" customWidth="1"/>
    <col min="4885" max="5120" width="11.42578125" style="74"/>
    <col min="5121" max="5121" width="11.42578125" style="74" customWidth="1"/>
    <col min="5122" max="5122" width="11" style="74" bestFit="1" customWidth="1"/>
    <col min="5123" max="5123" width="19.42578125" style="74" bestFit="1" customWidth="1"/>
    <col min="5124" max="5124" width="5.7109375" style="74" customWidth="1"/>
    <col min="5125" max="5139" width="11.42578125" style="74"/>
    <col min="5140" max="5140" width="3" style="74" customWidth="1"/>
    <col min="5141" max="5376" width="11.42578125" style="74"/>
    <col min="5377" max="5377" width="11.42578125" style="74" customWidth="1"/>
    <col min="5378" max="5378" width="11" style="74" bestFit="1" customWidth="1"/>
    <col min="5379" max="5379" width="19.42578125" style="74" bestFit="1" customWidth="1"/>
    <col min="5380" max="5380" width="5.7109375" style="74" customWidth="1"/>
    <col min="5381" max="5395" width="11.42578125" style="74"/>
    <col min="5396" max="5396" width="3" style="74" customWidth="1"/>
    <col min="5397" max="5632" width="11.42578125" style="74"/>
    <col min="5633" max="5633" width="11.42578125" style="74" customWidth="1"/>
    <col min="5634" max="5634" width="11" style="74" bestFit="1" customWidth="1"/>
    <col min="5635" max="5635" width="19.42578125" style="74" bestFit="1" customWidth="1"/>
    <col min="5636" max="5636" width="5.7109375" style="74" customWidth="1"/>
    <col min="5637" max="5651" width="11.42578125" style="74"/>
    <col min="5652" max="5652" width="3" style="74" customWidth="1"/>
    <col min="5653" max="5888" width="11.42578125" style="74"/>
    <col min="5889" max="5889" width="11.42578125" style="74" customWidth="1"/>
    <col min="5890" max="5890" width="11" style="74" bestFit="1" customWidth="1"/>
    <col min="5891" max="5891" width="19.42578125" style="74" bestFit="1" customWidth="1"/>
    <col min="5892" max="5892" width="5.7109375" style="74" customWidth="1"/>
    <col min="5893" max="5907" width="11.42578125" style="74"/>
    <col min="5908" max="5908" width="3" style="74" customWidth="1"/>
    <col min="5909" max="6144" width="11.42578125" style="74"/>
    <col min="6145" max="6145" width="11.42578125" style="74" customWidth="1"/>
    <col min="6146" max="6146" width="11" style="74" bestFit="1" customWidth="1"/>
    <col min="6147" max="6147" width="19.42578125" style="74" bestFit="1" customWidth="1"/>
    <col min="6148" max="6148" width="5.7109375" style="74" customWidth="1"/>
    <col min="6149" max="6163" width="11.42578125" style="74"/>
    <col min="6164" max="6164" width="3" style="74" customWidth="1"/>
    <col min="6165" max="6400" width="11.42578125" style="74"/>
    <col min="6401" max="6401" width="11.42578125" style="74" customWidth="1"/>
    <col min="6402" max="6402" width="11" style="74" bestFit="1" customWidth="1"/>
    <col min="6403" max="6403" width="19.42578125" style="74" bestFit="1" customWidth="1"/>
    <col min="6404" max="6404" width="5.7109375" style="74" customWidth="1"/>
    <col min="6405" max="6419" width="11.42578125" style="74"/>
    <col min="6420" max="6420" width="3" style="74" customWidth="1"/>
    <col min="6421" max="6656" width="11.42578125" style="74"/>
    <col min="6657" max="6657" width="11.42578125" style="74" customWidth="1"/>
    <col min="6658" max="6658" width="11" style="74" bestFit="1" customWidth="1"/>
    <col min="6659" max="6659" width="19.42578125" style="74" bestFit="1" customWidth="1"/>
    <col min="6660" max="6660" width="5.7109375" style="74" customWidth="1"/>
    <col min="6661" max="6675" width="11.42578125" style="74"/>
    <col min="6676" max="6676" width="3" style="74" customWidth="1"/>
    <col min="6677" max="6912" width="11.42578125" style="74"/>
    <col min="6913" max="6913" width="11.42578125" style="74" customWidth="1"/>
    <col min="6914" max="6914" width="11" style="74" bestFit="1" customWidth="1"/>
    <col min="6915" max="6915" width="19.42578125" style="74" bestFit="1" customWidth="1"/>
    <col min="6916" max="6916" width="5.7109375" style="74" customWidth="1"/>
    <col min="6917" max="6931" width="11.42578125" style="74"/>
    <col min="6932" max="6932" width="3" style="74" customWidth="1"/>
    <col min="6933" max="7168" width="11.42578125" style="74"/>
    <col min="7169" max="7169" width="11.42578125" style="74" customWidth="1"/>
    <col min="7170" max="7170" width="11" style="74" bestFit="1" customWidth="1"/>
    <col min="7171" max="7171" width="19.42578125" style="74" bestFit="1" customWidth="1"/>
    <col min="7172" max="7172" width="5.7109375" style="74" customWidth="1"/>
    <col min="7173" max="7187" width="11.42578125" style="74"/>
    <col min="7188" max="7188" width="3" style="74" customWidth="1"/>
    <col min="7189" max="7424" width="11.42578125" style="74"/>
    <col min="7425" max="7425" width="11.42578125" style="74" customWidth="1"/>
    <col min="7426" max="7426" width="11" style="74" bestFit="1" customWidth="1"/>
    <col min="7427" max="7427" width="19.42578125" style="74" bestFit="1" customWidth="1"/>
    <col min="7428" max="7428" width="5.7109375" style="74" customWidth="1"/>
    <col min="7429" max="7443" width="11.42578125" style="74"/>
    <col min="7444" max="7444" width="3" style="74" customWidth="1"/>
    <col min="7445" max="7680" width="11.42578125" style="74"/>
    <col min="7681" max="7681" width="11.42578125" style="74" customWidth="1"/>
    <col min="7682" max="7682" width="11" style="74" bestFit="1" customWidth="1"/>
    <col min="7683" max="7683" width="19.42578125" style="74" bestFit="1" customWidth="1"/>
    <col min="7684" max="7684" width="5.7109375" style="74" customWidth="1"/>
    <col min="7685" max="7699" width="11.42578125" style="74"/>
    <col min="7700" max="7700" width="3" style="74" customWidth="1"/>
    <col min="7701" max="7936" width="11.42578125" style="74"/>
    <col min="7937" max="7937" width="11.42578125" style="74" customWidth="1"/>
    <col min="7938" max="7938" width="11" style="74" bestFit="1" customWidth="1"/>
    <col min="7939" max="7939" width="19.42578125" style="74" bestFit="1" customWidth="1"/>
    <col min="7940" max="7940" width="5.7109375" style="74" customWidth="1"/>
    <col min="7941" max="7955" width="11.42578125" style="74"/>
    <col min="7956" max="7956" width="3" style="74" customWidth="1"/>
    <col min="7957" max="8192" width="11.42578125" style="74"/>
    <col min="8193" max="8193" width="11.42578125" style="74" customWidth="1"/>
    <col min="8194" max="8194" width="11" style="74" bestFit="1" customWidth="1"/>
    <col min="8195" max="8195" width="19.42578125" style="74" bestFit="1" customWidth="1"/>
    <col min="8196" max="8196" width="5.7109375" style="74" customWidth="1"/>
    <col min="8197" max="8211" width="11.42578125" style="74"/>
    <col min="8212" max="8212" width="3" style="74" customWidth="1"/>
    <col min="8213" max="8448" width="11.42578125" style="74"/>
    <col min="8449" max="8449" width="11.42578125" style="74" customWidth="1"/>
    <col min="8450" max="8450" width="11" style="74" bestFit="1" customWidth="1"/>
    <col min="8451" max="8451" width="19.42578125" style="74" bestFit="1" customWidth="1"/>
    <col min="8452" max="8452" width="5.7109375" style="74" customWidth="1"/>
    <col min="8453" max="8467" width="11.42578125" style="74"/>
    <col min="8468" max="8468" width="3" style="74" customWidth="1"/>
    <col min="8469" max="8704" width="11.42578125" style="74"/>
    <col min="8705" max="8705" width="11.42578125" style="74" customWidth="1"/>
    <col min="8706" max="8706" width="11" style="74" bestFit="1" customWidth="1"/>
    <col min="8707" max="8707" width="19.42578125" style="74" bestFit="1" customWidth="1"/>
    <col min="8708" max="8708" width="5.7109375" style="74" customWidth="1"/>
    <col min="8709" max="8723" width="11.42578125" style="74"/>
    <col min="8724" max="8724" width="3" style="74" customWidth="1"/>
    <col min="8725" max="8960" width="11.42578125" style="74"/>
    <col min="8961" max="8961" width="11.42578125" style="74" customWidth="1"/>
    <col min="8962" max="8962" width="11" style="74" bestFit="1" customWidth="1"/>
    <col min="8963" max="8963" width="19.42578125" style="74" bestFit="1" customWidth="1"/>
    <col min="8964" max="8964" width="5.7109375" style="74" customWidth="1"/>
    <col min="8965" max="8979" width="11.42578125" style="74"/>
    <col min="8980" max="8980" width="3" style="74" customWidth="1"/>
    <col min="8981" max="9216" width="11.42578125" style="74"/>
    <col min="9217" max="9217" width="11.42578125" style="74" customWidth="1"/>
    <col min="9218" max="9218" width="11" style="74" bestFit="1" customWidth="1"/>
    <col min="9219" max="9219" width="19.42578125" style="74" bestFit="1" customWidth="1"/>
    <col min="9220" max="9220" width="5.7109375" style="74" customWidth="1"/>
    <col min="9221" max="9235" width="11.42578125" style="74"/>
    <col min="9236" max="9236" width="3" style="74" customWidth="1"/>
    <col min="9237" max="9472" width="11.42578125" style="74"/>
    <col min="9473" max="9473" width="11.42578125" style="74" customWidth="1"/>
    <col min="9474" max="9474" width="11" style="74" bestFit="1" customWidth="1"/>
    <col min="9475" max="9475" width="19.42578125" style="74" bestFit="1" customWidth="1"/>
    <col min="9476" max="9476" width="5.7109375" style="74" customWidth="1"/>
    <col min="9477" max="9491" width="11.42578125" style="74"/>
    <col min="9492" max="9492" width="3" style="74" customWidth="1"/>
    <col min="9493" max="9728" width="11.42578125" style="74"/>
    <col min="9729" max="9729" width="11.42578125" style="74" customWidth="1"/>
    <col min="9730" max="9730" width="11" style="74" bestFit="1" customWidth="1"/>
    <col min="9731" max="9731" width="19.42578125" style="74" bestFit="1" customWidth="1"/>
    <col min="9732" max="9732" width="5.7109375" style="74" customWidth="1"/>
    <col min="9733" max="9747" width="11.42578125" style="74"/>
    <col min="9748" max="9748" width="3" style="74" customWidth="1"/>
    <col min="9749" max="9984" width="11.42578125" style="74"/>
    <col min="9985" max="9985" width="11.42578125" style="74" customWidth="1"/>
    <col min="9986" max="9986" width="11" style="74" bestFit="1" customWidth="1"/>
    <col min="9987" max="9987" width="19.42578125" style="74" bestFit="1" customWidth="1"/>
    <col min="9988" max="9988" width="5.7109375" style="74" customWidth="1"/>
    <col min="9989" max="10003" width="11.42578125" style="74"/>
    <col min="10004" max="10004" width="3" style="74" customWidth="1"/>
    <col min="10005" max="10240" width="11.42578125" style="74"/>
    <col min="10241" max="10241" width="11.42578125" style="74" customWidth="1"/>
    <col min="10242" max="10242" width="11" style="74" bestFit="1" customWidth="1"/>
    <col min="10243" max="10243" width="19.42578125" style="74" bestFit="1" customWidth="1"/>
    <col min="10244" max="10244" width="5.7109375" style="74" customWidth="1"/>
    <col min="10245" max="10259" width="11.42578125" style="74"/>
    <col min="10260" max="10260" width="3" style="74" customWidth="1"/>
    <col min="10261" max="10496" width="11.42578125" style="74"/>
    <col min="10497" max="10497" width="11.42578125" style="74" customWidth="1"/>
    <col min="10498" max="10498" width="11" style="74" bestFit="1" customWidth="1"/>
    <col min="10499" max="10499" width="19.42578125" style="74" bestFit="1" customWidth="1"/>
    <col min="10500" max="10500" width="5.7109375" style="74" customWidth="1"/>
    <col min="10501" max="10515" width="11.42578125" style="74"/>
    <col min="10516" max="10516" width="3" style="74" customWidth="1"/>
    <col min="10517" max="10752" width="11.42578125" style="74"/>
    <col min="10753" max="10753" width="11.42578125" style="74" customWidth="1"/>
    <col min="10754" max="10754" width="11" style="74" bestFit="1" customWidth="1"/>
    <col min="10755" max="10755" width="19.42578125" style="74" bestFit="1" customWidth="1"/>
    <col min="10756" max="10756" width="5.7109375" style="74" customWidth="1"/>
    <col min="10757" max="10771" width="11.42578125" style="74"/>
    <col min="10772" max="10772" width="3" style="74" customWidth="1"/>
    <col min="10773" max="11008" width="11.42578125" style="74"/>
    <col min="11009" max="11009" width="11.42578125" style="74" customWidth="1"/>
    <col min="11010" max="11010" width="11" style="74" bestFit="1" customWidth="1"/>
    <col min="11011" max="11011" width="19.42578125" style="74" bestFit="1" customWidth="1"/>
    <col min="11012" max="11012" width="5.7109375" style="74" customWidth="1"/>
    <col min="11013" max="11027" width="11.42578125" style="74"/>
    <col min="11028" max="11028" width="3" style="74" customWidth="1"/>
    <col min="11029" max="11264" width="11.42578125" style="74"/>
    <col min="11265" max="11265" width="11.42578125" style="74" customWidth="1"/>
    <col min="11266" max="11266" width="11" style="74" bestFit="1" customWidth="1"/>
    <col min="11267" max="11267" width="19.42578125" style="74" bestFit="1" customWidth="1"/>
    <col min="11268" max="11268" width="5.7109375" style="74" customWidth="1"/>
    <col min="11269" max="11283" width="11.42578125" style="74"/>
    <col min="11284" max="11284" width="3" style="74" customWidth="1"/>
    <col min="11285" max="11520" width="11.42578125" style="74"/>
    <col min="11521" max="11521" width="11.42578125" style="74" customWidth="1"/>
    <col min="11522" max="11522" width="11" style="74" bestFit="1" customWidth="1"/>
    <col min="11523" max="11523" width="19.42578125" style="74" bestFit="1" customWidth="1"/>
    <col min="11524" max="11524" width="5.7109375" style="74" customWidth="1"/>
    <col min="11525" max="11539" width="11.42578125" style="74"/>
    <col min="11540" max="11540" width="3" style="74" customWidth="1"/>
    <col min="11541" max="11776" width="11.42578125" style="74"/>
    <col min="11777" max="11777" width="11.42578125" style="74" customWidth="1"/>
    <col min="11778" max="11778" width="11" style="74" bestFit="1" customWidth="1"/>
    <col min="11779" max="11779" width="19.42578125" style="74" bestFit="1" customWidth="1"/>
    <col min="11780" max="11780" width="5.7109375" style="74" customWidth="1"/>
    <col min="11781" max="11795" width="11.42578125" style="74"/>
    <col min="11796" max="11796" width="3" style="74" customWidth="1"/>
    <col min="11797" max="12032" width="11.42578125" style="74"/>
    <col min="12033" max="12033" width="11.42578125" style="74" customWidth="1"/>
    <col min="12034" max="12034" width="11" style="74" bestFit="1" customWidth="1"/>
    <col min="12035" max="12035" width="19.42578125" style="74" bestFit="1" customWidth="1"/>
    <col min="12036" max="12036" width="5.7109375" style="74" customWidth="1"/>
    <col min="12037" max="12051" width="11.42578125" style="74"/>
    <col min="12052" max="12052" width="3" style="74" customWidth="1"/>
    <col min="12053" max="12288" width="11.42578125" style="74"/>
    <col min="12289" max="12289" width="11.42578125" style="74" customWidth="1"/>
    <col min="12290" max="12290" width="11" style="74" bestFit="1" customWidth="1"/>
    <col min="12291" max="12291" width="19.42578125" style="74" bestFit="1" customWidth="1"/>
    <col min="12292" max="12292" width="5.7109375" style="74" customWidth="1"/>
    <col min="12293" max="12307" width="11.42578125" style="74"/>
    <col min="12308" max="12308" width="3" style="74" customWidth="1"/>
    <col min="12309" max="12544" width="11.42578125" style="74"/>
    <col min="12545" max="12545" width="11.42578125" style="74" customWidth="1"/>
    <col min="12546" max="12546" width="11" style="74" bestFit="1" customWidth="1"/>
    <col min="12547" max="12547" width="19.42578125" style="74" bestFit="1" customWidth="1"/>
    <col min="12548" max="12548" width="5.7109375" style="74" customWidth="1"/>
    <col min="12549" max="12563" width="11.42578125" style="74"/>
    <col min="12564" max="12564" width="3" style="74" customWidth="1"/>
    <col min="12565" max="12800" width="11.42578125" style="74"/>
    <col min="12801" max="12801" width="11.42578125" style="74" customWidth="1"/>
    <col min="12802" max="12802" width="11" style="74" bestFit="1" customWidth="1"/>
    <col min="12803" max="12803" width="19.42578125" style="74" bestFit="1" customWidth="1"/>
    <col min="12804" max="12804" width="5.7109375" style="74" customWidth="1"/>
    <col min="12805" max="12819" width="11.42578125" style="74"/>
    <col min="12820" max="12820" width="3" style="74" customWidth="1"/>
    <col min="12821" max="13056" width="11.42578125" style="74"/>
    <col min="13057" max="13057" width="11.42578125" style="74" customWidth="1"/>
    <col min="13058" max="13058" width="11" style="74" bestFit="1" customWidth="1"/>
    <col min="13059" max="13059" width="19.42578125" style="74" bestFit="1" customWidth="1"/>
    <col min="13060" max="13060" width="5.7109375" style="74" customWidth="1"/>
    <col min="13061" max="13075" width="11.42578125" style="74"/>
    <col min="13076" max="13076" width="3" style="74" customWidth="1"/>
    <col min="13077" max="13312" width="11.42578125" style="74"/>
    <col min="13313" max="13313" width="11.42578125" style="74" customWidth="1"/>
    <col min="13314" max="13314" width="11" style="74" bestFit="1" customWidth="1"/>
    <col min="13315" max="13315" width="19.42578125" style="74" bestFit="1" customWidth="1"/>
    <col min="13316" max="13316" width="5.7109375" style="74" customWidth="1"/>
    <col min="13317" max="13331" width="11.42578125" style="74"/>
    <col min="13332" max="13332" width="3" style="74" customWidth="1"/>
    <col min="13333" max="13568" width="11.42578125" style="74"/>
    <col min="13569" max="13569" width="11.42578125" style="74" customWidth="1"/>
    <col min="13570" max="13570" width="11" style="74" bestFit="1" customWidth="1"/>
    <col min="13571" max="13571" width="19.42578125" style="74" bestFit="1" customWidth="1"/>
    <col min="13572" max="13572" width="5.7109375" style="74" customWidth="1"/>
    <col min="13573" max="13587" width="11.42578125" style="74"/>
    <col min="13588" max="13588" width="3" style="74" customWidth="1"/>
    <col min="13589" max="13824" width="11.42578125" style="74"/>
    <col min="13825" max="13825" width="11.42578125" style="74" customWidth="1"/>
    <col min="13826" max="13826" width="11" style="74" bestFit="1" customWidth="1"/>
    <col min="13827" max="13827" width="19.42578125" style="74" bestFit="1" customWidth="1"/>
    <col min="13828" max="13828" width="5.7109375" style="74" customWidth="1"/>
    <col min="13829" max="13843" width="11.42578125" style="74"/>
    <col min="13844" max="13844" width="3" style="74" customWidth="1"/>
    <col min="13845" max="14080" width="11.42578125" style="74"/>
    <col min="14081" max="14081" width="11.42578125" style="74" customWidth="1"/>
    <col min="14082" max="14082" width="11" style="74" bestFit="1" customWidth="1"/>
    <col min="14083" max="14083" width="19.42578125" style="74" bestFit="1" customWidth="1"/>
    <col min="14084" max="14084" width="5.7109375" style="74" customWidth="1"/>
    <col min="14085" max="14099" width="11.42578125" style="74"/>
    <col min="14100" max="14100" width="3" style="74" customWidth="1"/>
    <col min="14101" max="14336" width="11.42578125" style="74"/>
    <col min="14337" max="14337" width="11.42578125" style="74" customWidth="1"/>
    <col min="14338" max="14338" width="11" style="74" bestFit="1" customWidth="1"/>
    <col min="14339" max="14339" width="19.42578125" style="74" bestFit="1" customWidth="1"/>
    <col min="14340" max="14340" width="5.7109375" style="74" customWidth="1"/>
    <col min="14341" max="14355" width="11.42578125" style="74"/>
    <col min="14356" max="14356" width="3" style="74" customWidth="1"/>
    <col min="14357" max="14592" width="11.42578125" style="74"/>
    <col min="14593" max="14593" width="11.42578125" style="74" customWidth="1"/>
    <col min="14594" max="14594" width="11" style="74" bestFit="1" customWidth="1"/>
    <col min="14595" max="14595" width="19.42578125" style="74" bestFit="1" customWidth="1"/>
    <col min="14596" max="14596" width="5.7109375" style="74" customWidth="1"/>
    <col min="14597" max="14611" width="11.42578125" style="74"/>
    <col min="14612" max="14612" width="3" style="74" customWidth="1"/>
    <col min="14613" max="14848" width="11.42578125" style="74"/>
    <col min="14849" max="14849" width="11.42578125" style="74" customWidth="1"/>
    <col min="14850" max="14850" width="11" style="74" bestFit="1" customWidth="1"/>
    <col min="14851" max="14851" width="19.42578125" style="74" bestFit="1" customWidth="1"/>
    <col min="14852" max="14852" width="5.7109375" style="74" customWidth="1"/>
    <col min="14853" max="14867" width="11.42578125" style="74"/>
    <col min="14868" max="14868" width="3" style="74" customWidth="1"/>
    <col min="14869" max="15104" width="11.42578125" style="74"/>
    <col min="15105" max="15105" width="11.42578125" style="74" customWidth="1"/>
    <col min="15106" max="15106" width="11" style="74" bestFit="1" customWidth="1"/>
    <col min="15107" max="15107" width="19.42578125" style="74" bestFit="1" customWidth="1"/>
    <col min="15108" max="15108" width="5.7109375" style="74" customWidth="1"/>
    <col min="15109" max="15123" width="11.42578125" style="74"/>
    <col min="15124" max="15124" width="3" style="74" customWidth="1"/>
    <col min="15125" max="15360" width="11.42578125" style="74"/>
    <col min="15361" max="15361" width="11.42578125" style="74" customWidth="1"/>
    <col min="15362" max="15362" width="11" style="74" bestFit="1" customWidth="1"/>
    <col min="15363" max="15363" width="19.42578125" style="74" bestFit="1" customWidth="1"/>
    <col min="15364" max="15364" width="5.7109375" style="74" customWidth="1"/>
    <col min="15365" max="15379" width="11.42578125" style="74"/>
    <col min="15380" max="15380" width="3" style="74" customWidth="1"/>
    <col min="15381" max="15616" width="11.42578125" style="74"/>
    <col min="15617" max="15617" width="11.42578125" style="74" customWidth="1"/>
    <col min="15618" max="15618" width="11" style="74" bestFit="1" customWidth="1"/>
    <col min="15619" max="15619" width="19.42578125" style="74" bestFit="1" customWidth="1"/>
    <col min="15620" max="15620" width="5.7109375" style="74" customWidth="1"/>
    <col min="15621" max="15635" width="11.42578125" style="74"/>
    <col min="15636" max="15636" width="3" style="74" customWidth="1"/>
    <col min="15637" max="15872" width="11.42578125" style="74"/>
    <col min="15873" max="15873" width="11.42578125" style="74" customWidth="1"/>
    <col min="15874" max="15874" width="11" style="74" bestFit="1" customWidth="1"/>
    <col min="15875" max="15875" width="19.42578125" style="74" bestFit="1" customWidth="1"/>
    <col min="15876" max="15876" width="5.7109375" style="74" customWidth="1"/>
    <col min="15877" max="15891" width="11.42578125" style="74"/>
    <col min="15892" max="15892" width="3" style="74" customWidth="1"/>
    <col min="15893" max="16128" width="11.42578125" style="74"/>
    <col min="16129" max="16129" width="11.42578125" style="74" customWidth="1"/>
    <col min="16130" max="16130" width="11" style="74" bestFit="1" customWidth="1"/>
    <col min="16131" max="16131" width="19.42578125" style="74" bestFit="1" customWidth="1"/>
    <col min="16132" max="16132" width="5.7109375" style="74" customWidth="1"/>
    <col min="16133" max="16147" width="11.42578125" style="74"/>
    <col min="16148" max="16148" width="3" style="74" customWidth="1"/>
    <col min="16149" max="16384" width="11.42578125" style="74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73"/>
    </row>
    <row r="2" spans="1:20" s="80" customFormat="1" ht="14.1" customHeight="1" thickBot="1" x14ac:dyDescent="0.3">
      <c r="A2" s="75" t="s">
        <v>41</v>
      </c>
      <c r="B2" s="76" t="s">
        <v>42</v>
      </c>
      <c r="C2" s="77" t="s">
        <v>43</v>
      </c>
      <c r="D2" s="152" t="s">
        <v>44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">
      <c r="A3" s="129">
        <v>0</v>
      </c>
      <c r="B3" s="82">
        <v>108</v>
      </c>
      <c r="C3" s="83" t="s">
        <v>123</v>
      </c>
      <c r="D3" s="152"/>
      <c r="S3" s="73"/>
      <c r="T3" s="73"/>
    </row>
    <row r="4" spans="1:20" ht="14.1" customHeight="1" x14ac:dyDescent="0.2">
      <c r="A4" s="81">
        <v>0</v>
      </c>
      <c r="B4" s="82">
        <v>108.35599999999999</v>
      </c>
      <c r="C4" s="84" t="s">
        <v>26</v>
      </c>
      <c r="D4" s="153"/>
      <c r="S4" s="73"/>
      <c r="T4" s="73"/>
    </row>
    <row r="5" spans="1:20" ht="14.1" customHeight="1" x14ac:dyDescent="0.2">
      <c r="A5" s="81">
        <v>12.2</v>
      </c>
      <c r="B5" s="82">
        <v>107.25</v>
      </c>
      <c r="C5" s="85" t="s">
        <v>125</v>
      </c>
      <c r="D5" s="152"/>
      <c r="S5" s="73"/>
      <c r="T5" s="73"/>
    </row>
    <row r="6" spans="1:20" ht="14.1" customHeight="1" x14ac:dyDescent="0.2">
      <c r="A6" s="81">
        <v>12.2</v>
      </c>
      <c r="B6" s="82">
        <v>106.48</v>
      </c>
      <c r="C6" s="85" t="s">
        <v>128</v>
      </c>
      <c r="D6" s="152"/>
      <c r="S6" s="73"/>
      <c r="T6" s="73"/>
    </row>
    <row r="7" spans="1:20" ht="14.1" customHeight="1" x14ac:dyDescent="0.2">
      <c r="A7" s="81">
        <v>12.2</v>
      </c>
      <c r="B7" s="86">
        <v>106.298</v>
      </c>
      <c r="C7" s="85" t="s">
        <v>135</v>
      </c>
      <c r="D7" s="152"/>
      <c r="S7" s="73"/>
      <c r="T7" s="73"/>
    </row>
    <row r="8" spans="1:20" ht="14.1" customHeight="1" x14ac:dyDescent="0.2">
      <c r="A8" s="81">
        <v>12.2</v>
      </c>
      <c r="B8" s="86">
        <v>105.298</v>
      </c>
      <c r="C8" s="85" t="s">
        <v>136</v>
      </c>
      <c r="D8" s="152"/>
      <c r="S8" s="73"/>
      <c r="T8" s="73"/>
    </row>
    <row r="9" spans="1:20" ht="14.1" customHeight="1" x14ac:dyDescent="0.2">
      <c r="A9" s="81">
        <v>15.2</v>
      </c>
      <c r="B9" s="86">
        <v>104.833</v>
      </c>
      <c r="C9" s="85" t="s">
        <v>48</v>
      </c>
      <c r="D9" s="152"/>
      <c r="S9" s="73"/>
      <c r="T9" s="73"/>
    </row>
    <row r="10" spans="1:20" ht="14.1" customHeight="1" x14ac:dyDescent="0.2">
      <c r="A10" s="120">
        <v>32</v>
      </c>
      <c r="B10" s="126">
        <v>104.833</v>
      </c>
      <c r="C10" s="122" t="s">
        <v>48</v>
      </c>
      <c r="D10" s="152"/>
      <c r="S10" s="73"/>
      <c r="T10" s="73"/>
    </row>
    <row r="11" spans="1:20" ht="14.1" customHeight="1" x14ac:dyDescent="0.2">
      <c r="A11" s="81">
        <v>37</v>
      </c>
      <c r="B11" s="82">
        <v>100.723</v>
      </c>
      <c r="C11" s="85"/>
      <c r="D11" s="152"/>
      <c r="S11" s="73"/>
      <c r="T11" s="73"/>
    </row>
    <row r="12" spans="1:20" ht="14.1" customHeight="1" x14ac:dyDescent="0.2">
      <c r="A12" s="81">
        <v>42</v>
      </c>
      <c r="B12" s="82">
        <v>101.32299999999999</v>
      </c>
      <c r="C12" s="85"/>
      <c r="D12" s="152"/>
      <c r="S12" s="73"/>
      <c r="T12" s="73"/>
    </row>
    <row r="13" spans="1:20" ht="14.1" customHeight="1" x14ac:dyDescent="0.2">
      <c r="A13" s="81">
        <v>47</v>
      </c>
      <c r="B13" s="82">
        <v>101.18300000000001</v>
      </c>
      <c r="C13" s="85"/>
      <c r="D13" s="152"/>
      <c r="S13" s="73"/>
      <c r="T13" s="73"/>
    </row>
    <row r="14" spans="1:20" ht="14.1" customHeight="1" x14ac:dyDescent="0.2">
      <c r="A14" s="87">
        <v>52</v>
      </c>
      <c r="B14" s="88">
        <v>100.913</v>
      </c>
      <c r="C14" s="130"/>
      <c r="D14" s="152"/>
      <c r="S14" s="73"/>
      <c r="T14" s="73"/>
    </row>
    <row r="15" spans="1:20" ht="14.1" customHeight="1" x14ac:dyDescent="0.2">
      <c r="A15" s="87">
        <v>57</v>
      </c>
      <c r="B15" s="88">
        <v>100.913</v>
      </c>
      <c r="C15" s="130"/>
      <c r="D15" s="152"/>
      <c r="S15" s="73"/>
      <c r="T15" s="73"/>
    </row>
    <row r="16" spans="1:20" ht="14.1" customHeight="1" x14ac:dyDescent="0.2">
      <c r="A16" s="87">
        <v>62</v>
      </c>
      <c r="B16" s="88">
        <v>99.882999999999996</v>
      </c>
      <c r="C16" s="130"/>
      <c r="D16" s="154"/>
      <c r="S16" s="73"/>
      <c r="T16" s="73"/>
    </row>
    <row r="17" spans="1:20" ht="14.1" customHeight="1" x14ac:dyDescent="0.2">
      <c r="A17" s="87">
        <v>67</v>
      </c>
      <c r="B17" s="88">
        <v>100.473</v>
      </c>
      <c r="C17" s="90"/>
      <c r="D17" s="154"/>
      <c r="S17" s="73"/>
      <c r="T17" s="73"/>
    </row>
    <row r="18" spans="1:20" ht="14.1" customHeight="1" x14ac:dyDescent="0.2">
      <c r="A18" s="87">
        <v>72</v>
      </c>
      <c r="B18" s="88">
        <v>100.833</v>
      </c>
      <c r="C18" s="90"/>
      <c r="D18" s="154"/>
      <c r="S18" s="73"/>
      <c r="T18" s="73"/>
    </row>
    <row r="19" spans="1:20" ht="14.1" customHeight="1" x14ac:dyDescent="0.2">
      <c r="A19" s="87">
        <v>77</v>
      </c>
      <c r="B19" s="88">
        <v>101.223</v>
      </c>
      <c r="C19" s="90"/>
      <c r="D19" s="154"/>
      <c r="S19" s="73"/>
      <c r="T19" s="73"/>
    </row>
    <row r="20" spans="1:20" ht="14.1" customHeight="1" x14ac:dyDescent="0.2">
      <c r="A20" s="87">
        <v>82</v>
      </c>
      <c r="B20" s="88">
        <v>101.76300000000001</v>
      </c>
      <c r="C20" s="90"/>
      <c r="D20" s="154"/>
      <c r="S20" s="73"/>
      <c r="T20" s="73"/>
    </row>
    <row r="21" spans="1:20" ht="14.1" customHeight="1" x14ac:dyDescent="0.2">
      <c r="A21" s="87">
        <v>87</v>
      </c>
      <c r="B21" s="88">
        <v>99.832999999999998</v>
      </c>
      <c r="C21" s="90"/>
      <c r="D21" s="154"/>
      <c r="S21" s="73"/>
      <c r="T21" s="73"/>
    </row>
    <row r="22" spans="1:20" ht="14.1" customHeight="1" x14ac:dyDescent="0.2">
      <c r="A22" s="87">
        <v>92</v>
      </c>
      <c r="B22" s="88">
        <v>99.513000000000005</v>
      </c>
      <c r="C22" s="90"/>
      <c r="D22" s="154"/>
      <c r="S22" s="73"/>
      <c r="T22" s="73"/>
    </row>
    <row r="23" spans="1:20" ht="14.1" customHeight="1" x14ac:dyDescent="0.2">
      <c r="A23" s="87">
        <v>97</v>
      </c>
      <c r="B23" s="88">
        <v>100.333</v>
      </c>
      <c r="C23" s="90"/>
      <c r="D23" s="154"/>
      <c r="S23" s="73"/>
      <c r="T23" s="73"/>
    </row>
    <row r="24" spans="1:20" ht="14.1" customHeight="1" x14ac:dyDescent="0.2">
      <c r="A24" s="87">
        <v>102</v>
      </c>
      <c r="B24" s="88">
        <v>101.723</v>
      </c>
      <c r="C24" s="90"/>
      <c r="D24" s="154"/>
      <c r="S24" s="73"/>
      <c r="T24" s="73"/>
    </row>
    <row r="25" spans="1:20" ht="14.1" customHeight="1" x14ac:dyDescent="0.2">
      <c r="A25" s="87">
        <v>107</v>
      </c>
      <c r="B25" s="88">
        <v>102.083</v>
      </c>
      <c r="C25" s="90"/>
      <c r="D25" s="154"/>
      <c r="S25" s="73"/>
      <c r="T25" s="73"/>
    </row>
    <row r="26" spans="1:20" ht="14.1" customHeight="1" x14ac:dyDescent="0.2">
      <c r="A26" s="87">
        <v>112</v>
      </c>
      <c r="B26" s="88">
        <v>102.613</v>
      </c>
      <c r="C26" s="90"/>
      <c r="D26" s="154"/>
      <c r="S26" s="73"/>
      <c r="T26" s="73"/>
    </row>
    <row r="27" spans="1:20" ht="14.1" customHeight="1" x14ac:dyDescent="0.2">
      <c r="A27" s="87">
        <v>117</v>
      </c>
      <c r="B27" s="88">
        <v>102.313</v>
      </c>
      <c r="C27" s="90"/>
      <c r="D27" s="154"/>
      <c r="S27" s="73"/>
      <c r="T27" s="73"/>
    </row>
    <row r="28" spans="1:20" ht="14.1" customHeight="1" x14ac:dyDescent="0.2">
      <c r="A28" s="87">
        <v>122</v>
      </c>
      <c r="B28" s="88">
        <v>102.21299999999999</v>
      </c>
      <c r="C28" s="90"/>
      <c r="D28" s="154"/>
      <c r="S28" s="73"/>
      <c r="T28" s="73"/>
    </row>
    <row r="29" spans="1:20" ht="14.1" customHeight="1" x14ac:dyDescent="0.2">
      <c r="A29" s="87">
        <v>127</v>
      </c>
      <c r="B29" s="88">
        <v>102.533</v>
      </c>
      <c r="C29" s="90"/>
      <c r="D29" s="154"/>
      <c r="S29" s="73"/>
      <c r="T29" s="73"/>
    </row>
    <row r="30" spans="1:20" ht="14.1" customHeight="1" x14ac:dyDescent="0.2">
      <c r="A30" s="87">
        <v>132</v>
      </c>
      <c r="B30" s="88">
        <v>101.383</v>
      </c>
      <c r="C30" s="85"/>
      <c r="D30" s="154"/>
      <c r="S30" s="73"/>
      <c r="T30" s="73"/>
    </row>
    <row r="31" spans="1:20" ht="14.1" customHeight="1" x14ac:dyDescent="0.2">
      <c r="A31" s="87">
        <v>137</v>
      </c>
      <c r="B31" s="88">
        <v>101.033</v>
      </c>
      <c r="C31" s="90"/>
      <c r="D31" s="154"/>
      <c r="S31" s="73"/>
      <c r="T31" s="73"/>
    </row>
    <row r="32" spans="1:20" ht="14.1" customHeight="1" x14ac:dyDescent="0.2">
      <c r="A32" s="87">
        <v>142</v>
      </c>
      <c r="B32" s="88">
        <v>100.833</v>
      </c>
      <c r="C32" s="90"/>
      <c r="D32" s="154"/>
      <c r="S32" s="73"/>
      <c r="T32" s="73"/>
    </row>
    <row r="33" spans="1:20" ht="14.1" customHeight="1" x14ac:dyDescent="0.2">
      <c r="A33" s="87">
        <v>147</v>
      </c>
      <c r="B33" s="88">
        <v>100.533</v>
      </c>
      <c r="C33" s="90"/>
      <c r="D33" s="154"/>
      <c r="S33" s="73"/>
      <c r="T33" s="73"/>
    </row>
    <row r="34" spans="1:20" ht="14.1" customHeight="1" x14ac:dyDescent="0.2">
      <c r="A34" s="87">
        <v>152</v>
      </c>
      <c r="B34" s="88">
        <v>103.33</v>
      </c>
      <c r="C34" s="90"/>
      <c r="D34" s="154"/>
      <c r="S34" s="73"/>
      <c r="T34" s="73"/>
    </row>
    <row r="35" spans="1:20" ht="14.1" customHeight="1" x14ac:dyDescent="0.2">
      <c r="A35" s="87">
        <v>152</v>
      </c>
      <c r="B35" s="88">
        <v>104.833</v>
      </c>
      <c r="C35" s="90"/>
      <c r="D35" s="154"/>
      <c r="S35" s="73"/>
      <c r="T35" s="73"/>
    </row>
    <row r="36" spans="1:20" ht="14.1" customHeight="1" x14ac:dyDescent="0.2">
      <c r="A36" s="123">
        <v>152</v>
      </c>
      <c r="B36" s="124">
        <v>104.833</v>
      </c>
      <c r="C36" s="125" t="s">
        <v>130</v>
      </c>
      <c r="D36" s="154"/>
      <c r="S36" s="73"/>
      <c r="T36" s="73"/>
    </row>
    <row r="37" spans="1:20" ht="14.1" customHeight="1" x14ac:dyDescent="0.2">
      <c r="A37" s="87">
        <v>154</v>
      </c>
      <c r="B37" s="88">
        <v>106.32299999999999</v>
      </c>
      <c r="C37" s="89" t="s">
        <v>125</v>
      </c>
      <c r="D37" s="154"/>
      <c r="S37" s="73"/>
      <c r="T37" s="73"/>
    </row>
    <row r="38" spans="1:20" ht="14.1" customHeight="1" x14ac:dyDescent="0.2">
      <c r="A38" s="87">
        <v>194</v>
      </c>
      <c r="B38" s="88">
        <v>106.17400000000001</v>
      </c>
      <c r="C38" s="90"/>
      <c r="D38" s="154"/>
      <c r="S38" s="73"/>
      <c r="T38" s="73"/>
    </row>
    <row r="39" spans="1:20" ht="14.1" customHeight="1" x14ac:dyDescent="0.2">
      <c r="A39" s="87"/>
      <c r="B39" s="88"/>
      <c r="C39" s="90"/>
      <c r="D39" s="154"/>
      <c r="S39" s="73"/>
      <c r="T39" s="73"/>
    </row>
    <row r="40" spans="1:20" ht="14.1" customHeight="1" x14ac:dyDescent="0.2">
      <c r="A40" s="87"/>
      <c r="B40" s="88"/>
      <c r="C40" s="90"/>
      <c r="D40" s="154"/>
      <c r="S40" s="73"/>
      <c r="T40" s="73"/>
    </row>
    <row r="41" spans="1:20" ht="14.1" customHeight="1" x14ac:dyDescent="0.2">
      <c r="A41" s="87"/>
      <c r="B41" s="88"/>
      <c r="C41" s="90"/>
      <c r="D41" s="154"/>
      <c r="S41" s="73"/>
      <c r="T41" s="73"/>
    </row>
    <row r="42" spans="1:20" ht="14.1" customHeight="1" x14ac:dyDescent="0.2">
      <c r="A42" s="87"/>
      <c r="B42" s="88"/>
      <c r="C42" s="90"/>
      <c r="D42" s="154"/>
      <c r="S42" s="73"/>
      <c r="T42" s="73"/>
    </row>
    <row r="43" spans="1:20" ht="14.1" customHeight="1" x14ac:dyDescent="0.2">
      <c r="A43" s="87"/>
      <c r="B43" s="88"/>
      <c r="C43" s="89"/>
      <c r="D43" s="154"/>
      <c r="S43" s="73"/>
      <c r="T43" s="73"/>
    </row>
    <row r="44" spans="1:20" ht="14.1" customHeight="1" x14ac:dyDescent="0.2">
      <c r="A44" s="87"/>
      <c r="B44" s="88"/>
      <c r="C44" s="84"/>
      <c r="D44" s="154"/>
      <c r="S44" s="73"/>
      <c r="T44" s="73"/>
    </row>
    <row r="45" spans="1:20" ht="14.1" customHeight="1" x14ac:dyDescent="0.2">
      <c r="A45" s="87"/>
      <c r="B45" s="88"/>
      <c r="C45" s="93"/>
      <c r="D45" s="154"/>
      <c r="S45" s="73"/>
      <c r="T45" s="73"/>
    </row>
    <row r="46" spans="1:20" ht="14.1" customHeight="1" x14ac:dyDescent="0.2">
      <c r="A46" s="87"/>
      <c r="B46" s="88"/>
      <c r="C46" s="89"/>
      <c r="D46" s="154"/>
      <c r="S46" s="73"/>
      <c r="T46" s="73"/>
    </row>
    <row r="47" spans="1:20" ht="14.1" customHeight="1" x14ac:dyDescent="0.2">
      <c r="A47" s="87"/>
      <c r="B47" s="88"/>
      <c r="C47" s="89"/>
      <c r="D47" s="154"/>
      <c r="S47" s="73"/>
      <c r="T47" s="73"/>
    </row>
    <row r="48" spans="1:20" ht="14.1" customHeight="1" thickBot="1" x14ac:dyDescent="0.25">
      <c r="A48" s="94"/>
      <c r="B48" s="95"/>
      <c r="C48" s="96"/>
      <c r="D48" s="155"/>
      <c r="S48" s="73"/>
      <c r="T48" s="73"/>
    </row>
    <row r="49" spans="1:22" ht="14.1" customHeight="1" x14ac:dyDescent="0.2">
      <c r="A49" s="97">
        <v>152</v>
      </c>
      <c r="B49" s="98">
        <v>104.833</v>
      </c>
      <c r="C49" s="99" t="s">
        <v>46</v>
      </c>
      <c r="D49" s="156" t="s">
        <v>47</v>
      </c>
      <c r="S49" s="73"/>
      <c r="T49" s="73"/>
    </row>
    <row r="50" spans="1:22" ht="14.1" customHeight="1" thickBot="1" x14ac:dyDescent="0.25">
      <c r="A50" s="100">
        <v>32</v>
      </c>
      <c r="B50" s="101">
        <v>104.833</v>
      </c>
      <c r="C50" s="102" t="s">
        <v>48</v>
      </c>
      <c r="D50" s="157"/>
      <c r="S50" s="73"/>
      <c r="T50" s="73"/>
    </row>
    <row r="51" spans="1:22" ht="14.1" customHeight="1" x14ac:dyDescent="0.2">
      <c r="A51" s="97">
        <v>35</v>
      </c>
      <c r="B51" s="103">
        <v>107.298</v>
      </c>
      <c r="C51" s="99" t="s">
        <v>49</v>
      </c>
      <c r="D51" s="157"/>
      <c r="S51" s="73"/>
      <c r="T51" s="73"/>
    </row>
    <row r="52" spans="1:22" ht="14.1" customHeight="1" thickBot="1" x14ac:dyDescent="0.25">
      <c r="A52" s="104">
        <v>35</v>
      </c>
      <c r="B52" s="101">
        <v>98.311999999999998</v>
      </c>
      <c r="C52" s="102" t="s">
        <v>49</v>
      </c>
      <c r="D52" s="157"/>
      <c r="S52" s="73"/>
      <c r="T52" s="73"/>
    </row>
    <row r="53" spans="1:22" ht="14.1" customHeight="1" x14ac:dyDescent="0.2">
      <c r="A53" s="105">
        <v>33</v>
      </c>
      <c r="B53" s="103">
        <f>B54+1.5</f>
        <v>107.77</v>
      </c>
      <c r="C53" s="106" t="s">
        <v>50</v>
      </c>
      <c r="D53" s="157"/>
      <c r="S53" s="73"/>
      <c r="T53" s="73"/>
    </row>
    <row r="54" spans="1:22" ht="14.1" customHeight="1" thickBot="1" x14ac:dyDescent="0.25">
      <c r="A54" s="107">
        <v>33</v>
      </c>
      <c r="B54" s="108">
        <v>106.27</v>
      </c>
      <c r="C54" s="109" t="s">
        <v>50</v>
      </c>
      <c r="D54" s="157"/>
      <c r="S54" s="73"/>
      <c r="T54" s="73"/>
    </row>
    <row r="55" spans="1:22" ht="14.1" customHeight="1" x14ac:dyDescent="0.2">
      <c r="A55" s="97">
        <v>154</v>
      </c>
      <c r="B55" s="101">
        <v>106.32299999999999</v>
      </c>
      <c r="C55" s="99" t="s">
        <v>51</v>
      </c>
      <c r="D55" s="157"/>
      <c r="S55" s="73"/>
      <c r="T55" s="73"/>
      <c r="V55" s="110"/>
    </row>
    <row r="56" spans="1:22" ht="14.1" customHeight="1" thickBot="1" x14ac:dyDescent="0.25">
      <c r="A56" s="104">
        <v>0</v>
      </c>
      <c r="B56" s="104">
        <v>0</v>
      </c>
      <c r="C56" s="102" t="s">
        <v>52</v>
      </c>
      <c r="D56" s="157"/>
      <c r="S56" s="73"/>
      <c r="T56" s="73"/>
    </row>
    <row r="57" spans="1:22" ht="14.1" customHeight="1" x14ac:dyDescent="0.2">
      <c r="A57" s="111" t="s">
        <v>53</v>
      </c>
      <c r="B57" s="112" t="s">
        <v>137</v>
      </c>
      <c r="C57" s="113"/>
      <c r="D57" s="157"/>
      <c r="S57" s="73"/>
      <c r="T57" s="73"/>
    </row>
    <row r="58" spans="1:22" ht="14.1" customHeight="1" x14ac:dyDescent="0.2">
      <c r="A58" s="164" t="s">
        <v>138</v>
      </c>
      <c r="B58" s="165"/>
      <c r="C58" s="166"/>
      <c r="D58" s="158"/>
      <c r="S58" s="73"/>
      <c r="T58" s="73"/>
    </row>
    <row r="59" spans="1:22" ht="14.1" customHeight="1" x14ac:dyDescent="0.2">
      <c r="A59" s="114" t="s">
        <v>139</v>
      </c>
      <c r="B59" s="115" t="s">
        <v>140</v>
      </c>
      <c r="C59" s="116"/>
      <c r="D59" s="158"/>
      <c r="S59" s="73"/>
      <c r="T59" s="73"/>
    </row>
    <row r="60" spans="1:22" ht="14.1" customHeight="1" thickBot="1" x14ac:dyDescent="0.25">
      <c r="A60" s="160" t="s">
        <v>141</v>
      </c>
      <c r="B60" s="161"/>
      <c r="C60" s="162"/>
      <c r="D60" s="159"/>
      <c r="S60" s="73"/>
      <c r="T60" s="73"/>
    </row>
    <row r="61" spans="1:22" x14ac:dyDescent="0.2">
      <c r="A61" s="117" t="s">
        <v>60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</row>
    <row r="63" spans="1:22" x14ac:dyDescent="0.2">
      <c r="B63" s="118"/>
    </row>
    <row r="64" spans="1:22" x14ac:dyDescent="0.2">
      <c r="B64" s="118"/>
    </row>
    <row r="65" spans="2:2" x14ac:dyDescent="0.2">
      <c r="B65" s="119"/>
    </row>
  </sheetData>
  <mergeCells count="5">
    <mergeCell ref="A1:S1"/>
    <mergeCell ref="D2:D48"/>
    <mergeCell ref="D49:D60"/>
    <mergeCell ref="A58:C58"/>
    <mergeCell ref="A60:C60"/>
  </mergeCells>
  <printOptions horizontalCentered="1" verticalCentered="1"/>
  <pageMargins left="0" right="0" top="0.78740157480314965" bottom="0.78740157480314965" header="0" footer="0"/>
  <pageSetup scale="58" orientation="landscape" horizontalDpi="300" verticalDpi="300" r:id="rId1"/>
  <headerFooter alignWithMargins="0">
    <oddHeader>&amp;CInformacion confidencial de hidrologia - IDEAM</oddHeader>
    <oddFooter>&amp;CPreparado por el area operativa No. 03 - sede Villavo. ehcl - &amp;D&amp;RPágina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42578125" style="74" customWidth="1"/>
    <col min="2" max="2" width="11" style="74" bestFit="1" customWidth="1"/>
    <col min="3" max="3" width="19.42578125" style="74" bestFit="1" customWidth="1"/>
    <col min="4" max="4" width="5.7109375" style="74" customWidth="1"/>
    <col min="5" max="19" width="11.42578125" style="74"/>
    <col min="20" max="20" width="3" style="74" customWidth="1"/>
    <col min="21" max="256" width="11.42578125" style="74"/>
    <col min="257" max="257" width="11.42578125" style="74" customWidth="1"/>
    <col min="258" max="258" width="11" style="74" bestFit="1" customWidth="1"/>
    <col min="259" max="259" width="19.42578125" style="74" bestFit="1" customWidth="1"/>
    <col min="260" max="260" width="5.7109375" style="74" customWidth="1"/>
    <col min="261" max="275" width="11.42578125" style="74"/>
    <col min="276" max="276" width="3" style="74" customWidth="1"/>
    <col min="277" max="512" width="11.42578125" style="74"/>
    <col min="513" max="513" width="11.42578125" style="74" customWidth="1"/>
    <col min="514" max="514" width="11" style="74" bestFit="1" customWidth="1"/>
    <col min="515" max="515" width="19.42578125" style="74" bestFit="1" customWidth="1"/>
    <col min="516" max="516" width="5.7109375" style="74" customWidth="1"/>
    <col min="517" max="531" width="11.42578125" style="74"/>
    <col min="532" max="532" width="3" style="74" customWidth="1"/>
    <col min="533" max="768" width="11.42578125" style="74"/>
    <col min="769" max="769" width="11.42578125" style="74" customWidth="1"/>
    <col min="770" max="770" width="11" style="74" bestFit="1" customWidth="1"/>
    <col min="771" max="771" width="19.42578125" style="74" bestFit="1" customWidth="1"/>
    <col min="772" max="772" width="5.7109375" style="74" customWidth="1"/>
    <col min="773" max="787" width="11.42578125" style="74"/>
    <col min="788" max="788" width="3" style="74" customWidth="1"/>
    <col min="789" max="1024" width="11.42578125" style="74"/>
    <col min="1025" max="1025" width="11.42578125" style="74" customWidth="1"/>
    <col min="1026" max="1026" width="11" style="74" bestFit="1" customWidth="1"/>
    <col min="1027" max="1027" width="19.42578125" style="74" bestFit="1" customWidth="1"/>
    <col min="1028" max="1028" width="5.7109375" style="74" customWidth="1"/>
    <col min="1029" max="1043" width="11.42578125" style="74"/>
    <col min="1044" max="1044" width="3" style="74" customWidth="1"/>
    <col min="1045" max="1280" width="11.42578125" style="74"/>
    <col min="1281" max="1281" width="11.42578125" style="74" customWidth="1"/>
    <col min="1282" max="1282" width="11" style="74" bestFit="1" customWidth="1"/>
    <col min="1283" max="1283" width="19.42578125" style="74" bestFit="1" customWidth="1"/>
    <col min="1284" max="1284" width="5.7109375" style="74" customWidth="1"/>
    <col min="1285" max="1299" width="11.42578125" style="74"/>
    <col min="1300" max="1300" width="3" style="74" customWidth="1"/>
    <col min="1301" max="1536" width="11.42578125" style="74"/>
    <col min="1537" max="1537" width="11.42578125" style="74" customWidth="1"/>
    <col min="1538" max="1538" width="11" style="74" bestFit="1" customWidth="1"/>
    <col min="1539" max="1539" width="19.42578125" style="74" bestFit="1" customWidth="1"/>
    <col min="1540" max="1540" width="5.7109375" style="74" customWidth="1"/>
    <col min="1541" max="1555" width="11.42578125" style="74"/>
    <col min="1556" max="1556" width="3" style="74" customWidth="1"/>
    <col min="1557" max="1792" width="11.42578125" style="74"/>
    <col min="1793" max="1793" width="11.42578125" style="74" customWidth="1"/>
    <col min="1794" max="1794" width="11" style="74" bestFit="1" customWidth="1"/>
    <col min="1795" max="1795" width="19.42578125" style="74" bestFit="1" customWidth="1"/>
    <col min="1796" max="1796" width="5.7109375" style="74" customWidth="1"/>
    <col min="1797" max="1811" width="11.42578125" style="74"/>
    <col min="1812" max="1812" width="3" style="74" customWidth="1"/>
    <col min="1813" max="2048" width="11.42578125" style="74"/>
    <col min="2049" max="2049" width="11.42578125" style="74" customWidth="1"/>
    <col min="2050" max="2050" width="11" style="74" bestFit="1" customWidth="1"/>
    <col min="2051" max="2051" width="19.42578125" style="74" bestFit="1" customWidth="1"/>
    <col min="2052" max="2052" width="5.7109375" style="74" customWidth="1"/>
    <col min="2053" max="2067" width="11.42578125" style="74"/>
    <col min="2068" max="2068" width="3" style="74" customWidth="1"/>
    <col min="2069" max="2304" width="11.42578125" style="74"/>
    <col min="2305" max="2305" width="11.42578125" style="74" customWidth="1"/>
    <col min="2306" max="2306" width="11" style="74" bestFit="1" customWidth="1"/>
    <col min="2307" max="2307" width="19.42578125" style="74" bestFit="1" customWidth="1"/>
    <col min="2308" max="2308" width="5.7109375" style="74" customWidth="1"/>
    <col min="2309" max="2323" width="11.42578125" style="74"/>
    <col min="2324" max="2324" width="3" style="74" customWidth="1"/>
    <col min="2325" max="2560" width="11.42578125" style="74"/>
    <col min="2561" max="2561" width="11.42578125" style="74" customWidth="1"/>
    <col min="2562" max="2562" width="11" style="74" bestFit="1" customWidth="1"/>
    <col min="2563" max="2563" width="19.42578125" style="74" bestFit="1" customWidth="1"/>
    <col min="2564" max="2564" width="5.7109375" style="74" customWidth="1"/>
    <col min="2565" max="2579" width="11.42578125" style="74"/>
    <col min="2580" max="2580" width="3" style="74" customWidth="1"/>
    <col min="2581" max="2816" width="11.42578125" style="74"/>
    <col min="2817" max="2817" width="11.42578125" style="74" customWidth="1"/>
    <col min="2818" max="2818" width="11" style="74" bestFit="1" customWidth="1"/>
    <col min="2819" max="2819" width="19.42578125" style="74" bestFit="1" customWidth="1"/>
    <col min="2820" max="2820" width="5.7109375" style="74" customWidth="1"/>
    <col min="2821" max="2835" width="11.42578125" style="74"/>
    <col min="2836" max="2836" width="3" style="74" customWidth="1"/>
    <col min="2837" max="3072" width="11.42578125" style="74"/>
    <col min="3073" max="3073" width="11.42578125" style="74" customWidth="1"/>
    <col min="3074" max="3074" width="11" style="74" bestFit="1" customWidth="1"/>
    <col min="3075" max="3075" width="19.42578125" style="74" bestFit="1" customWidth="1"/>
    <col min="3076" max="3076" width="5.7109375" style="74" customWidth="1"/>
    <col min="3077" max="3091" width="11.42578125" style="74"/>
    <col min="3092" max="3092" width="3" style="74" customWidth="1"/>
    <col min="3093" max="3328" width="11.42578125" style="74"/>
    <col min="3329" max="3329" width="11.42578125" style="74" customWidth="1"/>
    <col min="3330" max="3330" width="11" style="74" bestFit="1" customWidth="1"/>
    <col min="3331" max="3331" width="19.42578125" style="74" bestFit="1" customWidth="1"/>
    <col min="3332" max="3332" width="5.7109375" style="74" customWidth="1"/>
    <col min="3333" max="3347" width="11.42578125" style="74"/>
    <col min="3348" max="3348" width="3" style="74" customWidth="1"/>
    <col min="3349" max="3584" width="11.42578125" style="74"/>
    <col min="3585" max="3585" width="11.42578125" style="74" customWidth="1"/>
    <col min="3586" max="3586" width="11" style="74" bestFit="1" customWidth="1"/>
    <col min="3587" max="3587" width="19.42578125" style="74" bestFit="1" customWidth="1"/>
    <col min="3588" max="3588" width="5.7109375" style="74" customWidth="1"/>
    <col min="3589" max="3603" width="11.42578125" style="74"/>
    <col min="3604" max="3604" width="3" style="74" customWidth="1"/>
    <col min="3605" max="3840" width="11.42578125" style="74"/>
    <col min="3841" max="3841" width="11.42578125" style="74" customWidth="1"/>
    <col min="3842" max="3842" width="11" style="74" bestFit="1" customWidth="1"/>
    <col min="3843" max="3843" width="19.42578125" style="74" bestFit="1" customWidth="1"/>
    <col min="3844" max="3844" width="5.7109375" style="74" customWidth="1"/>
    <col min="3845" max="3859" width="11.42578125" style="74"/>
    <col min="3860" max="3860" width="3" style="74" customWidth="1"/>
    <col min="3861" max="4096" width="11.42578125" style="74"/>
    <col min="4097" max="4097" width="11.42578125" style="74" customWidth="1"/>
    <col min="4098" max="4098" width="11" style="74" bestFit="1" customWidth="1"/>
    <col min="4099" max="4099" width="19.42578125" style="74" bestFit="1" customWidth="1"/>
    <col min="4100" max="4100" width="5.7109375" style="74" customWidth="1"/>
    <col min="4101" max="4115" width="11.42578125" style="74"/>
    <col min="4116" max="4116" width="3" style="74" customWidth="1"/>
    <col min="4117" max="4352" width="11.42578125" style="74"/>
    <col min="4353" max="4353" width="11.42578125" style="74" customWidth="1"/>
    <col min="4354" max="4354" width="11" style="74" bestFit="1" customWidth="1"/>
    <col min="4355" max="4355" width="19.42578125" style="74" bestFit="1" customWidth="1"/>
    <col min="4356" max="4356" width="5.7109375" style="74" customWidth="1"/>
    <col min="4357" max="4371" width="11.42578125" style="74"/>
    <col min="4372" max="4372" width="3" style="74" customWidth="1"/>
    <col min="4373" max="4608" width="11.42578125" style="74"/>
    <col min="4609" max="4609" width="11.42578125" style="74" customWidth="1"/>
    <col min="4610" max="4610" width="11" style="74" bestFit="1" customWidth="1"/>
    <col min="4611" max="4611" width="19.42578125" style="74" bestFit="1" customWidth="1"/>
    <col min="4612" max="4612" width="5.7109375" style="74" customWidth="1"/>
    <col min="4613" max="4627" width="11.42578125" style="74"/>
    <col min="4628" max="4628" width="3" style="74" customWidth="1"/>
    <col min="4629" max="4864" width="11.42578125" style="74"/>
    <col min="4865" max="4865" width="11.42578125" style="74" customWidth="1"/>
    <col min="4866" max="4866" width="11" style="74" bestFit="1" customWidth="1"/>
    <col min="4867" max="4867" width="19.42578125" style="74" bestFit="1" customWidth="1"/>
    <col min="4868" max="4868" width="5.7109375" style="74" customWidth="1"/>
    <col min="4869" max="4883" width="11.42578125" style="74"/>
    <col min="4884" max="4884" width="3" style="74" customWidth="1"/>
    <col min="4885" max="5120" width="11.42578125" style="74"/>
    <col min="5121" max="5121" width="11.42578125" style="74" customWidth="1"/>
    <col min="5122" max="5122" width="11" style="74" bestFit="1" customWidth="1"/>
    <col min="5123" max="5123" width="19.42578125" style="74" bestFit="1" customWidth="1"/>
    <col min="5124" max="5124" width="5.7109375" style="74" customWidth="1"/>
    <col min="5125" max="5139" width="11.42578125" style="74"/>
    <col min="5140" max="5140" width="3" style="74" customWidth="1"/>
    <col min="5141" max="5376" width="11.42578125" style="74"/>
    <col min="5377" max="5377" width="11.42578125" style="74" customWidth="1"/>
    <col min="5378" max="5378" width="11" style="74" bestFit="1" customWidth="1"/>
    <col min="5379" max="5379" width="19.42578125" style="74" bestFit="1" customWidth="1"/>
    <col min="5380" max="5380" width="5.7109375" style="74" customWidth="1"/>
    <col min="5381" max="5395" width="11.42578125" style="74"/>
    <col min="5396" max="5396" width="3" style="74" customWidth="1"/>
    <col min="5397" max="5632" width="11.42578125" style="74"/>
    <col min="5633" max="5633" width="11.42578125" style="74" customWidth="1"/>
    <col min="5634" max="5634" width="11" style="74" bestFit="1" customWidth="1"/>
    <col min="5635" max="5635" width="19.42578125" style="74" bestFit="1" customWidth="1"/>
    <col min="5636" max="5636" width="5.7109375" style="74" customWidth="1"/>
    <col min="5637" max="5651" width="11.42578125" style="74"/>
    <col min="5652" max="5652" width="3" style="74" customWidth="1"/>
    <col min="5653" max="5888" width="11.42578125" style="74"/>
    <col min="5889" max="5889" width="11.42578125" style="74" customWidth="1"/>
    <col min="5890" max="5890" width="11" style="74" bestFit="1" customWidth="1"/>
    <col min="5891" max="5891" width="19.42578125" style="74" bestFit="1" customWidth="1"/>
    <col min="5892" max="5892" width="5.7109375" style="74" customWidth="1"/>
    <col min="5893" max="5907" width="11.42578125" style="74"/>
    <col min="5908" max="5908" width="3" style="74" customWidth="1"/>
    <col min="5909" max="6144" width="11.42578125" style="74"/>
    <col min="6145" max="6145" width="11.42578125" style="74" customWidth="1"/>
    <col min="6146" max="6146" width="11" style="74" bestFit="1" customWidth="1"/>
    <col min="6147" max="6147" width="19.42578125" style="74" bestFit="1" customWidth="1"/>
    <col min="6148" max="6148" width="5.7109375" style="74" customWidth="1"/>
    <col min="6149" max="6163" width="11.42578125" style="74"/>
    <col min="6164" max="6164" width="3" style="74" customWidth="1"/>
    <col min="6165" max="6400" width="11.42578125" style="74"/>
    <col min="6401" max="6401" width="11.42578125" style="74" customWidth="1"/>
    <col min="6402" max="6402" width="11" style="74" bestFit="1" customWidth="1"/>
    <col min="6403" max="6403" width="19.42578125" style="74" bestFit="1" customWidth="1"/>
    <col min="6404" max="6404" width="5.7109375" style="74" customWidth="1"/>
    <col min="6405" max="6419" width="11.42578125" style="74"/>
    <col min="6420" max="6420" width="3" style="74" customWidth="1"/>
    <col min="6421" max="6656" width="11.42578125" style="74"/>
    <col min="6657" max="6657" width="11.42578125" style="74" customWidth="1"/>
    <col min="6658" max="6658" width="11" style="74" bestFit="1" customWidth="1"/>
    <col min="6659" max="6659" width="19.42578125" style="74" bestFit="1" customWidth="1"/>
    <col min="6660" max="6660" width="5.7109375" style="74" customWidth="1"/>
    <col min="6661" max="6675" width="11.42578125" style="74"/>
    <col min="6676" max="6676" width="3" style="74" customWidth="1"/>
    <col min="6677" max="6912" width="11.42578125" style="74"/>
    <col min="6913" max="6913" width="11.42578125" style="74" customWidth="1"/>
    <col min="6914" max="6914" width="11" style="74" bestFit="1" customWidth="1"/>
    <col min="6915" max="6915" width="19.42578125" style="74" bestFit="1" customWidth="1"/>
    <col min="6916" max="6916" width="5.7109375" style="74" customWidth="1"/>
    <col min="6917" max="6931" width="11.42578125" style="74"/>
    <col min="6932" max="6932" width="3" style="74" customWidth="1"/>
    <col min="6933" max="7168" width="11.42578125" style="74"/>
    <col min="7169" max="7169" width="11.42578125" style="74" customWidth="1"/>
    <col min="7170" max="7170" width="11" style="74" bestFit="1" customWidth="1"/>
    <col min="7171" max="7171" width="19.42578125" style="74" bestFit="1" customWidth="1"/>
    <col min="7172" max="7172" width="5.7109375" style="74" customWidth="1"/>
    <col min="7173" max="7187" width="11.42578125" style="74"/>
    <col min="7188" max="7188" width="3" style="74" customWidth="1"/>
    <col min="7189" max="7424" width="11.42578125" style="74"/>
    <col min="7425" max="7425" width="11.42578125" style="74" customWidth="1"/>
    <col min="7426" max="7426" width="11" style="74" bestFit="1" customWidth="1"/>
    <col min="7427" max="7427" width="19.42578125" style="74" bestFit="1" customWidth="1"/>
    <col min="7428" max="7428" width="5.7109375" style="74" customWidth="1"/>
    <col min="7429" max="7443" width="11.42578125" style="74"/>
    <col min="7444" max="7444" width="3" style="74" customWidth="1"/>
    <col min="7445" max="7680" width="11.42578125" style="74"/>
    <col min="7681" max="7681" width="11.42578125" style="74" customWidth="1"/>
    <col min="7682" max="7682" width="11" style="74" bestFit="1" customWidth="1"/>
    <col min="7683" max="7683" width="19.42578125" style="74" bestFit="1" customWidth="1"/>
    <col min="7684" max="7684" width="5.7109375" style="74" customWidth="1"/>
    <col min="7685" max="7699" width="11.42578125" style="74"/>
    <col min="7700" max="7700" width="3" style="74" customWidth="1"/>
    <col min="7701" max="7936" width="11.42578125" style="74"/>
    <col min="7937" max="7937" width="11.42578125" style="74" customWidth="1"/>
    <col min="7938" max="7938" width="11" style="74" bestFit="1" customWidth="1"/>
    <col min="7939" max="7939" width="19.42578125" style="74" bestFit="1" customWidth="1"/>
    <col min="7940" max="7940" width="5.7109375" style="74" customWidth="1"/>
    <col min="7941" max="7955" width="11.42578125" style="74"/>
    <col min="7956" max="7956" width="3" style="74" customWidth="1"/>
    <col min="7957" max="8192" width="11.42578125" style="74"/>
    <col min="8193" max="8193" width="11.42578125" style="74" customWidth="1"/>
    <col min="8194" max="8194" width="11" style="74" bestFit="1" customWidth="1"/>
    <col min="8195" max="8195" width="19.42578125" style="74" bestFit="1" customWidth="1"/>
    <col min="8196" max="8196" width="5.7109375" style="74" customWidth="1"/>
    <col min="8197" max="8211" width="11.42578125" style="74"/>
    <col min="8212" max="8212" width="3" style="74" customWidth="1"/>
    <col min="8213" max="8448" width="11.42578125" style="74"/>
    <col min="8449" max="8449" width="11.42578125" style="74" customWidth="1"/>
    <col min="8450" max="8450" width="11" style="74" bestFit="1" customWidth="1"/>
    <col min="8451" max="8451" width="19.42578125" style="74" bestFit="1" customWidth="1"/>
    <col min="8452" max="8452" width="5.7109375" style="74" customWidth="1"/>
    <col min="8453" max="8467" width="11.42578125" style="74"/>
    <col min="8468" max="8468" width="3" style="74" customWidth="1"/>
    <col min="8469" max="8704" width="11.42578125" style="74"/>
    <col min="8705" max="8705" width="11.42578125" style="74" customWidth="1"/>
    <col min="8706" max="8706" width="11" style="74" bestFit="1" customWidth="1"/>
    <col min="8707" max="8707" width="19.42578125" style="74" bestFit="1" customWidth="1"/>
    <col min="8708" max="8708" width="5.7109375" style="74" customWidth="1"/>
    <col min="8709" max="8723" width="11.42578125" style="74"/>
    <col min="8724" max="8724" width="3" style="74" customWidth="1"/>
    <col min="8725" max="8960" width="11.42578125" style="74"/>
    <col min="8961" max="8961" width="11.42578125" style="74" customWidth="1"/>
    <col min="8962" max="8962" width="11" style="74" bestFit="1" customWidth="1"/>
    <col min="8963" max="8963" width="19.42578125" style="74" bestFit="1" customWidth="1"/>
    <col min="8964" max="8964" width="5.7109375" style="74" customWidth="1"/>
    <col min="8965" max="8979" width="11.42578125" style="74"/>
    <col min="8980" max="8980" width="3" style="74" customWidth="1"/>
    <col min="8981" max="9216" width="11.42578125" style="74"/>
    <col min="9217" max="9217" width="11.42578125" style="74" customWidth="1"/>
    <col min="9218" max="9218" width="11" style="74" bestFit="1" customWidth="1"/>
    <col min="9219" max="9219" width="19.42578125" style="74" bestFit="1" customWidth="1"/>
    <col min="9220" max="9220" width="5.7109375" style="74" customWidth="1"/>
    <col min="9221" max="9235" width="11.42578125" style="74"/>
    <col min="9236" max="9236" width="3" style="74" customWidth="1"/>
    <col min="9237" max="9472" width="11.42578125" style="74"/>
    <col min="9473" max="9473" width="11.42578125" style="74" customWidth="1"/>
    <col min="9474" max="9474" width="11" style="74" bestFit="1" customWidth="1"/>
    <col min="9475" max="9475" width="19.42578125" style="74" bestFit="1" customWidth="1"/>
    <col min="9476" max="9476" width="5.7109375" style="74" customWidth="1"/>
    <col min="9477" max="9491" width="11.42578125" style="74"/>
    <col min="9492" max="9492" width="3" style="74" customWidth="1"/>
    <col min="9493" max="9728" width="11.42578125" style="74"/>
    <col min="9729" max="9729" width="11.42578125" style="74" customWidth="1"/>
    <col min="9730" max="9730" width="11" style="74" bestFit="1" customWidth="1"/>
    <col min="9731" max="9731" width="19.42578125" style="74" bestFit="1" customWidth="1"/>
    <col min="9732" max="9732" width="5.7109375" style="74" customWidth="1"/>
    <col min="9733" max="9747" width="11.42578125" style="74"/>
    <col min="9748" max="9748" width="3" style="74" customWidth="1"/>
    <col min="9749" max="9984" width="11.42578125" style="74"/>
    <col min="9985" max="9985" width="11.42578125" style="74" customWidth="1"/>
    <col min="9986" max="9986" width="11" style="74" bestFit="1" customWidth="1"/>
    <col min="9987" max="9987" width="19.42578125" style="74" bestFit="1" customWidth="1"/>
    <col min="9988" max="9988" width="5.7109375" style="74" customWidth="1"/>
    <col min="9989" max="10003" width="11.42578125" style="74"/>
    <col min="10004" max="10004" width="3" style="74" customWidth="1"/>
    <col min="10005" max="10240" width="11.42578125" style="74"/>
    <col min="10241" max="10241" width="11.42578125" style="74" customWidth="1"/>
    <col min="10242" max="10242" width="11" style="74" bestFit="1" customWidth="1"/>
    <col min="10243" max="10243" width="19.42578125" style="74" bestFit="1" customWidth="1"/>
    <col min="10244" max="10244" width="5.7109375" style="74" customWidth="1"/>
    <col min="10245" max="10259" width="11.42578125" style="74"/>
    <col min="10260" max="10260" width="3" style="74" customWidth="1"/>
    <col min="10261" max="10496" width="11.42578125" style="74"/>
    <col min="10497" max="10497" width="11.42578125" style="74" customWidth="1"/>
    <col min="10498" max="10498" width="11" style="74" bestFit="1" customWidth="1"/>
    <col min="10499" max="10499" width="19.42578125" style="74" bestFit="1" customWidth="1"/>
    <col min="10500" max="10500" width="5.7109375" style="74" customWidth="1"/>
    <col min="10501" max="10515" width="11.42578125" style="74"/>
    <col min="10516" max="10516" width="3" style="74" customWidth="1"/>
    <col min="10517" max="10752" width="11.42578125" style="74"/>
    <col min="10753" max="10753" width="11.42578125" style="74" customWidth="1"/>
    <col min="10754" max="10754" width="11" style="74" bestFit="1" customWidth="1"/>
    <col min="10755" max="10755" width="19.42578125" style="74" bestFit="1" customWidth="1"/>
    <col min="10756" max="10756" width="5.7109375" style="74" customWidth="1"/>
    <col min="10757" max="10771" width="11.42578125" style="74"/>
    <col min="10772" max="10772" width="3" style="74" customWidth="1"/>
    <col min="10773" max="11008" width="11.42578125" style="74"/>
    <col min="11009" max="11009" width="11.42578125" style="74" customWidth="1"/>
    <col min="11010" max="11010" width="11" style="74" bestFit="1" customWidth="1"/>
    <col min="11011" max="11011" width="19.42578125" style="74" bestFit="1" customWidth="1"/>
    <col min="11012" max="11012" width="5.7109375" style="74" customWidth="1"/>
    <col min="11013" max="11027" width="11.42578125" style="74"/>
    <col min="11028" max="11028" width="3" style="74" customWidth="1"/>
    <col min="11029" max="11264" width="11.42578125" style="74"/>
    <col min="11265" max="11265" width="11.42578125" style="74" customWidth="1"/>
    <col min="11266" max="11266" width="11" style="74" bestFit="1" customWidth="1"/>
    <col min="11267" max="11267" width="19.42578125" style="74" bestFit="1" customWidth="1"/>
    <col min="11268" max="11268" width="5.7109375" style="74" customWidth="1"/>
    <col min="11269" max="11283" width="11.42578125" style="74"/>
    <col min="11284" max="11284" width="3" style="74" customWidth="1"/>
    <col min="11285" max="11520" width="11.42578125" style="74"/>
    <col min="11521" max="11521" width="11.42578125" style="74" customWidth="1"/>
    <col min="11522" max="11522" width="11" style="74" bestFit="1" customWidth="1"/>
    <col min="11523" max="11523" width="19.42578125" style="74" bestFit="1" customWidth="1"/>
    <col min="11524" max="11524" width="5.7109375" style="74" customWidth="1"/>
    <col min="11525" max="11539" width="11.42578125" style="74"/>
    <col min="11540" max="11540" width="3" style="74" customWidth="1"/>
    <col min="11541" max="11776" width="11.42578125" style="74"/>
    <col min="11777" max="11777" width="11.42578125" style="74" customWidth="1"/>
    <col min="11778" max="11778" width="11" style="74" bestFit="1" customWidth="1"/>
    <col min="11779" max="11779" width="19.42578125" style="74" bestFit="1" customWidth="1"/>
    <col min="11780" max="11780" width="5.7109375" style="74" customWidth="1"/>
    <col min="11781" max="11795" width="11.42578125" style="74"/>
    <col min="11796" max="11796" width="3" style="74" customWidth="1"/>
    <col min="11797" max="12032" width="11.42578125" style="74"/>
    <col min="12033" max="12033" width="11.42578125" style="74" customWidth="1"/>
    <col min="12034" max="12034" width="11" style="74" bestFit="1" customWidth="1"/>
    <col min="12035" max="12035" width="19.42578125" style="74" bestFit="1" customWidth="1"/>
    <col min="12036" max="12036" width="5.7109375" style="74" customWidth="1"/>
    <col min="12037" max="12051" width="11.42578125" style="74"/>
    <col min="12052" max="12052" width="3" style="74" customWidth="1"/>
    <col min="12053" max="12288" width="11.42578125" style="74"/>
    <col min="12289" max="12289" width="11.42578125" style="74" customWidth="1"/>
    <col min="12290" max="12290" width="11" style="74" bestFit="1" customWidth="1"/>
    <col min="12291" max="12291" width="19.42578125" style="74" bestFit="1" customWidth="1"/>
    <col min="12292" max="12292" width="5.7109375" style="74" customWidth="1"/>
    <col min="12293" max="12307" width="11.42578125" style="74"/>
    <col min="12308" max="12308" width="3" style="74" customWidth="1"/>
    <col min="12309" max="12544" width="11.42578125" style="74"/>
    <col min="12545" max="12545" width="11.42578125" style="74" customWidth="1"/>
    <col min="12546" max="12546" width="11" style="74" bestFit="1" customWidth="1"/>
    <col min="12547" max="12547" width="19.42578125" style="74" bestFit="1" customWidth="1"/>
    <col min="12548" max="12548" width="5.7109375" style="74" customWidth="1"/>
    <col min="12549" max="12563" width="11.42578125" style="74"/>
    <col min="12564" max="12564" width="3" style="74" customWidth="1"/>
    <col min="12565" max="12800" width="11.42578125" style="74"/>
    <col min="12801" max="12801" width="11.42578125" style="74" customWidth="1"/>
    <col min="12802" max="12802" width="11" style="74" bestFit="1" customWidth="1"/>
    <col min="12803" max="12803" width="19.42578125" style="74" bestFit="1" customWidth="1"/>
    <col min="12804" max="12804" width="5.7109375" style="74" customWidth="1"/>
    <col min="12805" max="12819" width="11.42578125" style="74"/>
    <col min="12820" max="12820" width="3" style="74" customWidth="1"/>
    <col min="12821" max="13056" width="11.42578125" style="74"/>
    <col min="13057" max="13057" width="11.42578125" style="74" customWidth="1"/>
    <col min="13058" max="13058" width="11" style="74" bestFit="1" customWidth="1"/>
    <col min="13059" max="13059" width="19.42578125" style="74" bestFit="1" customWidth="1"/>
    <col min="13060" max="13060" width="5.7109375" style="74" customWidth="1"/>
    <col min="13061" max="13075" width="11.42578125" style="74"/>
    <col min="13076" max="13076" width="3" style="74" customWidth="1"/>
    <col min="13077" max="13312" width="11.42578125" style="74"/>
    <col min="13313" max="13313" width="11.42578125" style="74" customWidth="1"/>
    <col min="13314" max="13314" width="11" style="74" bestFit="1" customWidth="1"/>
    <col min="13315" max="13315" width="19.42578125" style="74" bestFit="1" customWidth="1"/>
    <col min="13316" max="13316" width="5.7109375" style="74" customWidth="1"/>
    <col min="13317" max="13331" width="11.42578125" style="74"/>
    <col min="13332" max="13332" width="3" style="74" customWidth="1"/>
    <col min="13333" max="13568" width="11.42578125" style="74"/>
    <col min="13569" max="13569" width="11.42578125" style="74" customWidth="1"/>
    <col min="13570" max="13570" width="11" style="74" bestFit="1" customWidth="1"/>
    <col min="13571" max="13571" width="19.42578125" style="74" bestFit="1" customWidth="1"/>
    <col min="13572" max="13572" width="5.7109375" style="74" customWidth="1"/>
    <col min="13573" max="13587" width="11.42578125" style="74"/>
    <col min="13588" max="13588" width="3" style="74" customWidth="1"/>
    <col min="13589" max="13824" width="11.42578125" style="74"/>
    <col min="13825" max="13825" width="11.42578125" style="74" customWidth="1"/>
    <col min="13826" max="13826" width="11" style="74" bestFit="1" customWidth="1"/>
    <col min="13827" max="13827" width="19.42578125" style="74" bestFit="1" customWidth="1"/>
    <col min="13828" max="13828" width="5.7109375" style="74" customWidth="1"/>
    <col min="13829" max="13843" width="11.42578125" style="74"/>
    <col min="13844" max="13844" width="3" style="74" customWidth="1"/>
    <col min="13845" max="14080" width="11.42578125" style="74"/>
    <col min="14081" max="14081" width="11.42578125" style="74" customWidth="1"/>
    <col min="14082" max="14082" width="11" style="74" bestFit="1" customWidth="1"/>
    <col min="14083" max="14083" width="19.42578125" style="74" bestFit="1" customWidth="1"/>
    <col min="14084" max="14084" width="5.7109375" style="74" customWidth="1"/>
    <col min="14085" max="14099" width="11.42578125" style="74"/>
    <col min="14100" max="14100" width="3" style="74" customWidth="1"/>
    <col min="14101" max="14336" width="11.42578125" style="74"/>
    <col min="14337" max="14337" width="11.42578125" style="74" customWidth="1"/>
    <col min="14338" max="14338" width="11" style="74" bestFit="1" customWidth="1"/>
    <col min="14339" max="14339" width="19.42578125" style="74" bestFit="1" customWidth="1"/>
    <col min="14340" max="14340" width="5.7109375" style="74" customWidth="1"/>
    <col min="14341" max="14355" width="11.42578125" style="74"/>
    <col min="14356" max="14356" width="3" style="74" customWidth="1"/>
    <col min="14357" max="14592" width="11.42578125" style="74"/>
    <col min="14593" max="14593" width="11.42578125" style="74" customWidth="1"/>
    <col min="14594" max="14594" width="11" style="74" bestFit="1" customWidth="1"/>
    <col min="14595" max="14595" width="19.42578125" style="74" bestFit="1" customWidth="1"/>
    <col min="14596" max="14596" width="5.7109375" style="74" customWidth="1"/>
    <col min="14597" max="14611" width="11.42578125" style="74"/>
    <col min="14612" max="14612" width="3" style="74" customWidth="1"/>
    <col min="14613" max="14848" width="11.42578125" style="74"/>
    <col min="14849" max="14849" width="11.42578125" style="74" customWidth="1"/>
    <col min="14850" max="14850" width="11" style="74" bestFit="1" customWidth="1"/>
    <col min="14851" max="14851" width="19.42578125" style="74" bestFit="1" customWidth="1"/>
    <col min="14852" max="14852" width="5.7109375" style="74" customWidth="1"/>
    <col min="14853" max="14867" width="11.42578125" style="74"/>
    <col min="14868" max="14868" width="3" style="74" customWidth="1"/>
    <col min="14869" max="15104" width="11.42578125" style="74"/>
    <col min="15105" max="15105" width="11.42578125" style="74" customWidth="1"/>
    <col min="15106" max="15106" width="11" style="74" bestFit="1" customWidth="1"/>
    <col min="15107" max="15107" width="19.42578125" style="74" bestFit="1" customWidth="1"/>
    <col min="15108" max="15108" width="5.7109375" style="74" customWidth="1"/>
    <col min="15109" max="15123" width="11.42578125" style="74"/>
    <col min="15124" max="15124" width="3" style="74" customWidth="1"/>
    <col min="15125" max="15360" width="11.42578125" style="74"/>
    <col min="15361" max="15361" width="11.42578125" style="74" customWidth="1"/>
    <col min="15362" max="15362" width="11" style="74" bestFit="1" customWidth="1"/>
    <col min="15363" max="15363" width="19.42578125" style="74" bestFit="1" customWidth="1"/>
    <col min="15364" max="15364" width="5.7109375" style="74" customWidth="1"/>
    <col min="15365" max="15379" width="11.42578125" style="74"/>
    <col min="15380" max="15380" width="3" style="74" customWidth="1"/>
    <col min="15381" max="15616" width="11.42578125" style="74"/>
    <col min="15617" max="15617" width="11.42578125" style="74" customWidth="1"/>
    <col min="15618" max="15618" width="11" style="74" bestFit="1" customWidth="1"/>
    <col min="15619" max="15619" width="19.42578125" style="74" bestFit="1" customWidth="1"/>
    <col min="15620" max="15620" width="5.7109375" style="74" customWidth="1"/>
    <col min="15621" max="15635" width="11.42578125" style="74"/>
    <col min="15636" max="15636" width="3" style="74" customWidth="1"/>
    <col min="15637" max="15872" width="11.42578125" style="74"/>
    <col min="15873" max="15873" width="11.42578125" style="74" customWidth="1"/>
    <col min="15874" max="15874" width="11" style="74" bestFit="1" customWidth="1"/>
    <col min="15875" max="15875" width="19.42578125" style="74" bestFit="1" customWidth="1"/>
    <col min="15876" max="15876" width="5.7109375" style="74" customWidth="1"/>
    <col min="15877" max="15891" width="11.42578125" style="74"/>
    <col min="15892" max="15892" width="3" style="74" customWidth="1"/>
    <col min="15893" max="16128" width="11.42578125" style="74"/>
    <col min="16129" max="16129" width="11.42578125" style="74" customWidth="1"/>
    <col min="16130" max="16130" width="11" style="74" bestFit="1" customWidth="1"/>
    <col min="16131" max="16131" width="19.42578125" style="74" bestFit="1" customWidth="1"/>
    <col min="16132" max="16132" width="5.7109375" style="74" customWidth="1"/>
    <col min="16133" max="16147" width="11.42578125" style="74"/>
    <col min="16148" max="16148" width="3" style="74" customWidth="1"/>
    <col min="16149" max="16384" width="11.42578125" style="74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73"/>
    </row>
    <row r="2" spans="1:20" s="80" customFormat="1" ht="14.1" customHeight="1" thickBot="1" x14ac:dyDescent="0.3">
      <c r="A2" s="75" t="s">
        <v>41</v>
      </c>
      <c r="B2" s="76" t="s">
        <v>42</v>
      </c>
      <c r="C2" s="77" t="s">
        <v>43</v>
      </c>
      <c r="D2" s="152" t="s">
        <v>44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">
      <c r="A3" s="81">
        <v>0</v>
      </c>
      <c r="B3" s="82">
        <v>108.367</v>
      </c>
      <c r="C3" s="83" t="s">
        <v>142</v>
      </c>
      <c r="D3" s="152"/>
      <c r="S3" s="73"/>
      <c r="T3" s="73"/>
    </row>
    <row r="4" spans="1:20" ht="14.1" customHeight="1" x14ac:dyDescent="0.2">
      <c r="A4" s="81">
        <v>-8</v>
      </c>
      <c r="B4" s="82">
        <v>107.98699999999999</v>
      </c>
      <c r="C4" s="84" t="s">
        <v>143</v>
      </c>
      <c r="D4" s="153"/>
      <c r="S4" s="73"/>
      <c r="T4" s="73"/>
    </row>
    <row r="5" spans="1:20" ht="14.1" customHeight="1" x14ac:dyDescent="0.2">
      <c r="A5" s="81">
        <v>0</v>
      </c>
      <c r="B5" s="82">
        <v>107.999</v>
      </c>
      <c r="C5" s="84" t="s">
        <v>144</v>
      </c>
      <c r="D5" s="152"/>
      <c r="S5" s="73"/>
      <c r="T5" s="73"/>
    </row>
    <row r="6" spans="1:20" ht="14.1" customHeight="1" x14ac:dyDescent="0.2">
      <c r="A6" s="81">
        <v>11.2</v>
      </c>
      <c r="B6" s="82">
        <v>107.422</v>
      </c>
      <c r="C6" s="85" t="s">
        <v>145</v>
      </c>
      <c r="D6" s="152"/>
      <c r="S6" s="73"/>
      <c r="T6" s="73"/>
    </row>
    <row r="7" spans="1:20" ht="14.1" customHeight="1" x14ac:dyDescent="0.2">
      <c r="A7" s="120">
        <v>12.7</v>
      </c>
      <c r="B7" s="126">
        <v>104.14100000000001</v>
      </c>
      <c r="C7" s="122" t="s">
        <v>48</v>
      </c>
      <c r="D7" s="152"/>
      <c r="S7" s="73"/>
      <c r="T7" s="73"/>
    </row>
    <row r="8" spans="1:20" ht="14.1" customHeight="1" x14ac:dyDescent="0.2">
      <c r="A8" s="81">
        <v>12.7</v>
      </c>
      <c r="B8" s="86">
        <v>101.971</v>
      </c>
      <c r="C8" s="85"/>
      <c r="D8" s="152"/>
      <c r="S8" s="73"/>
      <c r="T8" s="73"/>
    </row>
    <row r="9" spans="1:20" ht="14.1" customHeight="1" x14ac:dyDescent="0.2">
      <c r="A9" s="81">
        <v>44</v>
      </c>
      <c r="B9" s="82">
        <v>99.450999999999993</v>
      </c>
      <c r="C9" s="85"/>
      <c r="D9" s="152"/>
      <c r="S9" s="73"/>
      <c r="T9" s="73"/>
    </row>
    <row r="10" spans="1:20" ht="14.1" customHeight="1" x14ac:dyDescent="0.2">
      <c r="A10" s="81">
        <v>86</v>
      </c>
      <c r="B10" s="82">
        <v>98.471000000000004</v>
      </c>
      <c r="C10" s="85"/>
      <c r="D10" s="152"/>
      <c r="S10" s="73"/>
      <c r="T10" s="73"/>
    </row>
    <row r="11" spans="1:20" ht="14.1" customHeight="1" x14ac:dyDescent="0.2">
      <c r="A11" s="81">
        <v>128</v>
      </c>
      <c r="B11" s="82">
        <v>97.641000000000005</v>
      </c>
      <c r="C11" s="85"/>
      <c r="D11" s="152"/>
      <c r="S11" s="73"/>
      <c r="T11" s="73"/>
    </row>
    <row r="12" spans="1:20" ht="14.1" customHeight="1" x14ac:dyDescent="0.2">
      <c r="A12" s="87">
        <v>160</v>
      </c>
      <c r="B12" s="88">
        <v>96.991</v>
      </c>
      <c r="C12" s="130"/>
      <c r="D12" s="152"/>
      <c r="S12" s="73"/>
      <c r="T12" s="73"/>
    </row>
    <row r="13" spans="1:20" ht="14.1" customHeight="1" x14ac:dyDescent="0.2">
      <c r="A13" s="87">
        <v>192</v>
      </c>
      <c r="B13" s="88">
        <v>96.491</v>
      </c>
      <c r="C13" s="130"/>
      <c r="D13" s="152"/>
      <c r="S13" s="73"/>
      <c r="T13" s="73"/>
    </row>
    <row r="14" spans="1:20" ht="14.1" customHeight="1" x14ac:dyDescent="0.2">
      <c r="A14" s="87">
        <v>224</v>
      </c>
      <c r="B14" s="88">
        <v>95.590999999999994</v>
      </c>
      <c r="C14" s="130"/>
      <c r="D14" s="152"/>
      <c r="S14" s="73"/>
      <c r="T14" s="73"/>
    </row>
    <row r="15" spans="1:20" ht="14.1" customHeight="1" x14ac:dyDescent="0.2">
      <c r="A15" s="87">
        <v>256</v>
      </c>
      <c r="B15" s="88">
        <v>96.340999999999994</v>
      </c>
      <c r="C15" s="90"/>
      <c r="D15" s="152"/>
      <c r="S15" s="73"/>
      <c r="T15" s="73"/>
    </row>
    <row r="16" spans="1:20" ht="14.1" customHeight="1" x14ac:dyDescent="0.2">
      <c r="A16" s="87">
        <v>288</v>
      </c>
      <c r="B16" s="88">
        <v>97.650999999999996</v>
      </c>
      <c r="C16" s="90"/>
      <c r="D16" s="154"/>
      <c r="S16" s="73"/>
      <c r="T16" s="73"/>
    </row>
    <row r="17" spans="1:20" ht="14.1" customHeight="1" x14ac:dyDescent="0.2">
      <c r="A17" s="87">
        <v>338</v>
      </c>
      <c r="B17" s="88">
        <v>98.581000000000003</v>
      </c>
      <c r="C17" s="90"/>
      <c r="D17" s="154"/>
      <c r="S17" s="73"/>
      <c r="T17" s="73"/>
    </row>
    <row r="18" spans="1:20" ht="14.1" customHeight="1" x14ac:dyDescent="0.2">
      <c r="A18" s="87">
        <v>388</v>
      </c>
      <c r="B18" s="88">
        <v>99.421000000000006</v>
      </c>
      <c r="C18" s="90"/>
      <c r="D18" s="154"/>
      <c r="S18" s="73"/>
      <c r="T18" s="73"/>
    </row>
    <row r="19" spans="1:20" ht="14.1" customHeight="1" x14ac:dyDescent="0.2">
      <c r="A19" s="87">
        <v>438</v>
      </c>
      <c r="B19" s="88">
        <v>100.798</v>
      </c>
      <c r="C19" s="90"/>
      <c r="D19" s="154"/>
      <c r="S19" s="73"/>
      <c r="T19" s="73"/>
    </row>
    <row r="20" spans="1:20" ht="14.1" customHeight="1" x14ac:dyDescent="0.2">
      <c r="A20" s="87">
        <v>488</v>
      </c>
      <c r="B20" s="88">
        <v>102.301</v>
      </c>
      <c r="C20" s="90"/>
      <c r="D20" s="154"/>
      <c r="S20" s="73"/>
      <c r="T20" s="73"/>
    </row>
    <row r="21" spans="1:20" ht="14.1" customHeight="1" x14ac:dyDescent="0.2">
      <c r="A21" s="91">
        <v>568.4</v>
      </c>
      <c r="B21" s="92">
        <v>104.14100000000001</v>
      </c>
      <c r="C21" s="90" t="s">
        <v>46</v>
      </c>
      <c r="D21" s="154"/>
      <c r="S21" s="73"/>
      <c r="T21" s="73"/>
    </row>
    <row r="22" spans="1:20" ht="14.1" customHeight="1" x14ac:dyDescent="0.2">
      <c r="A22" s="91">
        <v>681.7</v>
      </c>
      <c r="B22" s="92">
        <v>104.14100000000001</v>
      </c>
      <c r="C22" s="130" t="s">
        <v>48</v>
      </c>
      <c r="D22" s="154"/>
      <c r="S22" s="73"/>
      <c r="T22" s="73"/>
    </row>
    <row r="23" spans="1:20" ht="14.1" customHeight="1" x14ac:dyDescent="0.2">
      <c r="A23" s="87">
        <v>724</v>
      </c>
      <c r="B23" s="88">
        <v>102.541</v>
      </c>
      <c r="C23" s="90"/>
      <c r="D23" s="154"/>
      <c r="S23" s="73"/>
      <c r="T23" s="73"/>
    </row>
    <row r="24" spans="1:20" ht="14.1" customHeight="1" x14ac:dyDescent="0.2">
      <c r="A24" s="87">
        <v>764</v>
      </c>
      <c r="B24" s="88">
        <v>102.84099999999999</v>
      </c>
      <c r="C24" s="90"/>
      <c r="D24" s="154"/>
      <c r="S24" s="73"/>
      <c r="T24" s="73"/>
    </row>
    <row r="25" spans="1:20" ht="14.1" customHeight="1" x14ac:dyDescent="0.2">
      <c r="A25" s="87">
        <v>804</v>
      </c>
      <c r="B25" s="88">
        <v>103.241</v>
      </c>
      <c r="C25" s="90"/>
      <c r="D25" s="154"/>
      <c r="S25" s="73"/>
      <c r="T25" s="73"/>
    </row>
    <row r="26" spans="1:20" ht="14.1" customHeight="1" x14ac:dyDescent="0.2">
      <c r="A26" s="91">
        <v>844.4</v>
      </c>
      <c r="B26" s="92">
        <v>104.14100000000001</v>
      </c>
      <c r="C26" s="90" t="s">
        <v>46</v>
      </c>
      <c r="D26" s="154"/>
      <c r="S26" s="73"/>
      <c r="T26" s="73"/>
    </row>
    <row r="27" spans="1:20" ht="14.1" customHeight="1" x14ac:dyDescent="0.2">
      <c r="A27" s="91">
        <v>885.2</v>
      </c>
      <c r="B27" s="92">
        <v>104.14100000000001</v>
      </c>
      <c r="C27" s="130" t="s">
        <v>48</v>
      </c>
      <c r="D27" s="154"/>
      <c r="S27" s="73"/>
      <c r="T27" s="73"/>
    </row>
    <row r="28" spans="1:20" ht="14.1" customHeight="1" x14ac:dyDescent="0.2">
      <c r="A28" s="87">
        <v>934</v>
      </c>
      <c r="B28" s="88">
        <v>103.121</v>
      </c>
      <c r="C28" s="85"/>
      <c r="D28" s="154"/>
      <c r="S28" s="73"/>
      <c r="T28" s="73"/>
    </row>
    <row r="29" spans="1:20" ht="14.1" customHeight="1" x14ac:dyDescent="0.2">
      <c r="A29" s="87">
        <v>971</v>
      </c>
      <c r="B29" s="88">
        <v>102.361</v>
      </c>
      <c r="C29" s="90"/>
      <c r="D29" s="154"/>
      <c r="S29" s="73"/>
      <c r="T29" s="73"/>
    </row>
    <row r="30" spans="1:20" ht="14.1" customHeight="1" x14ac:dyDescent="0.2">
      <c r="A30" s="87">
        <v>1008</v>
      </c>
      <c r="B30" s="88">
        <v>100.361</v>
      </c>
      <c r="C30" s="90"/>
      <c r="D30" s="154"/>
      <c r="S30" s="73"/>
      <c r="T30" s="73"/>
    </row>
    <row r="31" spans="1:20" ht="14.1" customHeight="1" x14ac:dyDescent="0.2">
      <c r="A31" s="87">
        <v>1045</v>
      </c>
      <c r="B31" s="88">
        <v>99.471000000000004</v>
      </c>
      <c r="C31" s="90"/>
      <c r="D31" s="154"/>
      <c r="S31" s="73"/>
      <c r="T31" s="73"/>
    </row>
    <row r="32" spans="1:20" ht="14.1" customHeight="1" x14ac:dyDescent="0.2">
      <c r="A32" s="87">
        <v>1070</v>
      </c>
      <c r="B32" s="88">
        <v>98.650999999999996</v>
      </c>
      <c r="C32" s="90"/>
      <c r="D32" s="154"/>
      <c r="S32" s="73"/>
      <c r="T32" s="73"/>
    </row>
    <row r="33" spans="1:20" ht="14.1" customHeight="1" x14ac:dyDescent="0.2">
      <c r="A33" s="87">
        <v>1095</v>
      </c>
      <c r="B33" s="88">
        <v>97.671000000000006</v>
      </c>
      <c r="C33" s="90"/>
      <c r="D33" s="154"/>
      <c r="S33" s="73"/>
      <c r="T33" s="73"/>
    </row>
    <row r="34" spans="1:20" ht="14.1" customHeight="1" x14ac:dyDescent="0.2">
      <c r="A34" s="87">
        <v>1120</v>
      </c>
      <c r="B34" s="88">
        <v>98.040999999999997</v>
      </c>
      <c r="C34" s="89"/>
      <c r="D34" s="154"/>
      <c r="S34" s="73"/>
      <c r="T34" s="73"/>
    </row>
    <row r="35" spans="1:20" ht="14.1" customHeight="1" x14ac:dyDescent="0.2">
      <c r="A35" s="87">
        <v>1145</v>
      </c>
      <c r="B35" s="88">
        <v>103.291</v>
      </c>
      <c r="C35" s="89"/>
      <c r="D35" s="154"/>
      <c r="S35" s="73"/>
      <c r="T35" s="73"/>
    </row>
    <row r="36" spans="1:20" ht="14.1" customHeight="1" x14ac:dyDescent="0.2">
      <c r="A36" s="123">
        <v>1145</v>
      </c>
      <c r="B36" s="124">
        <v>104.14100000000001</v>
      </c>
      <c r="C36" s="125" t="s">
        <v>130</v>
      </c>
      <c r="D36" s="154"/>
      <c r="S36" s="73"/>
      <c r="T36" s="73"/>
    </row>
    <row r="37" spans="1:20" ht="14.1" customHeight="1" x14ac:dyDescent="0.2">
      <c r="A37" s="87">
        <v>1146.5</v>
      </c>
      <c r="B37" s="88">
        <v>105.89400000000001</v>
      </c>
      <c r="C37" s="90"/>
      <c r="D37" s="154"/>
      <c r="S37" s="73"/>
      <c r="T37" s="73"/>
    </row>
    <row r="38" spans="1:20" ht="14.1" customHeight="1" x14ac:dyDescent="0.2">
      <c r="A38" s="87">
        <v>1147.5</v>
      </c>
      <c r="B38" s="88">
        <v>106.146</v>
      </c>
      <c r="C38" s="90"/>
      <c r="D38" s="154"/>
      <c r="S38" s="73"/>
      <c r="T38" s="73"/>
    </row>
    <row r="39" spans="1:20" ht="14.1" customHeight="1" x14ac:dyDescent="0.2">
      <c r="A39" s="87">
        <v>1147.5</v>
      </c>
      <c r="B39" s="88">
        <v>106.571</v>
      </c>
      <c r="C39" s="89" t="s">
        <v>34</v>
      </c>
      <c r="D39" s="154"/>
      <c r="S39" s="73"/>
      <c r="T39" s="73"/>
    </row>
    <row r="40" spans="1:20" ht="14.1" customHeight="1" x14ac:dyDescent="0.2">
      <c r="A40" s="87"/>
      <c r="B40" s="88"/>
      <c r="C40" s="89"/>
      <c r="D40" s="154"/>
      <c r="S40" s="73"/>
      <c r="T40" s="73"/>
    </row>
    <row r="41" spans="1:20" ht="14.1" customHeight="1" x14ac:dyDescent="0.2">
      <c r="A41" s="87"/>
      <c r="B41" s="88"/>
      <c r="C41" s="90"/>
      <c r="D41" s="154"/>
      <c r="S41" s="73"/>
      <c r="T41" s="73"/>
    </row>
    <row r="42" spans="1:20" ht="14.1" customHeight="1" x14ac:dyDescent="0.2">
      <c r="A42" s="87"/>
      <c r="B42" s="88"/>
      <c r="C42" s="90"/>
      <c r="D42" s="154"/>
      <c r="S42" s="73"/>
      <c r="T42" s="73"/>
    </row>
    <row r="43" spans="1:20" ht="14.1" customHeight="1" x14ac:dyDescent="0.2">
      <c r="A43" s="87"/>
      <c r="B43" s="88"/>
      <c r="C43" s="89"/>
      <c r="D43" s="154"/>
      <c r="S43" s="73"/>
      <c r="T43" s="73"/>
    </row>
    <row r="44" spans="1:20" ht="14.1" customHeight="1" x14ac:dyDescent="0.2">
      <c r="A44" s="87"/>
      <c r="B44" s="88"/>
      <c r="C44" s="84"/>
      <c r="D44" s="154"/>
      <c r="S44" s="73"/>
      <c r="T44" s="73"/>
    </row>
    <row r="45" spans="1:20" ht="14.1" customHeight="1" x14ac:dyDescent="0.2">
      <c r="A45" s="87"/>
      <c r="B45" s="88"/>
      <c r="C45" s="93"/>
      <c r="D45" s="154"/>
      <c r="S45" s="73"/>
      <c r="T45" s="73"/>
    </row>
    <row r="46" spans="1:20" ht="14.1" customHeight="1" x14ac:dyDescent="0.2">
      <c r="A46" s="87"/>
      <c r="B46" s="88"/>
      <c r="C46" s="89"/>
      <c r="D46" s="154"/>
      <c r="S46" s="73"/>
      <c r="T46" s="73"/>
    </row>
    <row r="47" spans="1:20" ht="14.1" customHeight="1" x14ac:dyDescent="0.2">
      <c r="A47" s="87"/>
      <c r="B47" s="88"/>
      <c r="C47" s="89"/>
      <c r="D47" s="154"/>
      <c r="S47" s="73"/>
      <c r="T47" s="73"/>
    </row>
    <row r="48" spans="1:20" ht="14.1" customHeight="1" thickBot="1" x14ac:dyDescent="0.25">
      <c r="A48" s="94"/>
      <c r="B48" s="95"/>
      <c r="C48" s="96"/>
      <c r="D48" s="155"/>
      <c r="S48" s="73"/>
      <c r="T48" s="73"/>
    </row>
    <row r="49" spans="1:22" ht="14.1" customHeight="1" x14ac:dyDescent="0.2">
      <c r="A49" s="97">
        <v>1145</v>
      </c>
      <c r="B49" s="98">
        <v>104.14100000000001</v>
      </c>
      <c r="C49" s="99" t="s">
        <v>46</v>
      </c>
      <c r="D49" s="156" t="s">
        <v>47</v>
      </c>
      <c r="S49" s="73"/>
      <c r="T49" s="73"/>
    </row>
    <row r="50" spans="1:22" ht="14.1" customHeight="1" thickBot="1" x14ac:dyDescent="0.25">
      <c r="A50" s="100">
        <v>12.7</v>
      </c>
      <c r="B50" s="101">
        <v>104.14100000000001</v>
      </c>
      <c r="C50" s="102" t="s">
        <v>48</v>
      </c>
      <c r="D50" s="157"/>
      <c r="S50" s="73"/>
      <c r="T50" s="73"/>
    </row>
    <row r="51" spans="1:22" ht="14.1" customHeight="1" x14ac:dyDescent="0.2">
      <c r="A51" s="97">
        <v>60</v>
      </c>
      <c r="B51" s="103">
        <v>107.28400000000001</v>
      </c>
      <c r="C51" s="99" t="s">
        <v>49</v>
      </c>
      <c r="D51" s="157"/>
      <c r="S51" s="73"/>
      <c r="T51" s="73"/>
    </row>
    <row r="52" spans="1:22" ht="14.1" customHeight="1" thickBot="1" x14ac:dyDescent="0.25">
      <c r="A52" s="104">
        <v>60</v>
      </c>
      <c r="B52" s="101">
        <v>98.284000000000006</v>
      </c>
      <c r="C52" s="102" t="s">
        <v>49</v>
      </c>
      <c r="D52" s="157"/>
      <c r="S52" s="73"/>
      <c r="T52" s="73"/>
    </row>
    <row r="53" spans="1:22" ht="14.1" customHeight="1" x14ac:dyDescent="0.2">
      <c r="A53" s="105">
        <v>50</v>
      </c>
      <c r="B53" s="103">
        <f>B54+1.5</f>
        <v>107.77500000000001</v>
      </c>
      <c r="C53" s="106" t="s">
        <v>50</v>
      </c>
      <c r="D53" s="157"/>
      <c r="S53" s="73"/>
      <c r="T53" s="73"/>
    </row>
    <row r="54" spans="1:22" ht="14.1" customHeight="1" thickBot="1" x14ac:dyDescent="0.25">
      <c r="A54" s="107">
        <v>50</v>
      </c>
      <c r="B54" s="108">
        <v>106.27500000000001</v>
      </c>
      <c r="C54" s="109" t="s">
        <v>50</v>
      </c>
      <c r="D54" s="157"/>
      <c r="S54" s="73"/>
      <c r="T54" s="73"/>
    </row>
    <row r="55" spans="1:22" ht="14.1" customHeight="1" x14ac:dyDescent="0.2">
      <c r="A55" s="97">
        <v>1147.5</v>
      </c>
      <c r="B55" s="101">
        <v>106.571</v>
      </c>
      <c r="C55" s="99" t="s">
        <v>51</v>
      </c>
      <c r="D55" s="157"/>
      <c r="S55" s="73"/>
      <c r="T55" s="73"/>
      <c r="V55" s="110"/>
    </row>
    <row r="56" spans="1:22" ht="14.1" customHeight="1" thickBot="1" x14ac:dyDescent="0.25">
      <c r="A56" s="104">
        <v>0</v>
      </c>
      <c r="B56" s="104">
        <v>0</v>
      </c>
      <c r="C56" s="102" t="s">
        <v>52</v>
      </c>
      <c r="D56" s="157"/>
      <c r="S56" s="73"/>
      <c r="T56" s="73"/>
    </row>
    <row r="57" spans="1:22" ht="14.1" customHeight="1" x14ac:dyDescent="0.2">
      <c r="A57" s="111" t="s">
        <v>53</v>
      </c>
      <c r="B57" s="112" t="s">
        <v>146</v>
      </c>
      <c r="C57" s="113"/>
      <c r="D57" s="157"/>
      <c r="S57" s="73"/>
      <c r="T57" s="73"/>
    </row>
    <row r="58" spans="1:22" ht="14.1" customHeight="1" x14ac:dyDescent="0.2">
      <c r="A58" s="114" t="s">
        <v>55</v>
      </c>
      <c r="B58" s="115" t="s">
        <v>147</v>
      </c>
      <c r="C58" s="116"/>
      <c r="D58" s="158"/>
      <c r="S58" s="73"/>
      <c r="T58" s="73"/>
    </row>
    <row r="59" spans="1:22" ht="14.1" customHeight="1" x14ac:dyDescent="0.2">
      <c r="A59" s="114" t="s">
        <v>57</v>
      </c>
      <c r="B59" s="115" t="s">
        <v>148</v>
      </c>
      <c r="C59" s="116"/>
      <c r="D59" s="158"/>
      <c r="S59" s="73"/>
      <c r="T59" s="73"/>
    </row>
    <row r="60" spans="1:22" ht="14.1" customHeight="1" thickBot="1" x14ac:dyDescent="0.25">
      <c r="A60" s="160" t="s">
        <v>149</v>
      </c>
      <c r="B60" s="161"/>
      <c r="C60" s="162"/>
      <c r="D60" s="159"/>
      <c r="S60" s="73"/>
      <c r="T60" s="73"/>
    </row>
    <row r="61" spans="1:22" x14ac:dyDescent="0.2">
      <c r="A61" s="117" t="s">
        <v>60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</row>
    <row r="63" spans="1:22" x14ac:dyDescent="0.2">
      <c r="B63" s="118"/>
    </row>
    <row r="64" spans="1:22" x14ac:dyDescent="0.2">
      <c r="B64" s="118"/>
    </row>
    <row r="65" spans="2:2" x14ac:dyDescent="0.2">
      <c r="B65" s="119"/>
    </row>
  </sheetData>
  <mergeCells count="4">
    <mergeCell ref="A1:S1"/>
    <mergeCell ref="D2:D48"/>
    <mergeCell ref="D49:D60"/>
    <mergeCell ref="A60:C60"/>
  </mergeCells>
  <printOptions horizontalCentered="1" verticalCentered="1"/>
  <pageMargins left="0" right="0" top="0.78740157480314965" bottom="0.78740157480314965" header="0" footer="0"/>
  <pageSetup scale="58" orientation="landscape" horizontalDpi="300" verticalDpi="300" r:id="rId1"/>
  <headerFooter alignWithMargins="0">
    <oddHeader>&amp;CInformacion confidencial de hidrologia - IDEAM</oddHeader>
    <oddFooter>&amp;CPreparado por el area operativa No. 03 - sede Villavo. ehcl - &amp;D&amp;RPágina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42578125" style="74" customWidth="1"/>
    <col min="2" max="2" width="11" style="74" bestFit="1" customWidth="1"/>
    <col min="3" max="3" width="19.42578125" style="74" bestFit="1" customWidth="1"/>
    <col min="4" max="4" width="5.7109375" style="74" customWidth="1"/>
    <col min="5" max="19" width="11.42578125" style="74"/>
    <col min="20" max="20" width="3" style="74" customWidth="1"/>
    <col min="21" max="256" width="11.42578125" style="74"/>
    <col min="257" max="257" width="11.42578125" style="74" customWidth="1"/>
    <col min="258" max="258" width="11" style="74" bestFit="1" customWidth="1"/>
    <col min="259" max="259" width="19.42578125" style="74" bestFit="1" customWidth="1"/>
    <col min="260" max="260" width="5.7109375" style="74" customWidth="1"/>
    <col min="261" max="275" width="11.42578125" style="74"/>
    <col min="276" max="276" width="3" style="74" customWidth="1"/>
    <col min="277" max="512" width="11.42578125" style="74"/>
    <col min="513" max="513" width="11.42578125" style="74" customWidth="1"/>
    <col min="514" max="514" width="11" style="74" bestFit="1" customWidth="1"/>
    <col min="515" max="515" width="19.42578125" style="74" bestFit="1" customWidth="1"/>
    <col min="516" max="516" width="5.7109375" style="74" customWidth="1"/>
    <col min="517" max="531" width="11.42578125" style="74"/>
    <col min="532" max="532" width="3" style="74" customWidth="1"/>
    <col min="533" max="768" width="11.42578125" style="74"/>
    <col min="769" max="769" width="11.42578125" style="74" customWidth="1"/>
    <col min="770" max="770" width="11" style="74" bestFit="1" customWidth="1"/>
    <col min="771" max="771" width="19.42578125" style="74" bestFit="1" customWidth="1"/>
    <col min="772" max="772" width="5.7109375" style="74" customWidth="1"/>
    <col min="773" max="787" width="11.42578125" style="74"/>
    <col min="788" max="788" width="3" style="74" customWidth="1"/>
    <col min="789" max="1024" width="11.42578125" style="74"/>
    <col min="1025" max="1025" width="11.42578125" style="74" customWidth="1"/>
    <col min="1026" max="1026" width="11" style="74" bestFit="1" customWidth="1"/>
    <col min="1027" max="1027" width="19.42578125" style="74" bestFit="1" customWidth="1"/>
    <col min="1028" max="1028" width="5.7109375" style="74" customWidth="1"/>
    <col min="1029" max="1043" width="11.42578125" style="74"/>
    <col min="1044" max="1044" width="3" style="74" customWidth="1"/>
    <col min="1045" max="1280" width="11.42578125" style="74"/>
    <col min="1281" max="1281" width="11.42578125" style="74" customWidth="1"/>
    <col min="1282" max="1282" width="11" style="74" bestFit="1" customWidth="1"/>
    <col min="1283" max="1283" width="19.42578125" style="74" bestFit="1" customWidth="1"/>
    <col min="1284" max="1284" width="5.7109375" style="74" customWidth="1"/>
    <col min="1285" max="1299" width="11.42578125" style="74"/>
    <col min="1300" max="1300" width="3" style="74" customWidth="1"/>
    <col min="1301" max="1536" width="11.42578125" style="74"/>
    <col min="1537" max="1537" width="11.42578125" style="74" customWidth="1"/>
    <col min="1538" max="1538" width="11" style="74" bestFit="1" customWidth="1"/>
    <col min="1539" max="1539" width="19.42578125" style="74" bestFit="1" customWidth="1"/>
    <col min="1540" max="1540" width="5.7109375" style="74" customWidth="1"/>
    <col min="1541" max="1555" width="11.42578125" style="74"/>
    <col min="1556" max="1556" width="3" style="74" customWidth="1"/>
    <col min="1557" max="1792" width="11.42578125" style="74"/>
    <col min="1793" max="1793" width="11.42578125" style="74" customWidth="1"/>
    <col min="1794" max="1794" width="11" style="74" bestFit="1" customWidth="1"/>
    <col min="1795" max="1795" width="19.42578125" style="74" bestFit="1" customWidth="1"/>
    <col min="1796" max="1796" width="5.7109375" style="74" customWidth="1"/>
    <col min="1797" max="1811" width="11.42578125" style="74"/>
    <col min="1812" max="1812" width="3" style="74" customWidth="1"/>
    <col min="1813" max="2048" width="11.42578125" style="74"/>
    <col min="2049" max="2049" width="11.42578125" style="74" customWidth="1"/>
    <col min="2050" max="2050" width="11" style="74" bestFit="1" customWidth="1"/>
    <col min="2051" max="2051" width="19.42578125" style="74" bestFit="1" customWidth="1"/>
    <col min="2052" max="2052" width="5.7109375" style="74" customWidth="1"/>
    <col min="2053" max="2067" width="11.42578125" style="74"/>
    <col min="2068" max="2068" width="3" style="74" customWidth="1"/>
    <col min="2069" max="2304" width="11.42578125" style="74"/>
    <col min="2305" max="2305" width="11.42578125" style="74" customWidth="1"/>
    <col min="2306" max="2306" width="11" style="74" bestFit="1" customWidth="1"/>
    <col min="2307" max="2307" width="19.42578125" style="74" bestFit="1" customWidth="1"/>
    <col min="2308" max="2308" width="5.7109375" style="74" customWidth="1"/>
    <col min="2309" max="2323" width="11.42578125" style="74"/>
    <col min="2324" max="2324" width="3" style="74" customWidth="1"/>
    <col min="2325" max="2560" width="11.42578125" style="74"/>
    <col min="2561" max="2561" width="11.42578125" style="74" customWidth="1"/>
    <col min="2562" max="2562" width="11" style="74" bestFit="1" customWidth="1"/>
    <col min="2563" max="2563" width="19.42578125" style="74" bestFit="1" customWidth="1"/>
    <col min="2564" max="2564" width="5.7109375" style="74" customWidth="1"/>
    <col min="2565" max="2579" width="11.42578125" style="74"/>
    <col min="2580" max="2580" width="3" style="74" customWidth="1"/>
    <col min="2581" max="2816" width="11.42578125" style="74"/>
    <col min="2817" max="2817" width="11.42578125" style="74" customWidth="1"/>
    <col min="2818" max="2818" width="11" style="74" bestFit="1" customWidth="1"/>
    <col min="2819" max="2819" width="19.42578125" style="74" bestFit="1" customWidth="1"/>
    <col min="2820" max="2820" width="5.7109375" style="74" customWidth="1"/>
    <col min="2821" max="2835" width="11.42578125" style="74"/>
    <col min="2836" max="2836" width="3" style="74" customWidth="1"/>
    <col min="2837" max="3072" width="11.42578125" style="74"/>
    <col min="3073" max="3073" width="11.42578125" style="74" customWidth="1"/>
    <col min="3074" max="3074" width="11" style="74" bestFit="1" customWidth="1"/>
    <col min="3075" max="3075" width="19.42578125" style="74" bestFit="1" customWidth="1"/>
    <col min="3076" max="3076" width="5.7109375" style="74" customWidth="1"/>
    <col min="3077" max="3091" width="11.42578125" style="74"/>
    <col min="3092" max="3092" width="3" style="74" customWidth="1"/>
    <col min="3093" max="3328" width="11.42578125" style="74"/>
    <col min="3329" max="3329" width="11.42578125" style="74" customWidth="1"/>
    <col min="3330" max="3330" width="11" style="74" bestFit="1" customWidth="1"/>
    <col min="3331" max="3331" width="19.42578125" style="74" bestFit="1" customWidth="1"/>
    <col min="3332" max="3332" width="5.7109375" style="74" customWidth="1"/>
    <col min="3333" max="3347" width="11.42578125" style="74"/>
    <col min="3348" max="3348" width="3" style="74" customWidth="1"/>
    <col min="3349" max="3584" width="11.42578125" style="74"/>
    <col min="3585" max="3585" width="11.42578125" style="74" customWidth="1"/>
    <col min="3586" max="3586" width="11" style="74" bestFit="1" customWidth="1"/>
    <col min="3587" max="3587" width="19.42578125" style="74" bestFit="1" customWidth="1"/>
    <col min="3588" max="3588" width="5.7109375" style="74" customWidth="1"/>
    <col min="3589" max="3603" width="11.42578125" style="74"/>
    <col min="3604" max="3604" width="3" style="74" customWidth="1"/>
    <col min="3605" max="3840" width="11.42578125" style="74"/>
    <col min="3841" max="3841" width="11.42578125" style="74" customWidth="1"/>
    <col min="3842" max="3842" width="11" style="74" bestFit="1" customWidth="1"/>
    <col min="3843" max="3843" width="19.42578125" style="74" bestFit="1" customWidth="1"/>
    <col min="3844" max="3844" width="5.7109375" style="74" customWidth="1"/>
    <col min="3845" max="3859" width="11.42578125" style="74"/>
    <col min="3860" max="3860" width="3" style="74" customWidth="1"/>
    <col min="3861" max="4096" width="11.42578125" style="74"/>
    <col min="4097" max="4097" width="11.42578125" style="74" customWidth="1"/>
    <col min="4098" max="4098" width="11" style="74" bestFit="1" customWidth="1"/>
    <col min="4099" max="4099" width="19.42578125" style="74" bestFit="1" customWidth="1"/>
    <col min="4100" max="4100" width="5.7109375" style="74" customWidth="1"/>
    <col min="4101" max="4115" width="11.42578125" style="74"/>
    <col min="4116" max="4116" width="3" style="74" customWidth="1"/>
    <col min="4117" max="4352" width="11.42578125" style="74"/>
    <col min="4353" max="4353" width="11.42578125" style="74" customWidth="1"/>
    <col min="4354" max="4354" width="11" style="74" bestFit="1" customWidth="1"/>
    <col min="4355" max="4355" width="19.42578125" style="74" bestFit="1" customWidth="1"/>
    <col min="4356" max="4356" width="5.7109375" style="74" customWidth="1"/>
    <col min="4357" max="4371" width="11.42578125" style="74"/>
    <col min="4372" max="4372" width="3" style="74" customWidth="1"/>
    <col min="4373" max="4608" width="11.42578125" style="74"/>
    <col min="4609" max="4609" width="11.42578125" style="74" customWidth="1"/>
    <col min="4610" max="4610" width="11" style="74" bestFit="1" customWidth="1"/>
    <col min="4611" max="4611" width="19.42578125" style="74" bestFit="1" customWidth="1"/>
    <col min="4612" max="4612" width="5.7109375" style="74" customWidth="1"/>
    <col min="4613" max="4627" width="11.42578125" style="74"/>
    <col min="4628" max="4628" width="3" style="74" customWidth="1"/>
    <col min="4629" max="4864" width="11.42578125" style="74"/>
    <col min="4865" max="4865" width="11.42578125" style="74" customWidth="1"/>
    <col min="4866" max="4866" width="11" style="74" bestFit="1" customWidth="1"/>
    <col min="4867" max="4867" width="19.42578125" style="74" bestFit="1" customWidth="1"/>
    <col min="4868" max="4868" width="5.7109375" style="74" customWidth="1"/>
    <col min="4869" max="4883" width="11.42578125" style="74"/>
    <col min="4884" max="4884" width="3" style="74" customWidth="1"/>
    <col min="4885" max="5120" width="11.42578125" style="74"/>
    <col min="5121" max="5121" width="11.42578125" style="74" customWidth="1"/>
    <col min="5122" max="5122" width="11" style="74" bestFit="1" customWidth="1"/>
    <col min="5123" max="5123" width="19.42578125" style="74" bestFit="1" customWidth="1"/>
    <col min="5124" max="5124" width="5.7109375" style="74" customWidth="1"/>
    <col min="5125" max="5139" width="11.42578125" style="74"/>
    <col min="5140" max="5140" width="3" style="74" customWidth="1"/>
    <col min="5141" max="5376" width="11.42578125" style="74"/>
    <col min="5377" max="5377" width="11.42578125" style="74" customWidth="1"/>
    <col min="5378" max="5378" width="11" style="74" bestFit="1" customWidth="1"/>
    <col min="5379" max="5379" width="19.42578125" style="74" bestFit="1" customWidth="1"/>
    <col min="5380" max="5380" width="5.7109375" style="74" customWidth="1"/>
    <col min="5381" max="5395" width="11.42578125" style="74"/>
    <col min="5396" max="5396" width="3" style="74" customWidth="1"/>
    <col min="5397" max="5632" width="11.42578125" style="74"/>
    <col min="5633" max="5633" width="11.42578125" style="74" customWidth="1"/>
    <col min="5634" max="5634" width="11" style="74" bestFit="1" customWidth="1"/>
    <col min="5635" max="5635" width="19.42578125" style="74" bestFit="1" customWidth="1"/>
    <col min="5636" max="5636" width="5.7109375" style="74" customWidth="1"/>
    <col min="5637" max="5651" width="11.42578125" style="74"/>
    <col min="5652" max="5652" width="3" style="74" customWidth="1"/>
    <col min="5653" max="5888" width="11.42578125" style="74"/>
    <col min="5889" max="5889" width="11.42578125" style="74" customWidth="1"/>
    <col min="5890" max="5890" width="11" style="74" bestFit="1" customWidth="1"/>
    <col min="5891" max="5891" width="19.42578125" style="74" bestFit="1" customWidth="1"/>
    <col min="5892" max="5892" width="5.7109375" style="74" customWidth="1"/>
    <col min="5893" max="5907" width="11.42578125" style="74"/>
    <col min="5908" max="5908" width="3" style="74" customWidth="1"/>
    <col min="5909" max="6144" width="11.42578125" style="74"/>
    <col min="6145" max="6145" width="11.42578125" style="74" customWidth="1"/>
    <col min="6146" max="6146" width="11" style="74" bestFit="1" customWidth="1"/>
    <col min="6147" max="6147" width="19.42578125" style="74" bestFit="1" customWidth="1"/>
    <col min="6148" max="6148" width="5.7109375" style="74" customWidth="1"/>
    <col min="6149" max="6163" width="11.42578125" style="74"/>
    <col min="6164" max="6164" width="3" style="74" customWidth="1"/>
    <col min="6165" max="6400" width="11.42578125" style="74"/>
    <col min="6401" max="6401" width="11.42578125" style="74" customWidth="1"/>
    <col min="6402" max="6402" width="11" style="74" bestFit="1" customWidth="1"/>
    <col min="6403" max="6403" width="19.42578125" style="74" bestFit="1" customWidth="1"/>
    <col min="6404" max="6404" width="5.7109375" style="74" customWidth="1"/>
    <col min="6405" max="6419" width="11.42578125" style="74"/>
    <col min="6420" max="6420" width="3" style="74" customWidth="1"/>
    <col min="6421" max="6656" width="11.42578125" style="74"/>
    <col min="6657" max="6657" width="11.42578125" style="74" customWidth="1"/>
    <col min="6658" max="6658" width="11" style="74" bestFit="1" customWidth="1"/>
    <col min="6659" max="6659" width="19.42578125" style="74" bestFit="1" customWidth="1"/>
    <col min="6660" max="6660" width="5.7109375" style="74" customWidth="1"/>
    <col min="6661" max="6675" width="11.42578125" style="74"/>
    <col min="6676" max="6676" width="3" style="74" customWidth="1"/>
    <col min="6677" max="6912" width="11.42578125" style="74"/>
    <col min="6913" max="6913" width="11.42578125" style="74" customWidth="1"/>
    <col min="6914" max="6914" width="11" style="74" bestFit="1" customWidth="1"/>
    <col min="6915" max="6915" width="19.42578125" style="74" bestFit="1" customWidth="1"/>
    <col min="6916" max="6916" width="5.7109375" style="74" customWidth="1"/>
    <col min="6917" max="6931" width="11.42578125" style="74"/>
    <col min="6932" max="6932" width="3" style="74" customWidth="1"/>
    <col min="6933" max="7168" width="11.42578125" style="74"/>
    <col min="7169" max="7169" width="11.42578125" style="74" customWidth="1"/>
    <col min="7170" max="7170" width="11" style="74" bestFit="1" customWidth="1"/>
    <col min="7171" max="7171" width="19.42578125" style="74" bestFit="1" customWidth="1"/>
    <col min="7172" max="7172" width="5.7109375" style="74" customWidth="1"/>
    <col min="7173" max="7187" width="11.42578125" style="74"/>
    <col min="7188" max="7188" width="3" style="74" customWidth="1"/>
    <col min="7189" max="7424" width="11.42578125" style="74"/>
    <col min="7425" max="7425" width="11.42578125" style="74" customWidth="1"/>
    <col min="7426" max="7426" width="11" style="74" bestFit="1" customWidth="1"/>
    <col min="7427" max="7427" width="19.42578125" style="74" bestFit="1" customWidth="1"/>
    <col min="7428" max="7428" width="5.7109375" style="74" customWidth="1"/>
    <col min="7429" max="7443" width="11.42578125" style="74"/>
    <col min="7444" max="7444" width="3" style="74" customWidth="1"/>
    <col min="7445" max="7680" width="11.42578125" style="74"/>
    <col min="7681" max="7681" width="11.42578125" style="74" customWidth="1"/>
    <col min="7682" max="7682" width="11" style="74" bestFit="1" customWidth="1"/>
    <col min="7683" max="7683" width="19.42578125" style="74" bestFit="1" customWidth="1"/>
    <col min="7684" max="7684" width="5.7109375" style="74" customWidth="1"/>
    <col min="7685" max="7699" width="11.42578125" style="74"/>
    <col min="7700" max="7700" width="3" style="74" customWidth="1"/>
    <col min="7701" max="7936" width="11.42578125" style="74"/>
    <col min="7937" max="7937" width="11.42578125" style="74" customWidth="1"/>
    <col min="7938" max="7938" width="11" style="74" bestFit="1" customWidth="1"/>
    <col min="7939" max="7939" width="19.42578125" style="74" bestFit="1" customWidth="1"/>
    <col min="7940" max="7940" width="5.7109375" style="74" customWidth="1"/>
    <col min="7941" max="7955" width="11.42578125" style="74"/>
    <col min="7956" max="7956" width="3" style="74" customWidth="1"/>
    <col min="7957" max="8192" width="11.42578125" style="74"/>
    <col min="8193" max="8193" width="11.42578125" style="74" customWidth="1"/>
    <col min="8194" max="8194" width="11" style="74" bestFit="1" customWidth="1"/>
    <col min="8195" max="8195" width="19.42578125" style="74" bestFit="1" customWidth="1"/>
    <col min="8196" max="8196" width="5.7109375" style="74" customWidth="1"/>
    <col min="8197" max="8211" width="11.42578125" style="74"/>
    <col min="8212" max="8212" width="3" style="74" customWidth="1"/>
    <col min="8213" max="8448" width="11.42578125" style="74"/>
    <col min="8449" max="8449" width="11.42578125" style="74" customWidth="1"/>
    <col min="8450" max="8450" width="11" style="74" bestFit="1" customWidth="1"/>
    <col min="8451" max="8451" width="19.42578125" style="74" bestFit="1" customWidth="1"/>
    <col min="8452" max="8452" width="5.7109375" style="74" customWidth="1"/>
    <col min="8453" max="8467" width="11.42578125" style="74"/>
    <col min="8468" max="8468" width="3" style="74" customWidth="1"/>
    <col min="8469" max="8704" width="11.42578125" style="74"/>
    <col min="8705" max="8705" width="11.42578125" style="74" customWidth="1"/>
    <col min="8706" max="8706" width="11" style="74" bestFit="1" customWidth="1"/>
    <col min="8707" max="8707" width="19.42578125" style="74" bestFit="1" customWidth="1"/>
    <col min="8708" max="8708" width="5.7109375" style="74" customWidth="1"/>
    <col min="8709" max="8723" width="11.42578125" style="74"/>
    <col min="8724" max="8724" width="3" style="74" customWidth="1"/>
    <col min="8725" max="8960" width="11.42578125" style="74"/>
    <col min="8961" max="8961" width="11.42578125" style="74" customWidth="1"/>
    <col min="8962" max="8962" width="11" style="74" bestFit="1" customWidth="1"/>
    <col min="8963" max="8963" width="19.42578125" style="74" bestFit="1" customWidth="1"/>
    <col min="8964" max="8964" width="5.7109375" style="74" customWidth="1"/>
    <col min="8965" max="8979" width="11.42578125" style="74"/>
    <col min="8980" max="8980" width="3" style="74" customWidth="1"/>
    <col min="8981" max="9216" width="11.42578125" style="74"/>
    <col min="9217" max="9217" width="11.42578125" style="74" customWidth="1"/>
    <col min="9218" max="9218" width="11" style="74" bestFit="1" customWidth="1"/>
    <col min="9219" max="9219" width="19.42578125" style="74" bestFit="1" customWidth="1"/>
    <col min="9220" max="9220" width="5.7109375" style="74" customWidth="1"/>
    <col min="9221" max="9235" width="11.42578125" style="74"/>
    <col min="9236" max="9236" width="3" style="74" customWidth="1"/>
    <col min="9237" max="9472" width="11.42578125" style="74"/>
    <col min="9473" max="9473" width="11.42578125" style="74" customWidth="1"/>
    <col min="9474" max="9474" width="11" style="74" bestFit="1" customWidth="1"/>
    <col min="9475" max="9475" width="19.42578125" style="74" bestFit="1" customWidth="1"/>
    <col min="9476" max="9476" width="5.7109375" style="74" customWidth="1"/>
    <col min="9477" max="9491" width="11.42578125" style="74"/>
    <col min="9492" max="9492" width="3" style="74" customWidth="1"/>
    <col min="9493" max="9728" width="11.42578125" style="74"/>
    <col min="9729" max="9729" width="11.42578125" style="74" customWidth="1"/>
    <col min="9730" max="9730" width="11" style="74" bestFit="1" customWidth="1"/>
    <col min="9731" max="9731" width="19.42578125" style="74" bestFit="1" customWidth="1"/>
    <col min="9732" max="9732" width="5.7109375" style="74" customWidth="1"/>
    <col min="9733" max="9747" width="11.42578125" style="74"/>
    <col min="9748" max="9748" width="3" style="74" customWidth="1"/>
    <col min="9749" max="9984" width="11.42578125" style="74"/>
    <col min="9985" max="9985" width="11.42578125" style="74" customWidth="1"/>
    <col min="9986" max="9986" width="11" style="74" bestFit="1" customWidth="1"/>
    <col min="9987" max="9987" width="19.42578125" style="74" bestFit="1" customWidth="1"/>
    <col min="9988" max="9988" width="5.7109375" style="74" customWidth="1"/>
    <col min="9989" max="10003" width="11.42578125" style="74"/>
    <col min="10004" max="10004" width="3" style="74" customWidth="1"/>
    <col min="10005" max="10240" width="11.42578125" style="74"/>
    <col min="10241" max="10241" width="11.42578125" style="74" customWidth="1"/>
    <col min="10242" max="10242" width="11" style="74" bestFit="1" customWidth="1"/>
    <col min="10243" max="10243" width="19.42578125" style="74" bestFit="1" customWidth="1"/>
    <col min="10244" max="10244" width="5.7109375" style="74" customWidth="1"/>
    <col min="10245" max="10259" width="11.42578125" style="74"/>
    <col min="10260" max="10260" width="3" style="74" customWidth="1"/>
    <col min="10261" max="10496" width="11.42578125" style="74"/>
    <col min="10497" max="10497" width="11.42578125" style="74" customWidth="1"/>
    <col min="10498" max="10498" width="11" style="74" bestFit="1" customWidth="1"/>
    <col min="10499" max="10499" width="19.42578125" style="74" bestFit="1" customWidth="1"/>
    <col min="10500" max="10500" width="5.7109375" style="74" customWidth="1"/>
    <col min="10501" max="10515" width="11.42578125" style="74"/>
    <col min="10516" max="10516" width="3" style="74" customWidth="1"/>
    <col min="10517" max="10752" width="11.42578125" style="74"/>
    <col min="10753" max="10753" width="11.42578125" style="74" customWidth="1"/>
    <col min="10754" max="10754" width="11" style="74" bestFit="1" customWidth="1"/>
    <col min="10755" max="10755" width="19.42578125" style="74" bestFit="1" customWidth="1"/>
    <col min="10756" max="10756" width="5.7109375" style="74" customWidth="1"/>
    <col min="10757" max="10771" width="11.42578125" style="74"/>
    <col min="10772" max="10772" width="3" style="74" customWidth="1"/>
    <col min="10773" max="11008" width="11.42578125" style="74"/>
    <col min="11009" max="11009" width="11.42578125" style="74" customWidth="1"/>
    <col min="11010" max="11010" width="11" style="74" bestFit="1" customWidth="1"/>
    <col min="11011" max="11011" width="19.42578125" style="74" bestFit="1" customWidth="1"/>
    <col min="11012" max="11012" width="5.7109375" style="74" customWidth="1"/>
    <col min="11013" max="11027" width="11.42578125" style="74"/>
    <col min="11028" max="11028" width="3" style="74" customWidth="1"/>
    <col min="11029" max="11264" width="11.42578125" style="74"/>
    <col min="11265" max="11265" width="11.42578125" style="74" customWidth="1"/>
    <col min="11266" max="11266" width="11" style="74" bestFit="1" customWidth="1"/>
    <col min="11267" max="11267" width="19.42578125" style="74" bestFit="1" customWidth="1"/>
    <col min="11268" max="11268" width="5.7109375" style="74" customWidth="1"/>
    <col min="11269" max="11283" width="11.42578125" style="74"/>
    <col min="11284" max="11284" width="3" style="74" customWidth="1"/>
    <col min="11285" max="11520" width="11.42578125" style="74"/>
    <col min="11521" max="11521" width="11.42578125" style="74" customWidth="1"/>
    <col min="11522" max="11522" width="11" style="74" bestFit="1" customWidth="1"/>
    <col min="11523" max="11523" width="19.42578125" style="74" bestFit="1" customWidth="1"/>
    <col min="11524" max="11524" width="5.7109375" style="74" customWidth="1"/>
    <col min="11525" max="11539" width="11.42578125" style="74"/>
    <col min="11540" max="11540" width="3" style="74" customWidth="1"/>
    <col min="11541" max="11776" width="11.42578125" style="74"/>
    <col min="11777" max="11777" width="11.42578125" style="74" customWidth="1"/>
    <col min="11778" max="11778" width="11" style="74" bestFit="1" customWidth="1"/>
    <col min="11779" max="11779" width="19.42578125" style="74" bestFit="1" customWidth="1"/>
    <col min="11780" max="11780" width="5.7109375" style="74" customWidth="1"/>
    <col min="11781" max="11795" width="11.42578125" style="74"/>
    <col min="11796" max="11796" width="3" style="74" customWidth="1"/>
    <col min="11797" max="12032" width="11.42578125" style="74"/>
    <col min="12033" max="12033" width="11.42578125" style="74" customWidth="1"/>
    <col min="12034" max="12034" width="11" style="74" bestFit="1" customWidth="1"/>
    <col min="12035" max="12035" width="19.42578125" style="74" bestFit="1" customWidth="1"/>
    <col min="12036" max="12036" width="5.7109375" style="74" customWidth="1"/>
    <col min="12037" max="12051" width="11.42578125" style="74"/>
    <col min="12052" max="12052" width="3" style="74" customWidth="1"/>
    <col min="12053" max="12288" width="11.42578125" style="74"/>
    <col min="12289" max="12289" width="11.42578125" style="74" customWidth="1"/>
    <col min="12290" max="12290" width="11" style="74" bestFit="1" customWidth="1"/>
    <col min="12291" max="12291" width="19.42578125" style="74" bestFit="1" customWidth="1"/>
    <col min="12292" max="12292" width="5.7109375" style="74" customWidth="1"/>
    <col min="12293" max="12307" width="11.42578125" style="74"/>
    <col min="12308" max="12308" width="3" style="74" customWidth="1"/>
    <col min="12309" max="12544" width="11.42578125" style="74"/>
    <col min="12545" max="12545" width="11.42578125" style="74" customWidth="1"/>
    <col min="12546" max="12546" width="11" style="74" bestFit="1" customWidth="1"/>
    <col min="12547" max="12547" width="19.42578125" style="74" bestFit="1" customWidth="1"/>
    <col min="12548" max="12548" width="5.7109375" style="74" customWidth="1"/>
    <col min="12549" max="12563" width="11.42578125" style="74"/>
    <col min="12564" max="12564" width="3" style="74" customWidth="1"/>
    <col min="12565" max="12800" width="11.42578125" style="74"/>
    <col min="12801" max="12801" width="11.42578125" style="74" customWidth="1"/>
    <col min="12802" max="12802" width="11" style="74" bestFit="1" customWidth="1"/>
    <col min="12803" max="12803" width="19.42578125" style="74" bestFit="1" customWidth="1"/>
    <col min="12804" max="12804" width="5.7109375" style="74" customWidth="1"/>
    <col min="12805" max="12819" width="11.42578125" style="74"/>
    <col min="12820" max="12820" width="3" style="74" customWidth="1"/>
    <col min="12821" max="13056" width="11.42578125" style="74"/>
    <col min="13057" max="13057" width="11.42578125" style="74" customWidth="1"/>
    <col min="13058" max="13058" width="11" style="74" bestFit="1" customWidth="1"/>
    <col min="13059" max="13059" width="19.42578125" style="74" bestFit="1" customWidth="1"/>
    <col min="13060" max="13060" width="5.7109375" style="74" customWidth="1"/>
    <col min="13061" max="13075" width="11.42578125" style="74"/>
    <col min="13076" max="13076" width="3" style="74" customWidth="1"/>
    <col min="13077" max="13312" width="11.42578125" style="74"/>
    <col min="13313" max="13313" width="11.42578125" style="74" customWidth="1"/>
    <col min="13314" max="13314" width="11" style="74" bestFit="1" customWidth="1"/>
    <col min="13315" max="13315" width="19.42578125" style="74" bestFit="1" customWidth="1"/>
    <col min="13316" max="13316" width="5.7109375" style="74" customWidth="1"/>
    <col min="13317" max="13331" width="11.42578125" style="74"/>
    <col min="13332" max="13332" width="3" style="74" customWidth="1"/>
    <col min="13333" max="13568" width="11.42578125" style="74"/>
    <col min="13569" max="13569" width="11.42578125" style="74" customWidth="1"/>
    <col min="13570" max="13570" width="11" style="74" bestFit="1" customWidth="1"/>
    <col min="13571" max="13571" width="19.42578125" style="74" bestFit="1" customWidth="1"/>
    <col min="13572" max="13572" width="5.7109375" style="74" customWidth="1"/>
    <col min="13573" max="13587" width="11.42578125" style="74"/>
    <col min="13588" max="13588" width="3" style="74" customWidth="1"/>
    <col min="13589" max="13824" width="11.42578125" style="74"/>
    <col min="13825" max="13825" width="11.42578125" style="74" customWidth="1"/>
    <col min="13826" max="13826" width="11" style="74" bestFit="1" customWidth="1"/>
    <col min="13827" max="13827" width="19.42578125" style="74" bestFit="1" customWidth="1"/>
    <col min="13828" max="13828" width="5.7109375" style="74" customWidth="1"/>
    <col min="13829" max="13843" width="11.42578125" style="74"/>
    <col min="13844" max="13844" width="3" style="74" customWidth="1"/>
    <col min="13845" max="14080" width="11.42578125" style="74"/>
    <col min="14081" max="14081" width="11.42578125" style="74" customWidth="1"/>
    <col min="14082" max="14082" width="11" style="74" bestFit="1" customWidth="1"/>
    <col min="14083" max="14083" width="19.42578125" style="74" bestFit="1" customWidth="1"/>
    <col min="14084" max="14084" width="5.7109375" style="74" customWidth="1"/>
    <col min="14085" max="14099" width="11.42578125" style="74"/>
    <col min="14100" max="14100" width="3" style="74" customWidth="1"/>
    <col min="14101" max="14336" width="11.42578125" style="74"/>
    <col min="14337" max="14337" width="11.42578125" style="74" customWidth="1"/>
    <col min="14338" max="14338" width="11" style="74" bestFit="1" customWidth="1"/>
    <col min="14339" max="14339" width="19.42578125" style="74" bestFit="1" customWidth="1"/>
    <col min="14340" max="14340" width="5.7109375" style="74" customWidth="1"/>
    <col min="14341" max="14355" width="11.42578125" style="74"/>
    <col min="14356" max="14356" width="3" style="74" customWidth="1"/>
    <col min="14357" max="14592" width="11.42578125" style="74"/>
    <col min="14593" max="14593" width="11.42578125" style="74" customWidth="1"/>
    <col min="14594" max="14594" width="11" style="74" bestFit="1" customWidth="1"/>
    <col min="14595" max="14595" width="19.42578125" style="74" bestFit="1" customWidth="1"/>
    <col min="14596" max="14596" width="5.7109375" style="74" customWidth="1"/>
    <col min="14597" max="14611" width="11.42578125" style="74"/>
    <col min="14612" max="14612" width="3" style="74" customWidth="1"/>
    <col min="14613" max="14848" width="11.42578125" style="74"/>
    <col min="14849" max="14849" width="11.42578125" style="74" customWidth="1"/>
    <col min="14850" max="14850" width="11" style="74" bestFit="1" customWidth="1"/>
    <col min="14851" max="14851" width="19.42578125" style="74" bestFit="1" customWidth="1"/>
    <col min="14852" max="14852" width="5.7109375" style="74" customWidth="1"/>
    <col min="14853" max="14867" width="11.42578125" style="74"/>
    <col min="14868" max="14868" width="3" style="74" customWidth="1"/>
    <col min="14869" max="15104" width="11.42578125" style="74"/>
    <col min="15105" max="15105" width="11.42578125" style="74" customWidth="1"/>
    <col min="15106" max="15106" width="11" style="74" bestFit="1" customWidth="1"/>
    <col min="15107" max="15107" width="19.42578125" style="74" bestFit="1" customWidth="1"/>
    <col min="15108" max="15108" width="5.7109375" style="74" customWidth="1"/>
    <col min="15109" max="15123" width="11.42578125" style="74"/>
    <col min="15124" max="15124" width="3" style="74" customWidth="1"/>
    <col min="15125" max="15360" width="11.42578125" style="74"/>
    <col min="15361" max="15361" width="11.42578125" style="74" customWidth="1"/>
    <col min="15362" max="15362" width="11" style="74" bestFit="1" customWidth="1"/>
    <col min="15363" max="15363" width="19.42578125" style="74" bestFit="1" customWidth="1"/>
    <col min="15364" max="15364" width="5.7109375" style="74" customWidth="1"/>
    <col min="15365" max="15379" width="11.42578125" style="74"/>
    <col min="15380" max="15380" width="3" style="74" customWidth="1"/>
    <col min="15381" max="15616" width="11.42578125" style="74"/>
    <col min="15617" max="15617" width="11.42578125" style="74" customWidth="1"/>
    <col min="15618" max="15618" width="11" style="74" bestFit="1" customWidth="1"/>
    <col min="15619" max="15619" width="19.42578125" style="74" bestFit="1" customWidth="1"/>
    <col min="15620" max="15620" width="5.7109375" style="74" customWidth="1"/>
    <col min="15621" max="15635" width="11.42578125" style="74"/>
    <col min="15636" max="15636" width="3" style="74" customWidth="1"/>
    <col min="15637" max="15872" width="11.42578125" style="74"/>
    <col min="15873" max="15873" width="11.42578125" style="74" customWidth="1"/>
    <col min="15874" max="15874" width="11" style="74" bestFit="1" customWidth="1"/>
    <col min="15875" max="15875" width="19.42578125" style="74" bestFit="1" customWidth="1"/>
    <col min="15876" max="15876" width="5.7109375" style="74" customWidth="1"/>
    <col min="15877" max="15891" width="11.42578125" style="74"/>
    <col min="15892" max="15892" width="3" style="74" customWidth="1"/>
    <col min="15893" max="16128" width="11.42578125" style="74"/>
    <col min="16129" max="16129" width="11.42578125" style="74" customWidth="1"/>
    <col min="16130" max="16130" width="11" style="74" bestFit="1" customWidth="1"/>
    <col min="16131" max="16131" width="19.42578125" style="74" bestFit="1" customWidth="1"/>
    <col min="16132" max="16132" width="5.7109375" style="74" customWidth="1"/>
    <col min="16133" max="16147" width="11.42578125" style="74"/>
    <col min="16148" max="16148" width="3" style="74" customWidth="1"/>
    <col min="16149" max="16384" width="11.42578125" style="74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73"/>
    </row>
    <row r="2" spans="1:20" s="80" customFormat="1" ht="14.1" customHeight="1" thickBot="1" x14ac:dyDescent="0.3">
      <c r="A2" s="75" t="s">
        <v>41</v>
      </c>
      <c r="B2" s="76" t="s">
        <v>42</v>
      </c>
      <c r="C2" s="77" t="s">
        <v>43</v>
      </c>
      <c r="D2" s="152" t="s">
        <v>44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">
      <c r="A3" s="81">
        <v>0</v>
      </c>
      <c r="B3" s="82">
        <v>108</v>
      </c>
      <c r="C3" s="83" t="s">
        <v>142</v>
      </c>
      <c r="D3" s="152"/>
      <c r="S3" s="73"/>
      <c r="T3" s="73"/>
    </row>
    <row r="4" spans="1:20" ht="14.1" customHeight="1" x14ac:dyDescent="0.2">
      <c r="A4" s="81">
        <v>0</v>
      </c>
      <c r="B4" s="82">
        <v>108.366</v>
      </c>
      <c r="C4" s="84" t="s">
        <v>88</v>
      </c>
      <c r="D4" s="153"/>
      <c r="S4" s="73"/>
      <c r="T4" s="73"/>
    </row>
    <row r="5" spans="1:20" ht="14.1" customHeight="1" x14ac:dyDescent="0.2">
      <c r="A5" s="81">
        <v>9</v>
      </c>
      <c r="B5" s="82">
        <v>107.96599999999999</v>
      </c>
      <c r="C5" s="84"/>
      <c r="D5" s="152"/>
      <c r="S5" s="73"/>
      <c r="T5" s="73"/>
    </row>
    <row r="6" spans="1:20" ht="14.1" customHeight="1" x14ac:dyDescent="0.2">
      <c r="A6" s="131">
        <v>19.5</v>
      </c>
      <c r="B6" s="132">
        <v>104.47</v>
      </c>
      <c r="C6" s="130" t="s">
        <v>48</v>
      </c>
      <c r="D6" s="152"/>
      <c r="S6" s="73"/>
      <c r="T6" s="73"/>
    </row>
    <row r="7" spans="1:20" ht="14.1" customHeight="1" x14ac:dyDescent="0.2">
      <c r="A7" s="81">
        <v>30</v>
      </c>
      <c r="B7" s="82">
        <v>99.71</v>
      </c>
      <c r="C7" s="130"/>
      <c r="D7" s="152"/>
      <c r="S7" s="73"/>
      <c r="T7" s="73"/>
    </row>
    <row r="8" spans="1:20" ht="14.1" customHeight="1" x14ac:dyDescent="0.2">
      <c r="A8" s="87">
        <v>50</v>
      </c>
      <c r="B8" s="88">
        <v>97.79</v>
      </c>
      <c r="C8" s="85"/>
      <c r="D8" s="152"/>
      <c r="S8" s="73"/>
      <c r="T8" s="73"/>
    </row>
    <row r="9" spans="1:20" ht="14.1" customHeight="1" x14ac:dyDescent="0.2">
      <c r="A9" s="87">
        <v>80</v>
      </c>
      <c r="B9" s="88">
        <v>97.85</v>
      </c>
      <c r="C9" s="85"/>
      <c r="D9" s="152"/>
      <c r="S9" s="73"/>
      <c r="T9" s="73"/>
    </row>
    <row r="10" spans="1:20" ht="14.1" customHeight="1" x14ac:dyDescent="0.2">
      <c r="A10" s="87">
        <v>110</v>
      </c>
      <c r="B10" s="88">
        <v>98.33</v>
      </c>
      <c r="C10" s="85"/>
      <c r="D10" s="152"/>
      <c r="S10" s="73"/>
      <c r="T10" s="73"/>
    </row>
    <row r="11" spans="1:20" ht="14.1" customHeight="1" x14ac:dyDescent="0.2">
      <c r="A11" s="87">
        <v>140</v>
      </c>
      <c r="B11" s="88">
        <v>98.77</v>
      </c>
      <c r="C11" s="85"/>
      <c r="D11" s="152"/>
      <c r="S11" s="73"/>
      <c r="T11" s="73"/>
    </row>
    <row r="12" spans="1:20" ht="14.1" customHeight="1" x14ac:dyDescent="0.2">
      <c r="A12" s="87">
        <v>180</v>
      </c>
      <c r="B12" s="88">
        <v>100</v>
      </c>
      <c r="C12" s="130"/>
      <c r="D12" s="152"/>
      <c r="S12" s="73"/>
      <c r="T12" s="73"/>
    </row>
    <row r="13" spans="1:20" ht="14.1" customHeight="1" x14ac:dyDescent="0.2">
      <c r="A13" s="87">
        <v>230</v>
      </c>
      <c r="B13" s="88">
        <v>100.35</v>
      </c>
      <c r="C13" s="130"/>
      <c r="D13" s="152"/>
      <c r="S13" s="73"/>
      <c r="T13" s="73"/>
    </row>
    <row r="14" spans="1:20" ht="14.1" customHeight="1" x14ac:dyDescent="0.2">
      <c r="A14" s="87">
        <v>290</v>
      </c>
      <c r="B14" s="88">
        <v>100.65</v>
      </c>
      <c r="C14" s="130"/>
      <c r="D14" s="152"/>
      <c r="S14" s="73"/>
      <c r="T14" s="73"/>
    </row>
    <row r="15" spans="1:20" ht="14.1" customHeight="1" x14ac:dyDescent="0.2">
      <c r="A15" s="87">
        <v>360</v>
      </c>
      <c r="B15" s="88">
        <v>101.7</v>
      </c>
      <c r="C15" s="90"/>
      <c r="D15" s="152"/>
      <c r="S15" s="73"/>
      <c r="T15" s="73"/>
    </row>
    <row r="16" spans="1:20" ht="14.1" customHeight="1" x14ac:dyDescent="0.2">
      <c r="A16" s="87">
        <v>420</v>
      </c>
      <c r="B16" s="88">
        <v>102.2</v>
      </c>
      <c r="C16" s="90"/>
      <c r="D16" s="154"/>
      <c r="S16" s="73"/>
      <c r="T16" s="73"/>
    </row>
    <row r="17" spans="1:20" ht="14.1" customHeight="1" x14ac:dyDescent="0.2">
      <c r="A17" s="87">
        <v>500</v>
      </c>
      <c r="B17" s="88">
        <v>101.84</v>
      </c>
      <c r="C17" s="90"/>
      <c r="D17" s="154"/>
      <c r="S17" s="73"/>
      <c r="T17" s="73"/>
    </row>
    <row r="18" spans="1:20" ht="14.1" customHeight="1" x14ac:dyDescent="0.2">
      <c r="A18" s="87">
        <v>590</v>
      </c>
      <c r="B18" s="88">
        <v>103.43</v>
      </c>
      <c r="C18" s="90"/>
      <c r="D18" s="154"/>
      <c r="S18" s="73"/>
      <c r="T18" s="73"/>
    </row>
    <row r="19" spans="1:20" ht="14.1" customHeight="1" x14ac:dyDescent="0.2">
      <c r="A19" s="87">
        <v>680</v>
      </c>
      <c r="B19" s="88">
        <v>102.12</v>
      </c>
      <c r="C19" s="90"/>
      <c r="D19" s="154"/>
      <c r="S19" s="73"/>
      <c r="T19" s="73"/>
    </row>
    <row r="20" spans="1:20" ht="14.1" customHeight="1" x14ac:dyDescent="0.2">
      <c r="A20" s="87">
        <v>770</v>
      </c>
      <c r="B20" s="88">
        <v>102.11</v>
      </c>
      <c r="C20" s="90"/>
      <c r="D20" s="154"/>
      <c r="S20" s="73"/>
      <c r="T20" s="73"/>
    </row>
    <row r="21" spans="1:20" ht="14.1" customHeight="1" x14ac:dyDescent="0.2">
      <c r="A21" s="87">
        <v>860</v>
      </c>
      <c r="B21" s="88">
        <v>102.62</v>
      </c>
      <c r="C21" s="90"/>
      <c r="D21" s="154"/>
      <c r="S21" s="73"/>
      <c r="T21" s="73"/>
    </row>
    <row r="22" spans="1:20" ht="14.1" customHeight="1" x14ac:dyDescent="0.2">
      <c r="A22" s="87">
        <v>930</v>
      </c>
      <c r="B22" s="88">
        <v>100.34</v>
      </c>
      <c r="C22" s="130"/>
      <c r="D22" s="154"/>
      <c r="S22" s="73"/>
      <c r="T22" s="73"/>
    </row>
    <row r="23" spans="1:20" ht="14.1" customHeight="1" x14ac:dyDescent="0.2">
      <c r="A23" s="87">
        <v>990</v>
      </c>
      <c r="B23" s="88">
        <v>98.81</v>
      </c>
      <c r="C23" s="90"/>
      <c r="D23" s="154"/>
      <c r="S23" s="73"/>
      <c r="T23" s="73"/>
    </row>
    <row r="24" spans="1:20" ht="14.1" customHeight="1" x14ac:dyDescent="0.2">
      <c r="A24" s="87">
        <v>1050</v>
      </c>
      <c r="B24" s="88">
        <v>100.39</v>
      </c>
      <c r="C24" s="90"/>
      <c r="D24" s="154"/>
      <c r="S24" s="73"/>
      <c r="T24" s="73"/>
    </row>
    <row r="25" spans="1:20" ht="14.1" customHeight="1" x14ac:dyDescent="0.2">
      <c r="A25" s="87">
        <v>1110</v>
      </c>
      <c r="B25" s="88">
        <v>99.58</v>
      </c>
      <c r="C25" s="90"/>
      <c r="D25" s="154"/>
      <c r="S25" s="73"/>
      <c r="T25" s="73"/>
    </row>
    <row r="26" spans="1:20" ht="14.1" customHeight="1" x14ac:dyDescent="0.2">
      <c r="A26" s="87">
        <v>1170</v>
      </c>
      <c r="B26" s="88">
        <v>100.5</v>
      </c>
      <c r="C26" s="90"/>
      <c r="D26" s="154"/>
      <c r="S26" s="73"/>
      <c r="T26" s="73"/>
    </row>
    <row r="27" spans="1:20" ht="14.1" customHeight="1" x14ac:dyDescent="0.2">
      <c r="A27" s="87">
        <v>1230</v>
      </c>
      <c r="B27" s="88">
        <v>101.89</v>
      </c>
      <c r="C27" s="130"/>
      <c r="D27" s="154"/>
      <c r="S27" s="73"/>
      <c r="T27" s="73"/>
    </row>
    <row r="28" spans="1:20" ht="14.1" customHeight="1" x14ac:dyDescent="0.2">
      <c r="A28" s="87">
        <v>1283</v>
      </c>
      <c r="B28" s="88">
        <v>101.67</v>
      </c>
      <c r="C28" s="85"/>
      <c r="D28" s="154"/>
      <c r="S28" s="73"/>
      <c r="T28" s="73"/>
    </row>
    <row r="29" spans="1:20" ht="14.1" customHeight="1" x14ac:dyDescent="0.2">
      <c r="A29" s="91">
        <v>1303</v>
      </c>
      <c r="B29" s="92">
        <v>104.47</v>
      </c>
      <c r="C29" s="90" t="s">
        <v>130</v>
      </c>
      <c r="D29" s="154"/>
      <c r="S29" s="73"/>
      <c r="T29" s="73"/>
    </row>
    <row r="30" spans="1:20" ht="14.1" customHeight="1" x14ac:dyDescent="0.2">
      <c r="A30" s="87">
        <v>1304</v>
      </c>
      <c r="B30" s="88">
        <v>106.084</v>
      </c>
      <c r="C30" s="90" t="s">
        <v>119</v>
      </c>
      <c r="D30" s="154"/>
      <c r="S30" s="73"/>
      <c r="T30" s="73"/>
    </row>
    <row r="31" spans="1:20" ht="14.1" customHeight="1" x14ac:dyDescent="0.2">
      <c r="A31" s="87">
        <v>1334</v>
      </c>
      <c r="B31" s="88">
        <v>106.026</v>
      </c>
      <c r="C31" s="90"/>
      <c r="D31" s="154"/>
      <c r="S31" s="73"/>
      <c r="T31" s="73"/>
    </row>
    <row r="32" spans="1:20" ht="14.1" customHeight="1" x14ac:dyDescent="0.2">
      <c r="A32" s="87"/>
      <c r="B32" s="88"/>
      <c r="C32" s="90"/>
      <c r="D32" s="154"/>
      <c r="S32" s="73"/>
      <c r="T32" s="73"/>
    </row>
    <row r="33" spans="1:20" ht="14.1" customHeight="1" x14ac:dyDescent="0.2">
      <c r="A33" s="87"/>
      <c r="B33" s="88"/>
      <c r="C33" s="90"/>
      <c r="D33" s="154"/>
      <c r="S33" s="73"/>
      <c r="T33" s="73"/>
    </row>
    <row r="34" spans="1:20" ht="14.1" customHeight="1" x14ac:dyDescent="0.2">
      <c r="A34" s="87"/>
      <c r="B34" s="88"/>
      <c r="C34" s="89"/>
      <c r="D34" s="154"/>
      <c r="S34" s="73"/>
      <c r="T34" s="73"/>
    </row>
    <row r="35" spans="1:20" ht="14.1" customHeight="1" x14ac:dyDescent="0.2">
      <c r="A35" s="87"/>
      <c r="B35" s="88"/>
      <c r="C35" s="89"/>
      <c r="D35" s="154"/>
      <c r="S35" s="73"/>
      <c r="T35" s="73"/>
    </row>
    <row r="36" spans="1:20" ht="14.1" customHeight="1" x14ac:dyDescent="0.2">
      <c r="A36" s="91"/>
      <c r="B36" s="92"/>
      <c r="C36" s="90"/>
      <c r="D36" s="154"/>
      <c r="S36" s="73"/>
      <c r="T36" s="73"/>
    </row>
    <row r="37" spans="1:20" ht="14.1" customHeight="1" x14ac:dyDescent="0.2">
      <c r="A37" s="87"/>
      <c r="B37" s="88"/>
      <c r="C37" s="90"/>
      <c r="D37" s="154"/>
      <c r="S37" s="73"/>
      <c r="T37" s="73"/>
    </row>
    <row r="38" spans="1:20" ht="14.1" customHeight="1" x14ac:dyDescent="0.2">
      <c r="A38" s="87"/>
      <c r="B38" s="88"/>
      <c r="C38" s="90"/>
      <c r="D38" s="154"/>
      <c r="S38" s="73"/>
      <c r="T38" s="73"/>
    </row>
    <row r="39" spans="1:20" ht="14.1" customHeight="1" x14ac:dyDescent="0.2">
      <c r="A39" s="87"/>
      <c r="B39" s="88"/>
      <c r="C39" s="89"/>
      <c r="D39" s="154"/>
      <c r="S39" s="73"/>
      <c r="T39" s="73"/>
    </row>
    <row r="40" spans="1:20" ht="14.1" customHeight="1" x14ac:dyDescent="0.2">
      <c r="A40" s="87"/>
      <c r="B40" s="88"/>
      <c r="C40" s="89"/>
      <c r="D40" s="154"/>
      <c r="S40" s="73"/>
      <c r="T40" s="73"/>
    </row>
    <row r="41" spans="1:20" ht="14.1" customHeight="1" x14ac:dyDescent="0.2">
      <c r="A41" s="87"/>
      <c r="B41" s="88"/>
      <c r="C41" s="90"/>
      <c r="D41" s="154"/>
      <c r="S41" s="73"/>
      <c r="T41" s="73"/>
    </row>
    <row r="42" spans="1:20" ht="14.1" customHeight="1" x14ac:dyDescent="0.2">
      <c r="A42" s="87"/>
      <c r="B42" s="88"/>
      <c r="C42" s="90"/>
      <c r="D42" s="154"/>
      <c r="S42" s="73"/>
      <c r="T42" s="73"/>
    </row>
    <row r="43" spans="1:20" ht="14.1" customHeight="1" x14ac:dyDescent="0.2">
      <c r="A43" s="87"/>
      <c r="B43" s="88"/>
      <c r="C43" s="89"/>
      <c r="D43" s="154"/>
      <c r="S43" s="73"/>
      <c r="T43" s="73"/>
    </row>
    <row r="44" spans="1:20" ht="14.1" customHeight="1" x14ac:dyDescent="0.2">
      <c r="A44" s="87"/>
      <c r="B44" s="88"/>
      <c r="C44" s="84"/>
      <c r="D44" s="154"/>
      <c r="S44" s="73"/>
      <c r="T44" s="73"/>
    </row>
    <row r="45" spans="1:20" ht="14.1" customHeight="1" x14ac:dyDescent="0.2">
      <c r="A45" s="87"/>
      <c r="B45" s="88"/>
      <c r="C45" s="93"/>
      <c r="D45" s="154"/>
      <c r="S45" s="73"/>
      <c r="T45" s="73"/>
    </row>
    <row r="46" spans="1:20" ht="14.1" customHeight="1" x14ac:dyDescent="0.2">
      <c r="A46" s="87"/>
      <c r="B46" s="88"/>
      <c r="C46" s="89"/>
      <c r="D46" s="154"/>
      <c r="S46" s="73"/>
      <c r="T46" s="73"/>
    </row>
    <row r="47" spans="1:20" ht="14.1" customHeight="1" x14ac:dyDescent="0.2">
      <c r="A47" s="87"/>
      <c r="B47" s="88"/>
      <c r="C47" s="89"/>
      <c r="D47" s="154"/>
      <c r="S47" s="73"/>
      <c r="T47" s="73"/>
    </row>
    <row r="48" spans="1:20" ht="14.1" customHeight="1" thickBot="1" x14ac:dyDescent="0.25">
      <c r="A48" s="94"/>
      <c r="B48" s="95"/>
      <c r="C48" s="96"/>
      <c r="D48" s="155"/>
      <c r="S48" s="73"/>
      <c r="T48" s="73"/>
    </row>
    <row r="49" spans="1:22" ht="14.1" customHeight="1" x14ac:dyDescent="0.2">
      <c r="A49" s="97">
        <v>19.5</v>
      </c>
      <c r="B49" s="103">
        <v>104.47</v>
      </c>
      <c r="C49" s="99" t="s">
        <v>46</v>
      </c>
      <c r="D49" s="156" t="s">
        <v>47</v>
      </c>
      <c r="S49" s="73"/>
      <c r="T49" s="73"/>
    </row>
    <row r="50" spans="1:22" ht="14.1" customHeight="1" thickBot="1" x14ac:dyDescent="0.25">
      <c r="A50" s="100">
        <v>1303</v>
      </c>
      <c r="B50" s="101">
        <v>104.47</v>
      </c>
      <c r="C50" s="102" t="s">
        <v>48</v>
      </c>
      <c r="D50" s="157"/>
      <c r="S50" s="73"/>
      <c r="T50" s="73"/>
    </row>
    <row r="51" spans="1:22" ht="14.1" customHeight="1" x14ac:dyDescent="0.2">
      <c r="A51" s="97">
        <v>60</v>
      </c>
      <c r="B51" s="103">
        <v>107.768</v>
      </c>
      <c r="C51" s="99" t="s">
        <v>49</v>
      </c>
      <c r="D51" s="157"/>
      <c r="S51" s="73"/>
      <c r="T51" s="73"/>
    </row>
    <row r="52" spans="1:22" ht="14.1" customHeight="1" thickBot="1" x14ac:dyDescent="0.25">
      <c r="A52" s="104">
        <v>60</v>
      </c>
      <c r="B52" s="101">
        <v>98.286000000000001</v>
      </c>
      <c r="C52" s="102" t="s">
        <v>49</v>
      </c>
      <c r="D52" s="157"/>
      <c r="S52" s="73"/>
      <c r="T52" s="73"/>
    </row>
    <row r="53" spans="1:22" ht="14.1" customHeight="1" x14ac:dyDescent="0.2">
      <c r="A53" s="105">
        <v>50</v>
      </c>
      <c r="B53" s="103">
        <f>B54+1.5</f>
        <v>107.768</v>
      </c>
      <c r="C53" s="106" t="s">
        <v>50</v>
      </c>
      <c r="D53" s="157"/>
      <c r="S53" s="73"/>
      <c r="T53" s="73"/>
    </row>
    <row r="54" spans="1:22" ht="14.1" customHeight="1" thickBot="1" x14ac:dyDescent="0.25">
      <c r="A54" s="107">
        <v>50</v>
      </c>
      <c r="B54" s="108">
        <v>106.268</v>
      </c>
      <c r="C54" s="109" t="s">
        <v>50</v>
      </c>
      <c r="D54" s="157"/>
      <c r="S54" s="73"/>
      <c r="T54" s="73"/>
    </row>
    <row r="55" spans="1:22" ht="14.1" customHeight="1" x14ac:dyDescent="0.2">
      <c r="A55" s="97">
        <v>1304</v>
      </c>
      <c r="B55" s="101">
        <v>106.084</v>
      </c>
      <c r="C55" s="99" t="s">
        <v>51</v>
      </c>
      <c r="D55" s="157"/>
      <c r="S55" s="73"/>
      <c r="T55" s="73"/>
      <c r="V55" s="110"/>
    </row>
    <row r="56" spans="1:22" ht="14.1" customHeight="1" thickBot="1" x14ac:dyDescent="0.25">
      <c r="A56" s="104">
        <v>0</v>
      </c>
      <c r="B56" s="104">
        <v>0</v>
      </c>
      <c r="C56" s="102" t="s">
        <v>52</v>
      </c>
      <c r="D56" s="157"/>
      <c r="S56" s="73"/>
      <c r="T56" s="73"/>
    </row>
    <row r="57" spans="1:22" ht="14.1" customHeight="1" x14ac:dyDescent="0.2">
      <c r="A57" s="111" t="s">
        <v>53</v>
      </c>
      <c r="B57" s="112" t="s">
        <v>150</v>
      </c>
      <c r="C57" s="113"/>
      <c r="D57" s="157"/>
      <c r="S57" s="73"/>
      <c r="T57" s="73"/>
    </row>
    <row r="58" spans="1:22" ht="14.1" customHeight="1" x14ac:dyDescent="0.2">
      <c r="A58" s="114" t="s">
        <v>55</v>
      </c>
      <c r="B58" s="115" t="s">
        <v>151</v>
      </c>
      <c r="C58" s="116"/>
      <c r="D58" s="158"/>
      <c r="S58" s="73"/>
      <c r="T58" s="73"/>
    </row>
    <row r="59" spans="1:22" ht="14.1" customHeight="1" x14ac:dyDescent="0.2">
      <c r="A59" s="114" t="s">
        <v>57</v>
      </c>
      <c r="B59" s="115" t="s">
        <v>152</v>
      </c>
      <c r="C59" s="116"/>
      <c r="D59" s="158"/>
      <c r="S59" s="73"/>
      <c r="T59" s="73"/>
    </row>
    <row r="60" spans="1:22" ht="14.1" customHeight="1" thickBot="1" x14ac:dyDescent="0.25">
      <c r="A60" s="160" t="s">
        <v>153</v>
      </c>
      <c r="B60" s="161"/>
      <c r="C60" s="162"/>
      <c r="D60" s="159"/>
      <c r="S60" s="73"/>
      <c r="T60" s="73"/>
    </row>
    <row r="61" spans="1:22" x14ac:dyDescent="0.2">
      <c r="A61" s="117" t="s">
        <v>60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</row>
    <row r="63" spans="1:22" x14ac:dyDescent="0.2">
      <c r="B63" s="118"/>
    </row>
    <row r="64" spans="1:22" x14ac:dyDescent="0.2">
      <c r="B64" s="118"/>
    </row>
    <row r="65" spans="2:2" x14ac:dyDescent="0.2">
      <c r="B65" s="119"/>
    </row>
  </sheetData>
  <mergeCells count="4">
    <mergeCell ref="A1:S1"/>
    <mergeCell ref="D2:D48"/>
    <mergeCell ref="D49:D60"/>
    <mergeCell ref="A60:C60"/>
  </mergeCells>
  <printOptions horizontalCentered="1" verticalCentered="1"/>
  <pageMargins left="0" right="0" top="0.78740157480314965" bottom="0.78740157480314965" header="0" footer="0"/>
  <pageSetup scale="58" orientation="landscape" horizontalDpi="300" verticalDpi="300" r:id="rId1"/>
  <headerFooter alignWithMargins="0">
    <oddHeader>&amp;CInformacion confidencial de hidrologia - IDEAM</oddHeader>
    <oddFooter>&amp;CPreparado por el area operativa No. 03 - sede Villavo. ehcl - &amp;D&amp;RPágina &amp;P</oddFooter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42578125" style="74" customWidth="1"/>
    <col min="2" max="2" width="11" style="74" bestFit="1" customWidth="1"/>
    <col min="3" max="3" width="19.42578125" style="74" bestFit="1" customWidth="1"/>
    <col min="4" max="4" width="5.7109375" style="74" customWidth="1"/>
    <col min="5" max="19" width="11.42578125" style="74"/>
    <col min="20" max="20" width="3" style="74" customWidth="1"/>
    <col min="21" max="256" width="11.42578125" style="74"/>
    <col min="257" max="257" width="11.42578125" style="74" customWidth="1"/>
    <col min="258" max="258" width="11" style="74" bestFit="1" customWidth="1"/>
    <col min="259" max="259" width="19.42578125" style="74" bestFit="1" customWidth="1"/>
    <col min="260" max="260" width="5.7109375" style="74" customWidth="1"/>
    <col min="261" max="275" width="11.42578125" style="74"/>
    <col min="276" max="276" width="3" style="74" customWidth="1"/>
    <col min="277" max="512" width="11.42578125" style="74"/>
    <col min="513" max="513" width="11.42578125" style="74" customWidth="1"/>
    <col min="514" max="514" width="11" style="74" bestFit="1" customWidth="1"/>
    <col min="515" max="515" width="19.42578125" style="74" bestFit="1" customWidth="1"/>
    <col min="516" max="516" width="5.7109375" style="74" customWidth="1"/>
    <col min="517" max="531" width="11.42578125" style="74"/>
    <col min="532" max="532" width="3" style="74" customWidth="1"/>
    <col min="533" max="768" width="11.42578125" style="74"/>
    <col min="769" max="769" width="11.42578125" style="74" customWidth="1"/>
    <col min="770" max="770" width="11" style="74" bestFit="1" customWidth="1"/>
    <col min="771" max="771" width="19.42578125" style="74" bestFit="1" customWidth="1"/>
    <col min="772" max="772" width="5.7109375" style="74" customWidth="1"/>
    <col min="773" max="787" width="11.42578125" style="74"/>
    <col min="788" max="788" width="3" style="74" customWidth="1"/>
    <col min="789" max="1024" width="11.42578125" style="74"/>
    <col min="1025" max="1025" width="11.42578125" style="74" customWidth="1"/>
    <col min="1026" max="1026" width="11" style="74" bestFit="1" customWidth="1"/>
    <col min="1027" max="1027" width="19.42578125" style="74" bestFit="1" customWidth="1"/>
    <col min="1028" max="1028" width="5.7109375" style="74" customWidth="1"/>
    <col min="1029" max="1043" width="11.42578125" style="74"/>
    <col min="1044" max="1044" width="3" style="74" customWidth="1"/>
    <col min="1045" max="1280" width="11.42578125" style="74"/>
    <col min="1281" max="1281" width="11.42578125" style="74" customWidth="1"/>
    <col min="1282" max="1282" width="11" style="74" bestFit="1" customWidth="1"/>
    <col min="1283" max="1283" width="19.42578125" style="74" bestFit="1" customWidth="1"/>
    <col min="1284" max="1284" width="5.7109375" style="74" customWidth="1"/>
    <col min="1285" max="1299" width="11.42578125" style="74"/>
    <col min="1300" max="1300" width="3" style="74" customWidth="1"/>
    <col min="1301" max="1536" width="11.42578125" style="74"/>
    <col min="1537" max="1537" width="11.42578125" style="74" customWidth="1"/>
    <col min="1538" max="1538" width="11" style="74" bestFit="1" customWidth="1"/>
    <col min="1539" max="1539" width="19.42578125" style="74" bestFit="1" customWidth="1"/>
    <col min="1540" max="1540" width="5.7109375" style="74" customWidth="1"/>
    <col min="1541" max="1555" width="11.42578125" style="74"/>
    <col min="1556" max="1556" width="3" style="74" customWidth="1"/>
    <col min="1557" max="1792" width="11.42578125" style="74"/>
    <col min="1793" max="1793" width="11.42578125" style="74" customWidth="1"/>
    <col min="1794" max="1794" width="11" style="74" bestFit="1" customWidth="1"/>
    <col min="1795" max="1795" width="19.42578125" style="74" bestFit="1" customWidth="1"/>
    <col min="1796" max="1796" width="5.7109375" style="74" customWidth="1"/>
    <col min="1797" max="1811" width="11.42578125" style="74"/>
    <col min="1812" max="1812" width="3" style="74" customWidth="1"/>
    <col min="1813" max="2048" width="11.42578125" style="74"/>
    <col min="2049" max="2049" width="11.42578125" style="74" customWidth="1"/>
    <col min="2050" max="2050" width="11" style="74" bestFit="1" customWidth="1"/>
    <col min="2051" max="2051" width="19.42578125" style="74" bestFit="1" customWidth="1"/>
    <col min="2052" max="2052" width="5.7109375" style="74" customWidth="1"/>
    <col min="2053" max="2067" width="11.42578125" style="74"/>
    <col min="2068" max="2068" width="3" style="74" customWidth="1"/>
    <col min="2069" max="2304" width="11.42578125" style="74"/>
    <col min="2305" max="2305" width="11.42578125" style="74" customWidth="1"/>
    <col min="2306" max="2306" width="11" style="74" bestFit="1" customWidth="1"/>
    <col min="2307" max="2307" width="19.42578125" style="74" bestFit="1" customWidth="1"/>
    <col min="2308" max="2308" width="5.7109375" style="74" customWidth="1"/>
    <col min="2309" max="2323" width="11.42578125" style="74"/>
    <col min="2324" max="2324" width="3" style="74" customWidth="1"/>
    <col min="2325" max="2560" width="11.42578125" style="74"/>
    <col min="2561" max="2561" width="11.42578125" style="74" customWidth="1"/>
    <col min="2562" max="2562" width="11" style="74" bestFit="1" customWidth="1"/>
    <col min="2563" max="2563" width="19.42578125" style="74" bestFit="1" customWidth="1"/>
    <col min="2564" max="2564" width="5.7109375" style="74" customWidth="1"/>
    <col min="2565" max="2579" width="11.42578125" style="74"/>
    <col min="2580" max="2580" width="3" style="74" customWidth="1"/>
    <col min="2581" max="2816" width="11.42578125" style="74"/>
    <col min="2817" max="2817" width="11.42578125" style="74" customWidth="1"/>
    <col min="2818" max="2818" width="11" style="74" bestFit="1" customWidth="1"/>
    <col min="2819" max="2819" width="19.42578125" style="74" bestFit="1" customWidth="1"/>
    <col min="2820" max="2820" width="5.7109375" style="74" customWidth="1"/>
    <col min="2821" max="2835" width="11.42578125" style="74"/>
    <col min="2836" max="2836" width="3" style="74" customWidth="1"/>
    <col min="2837" max="3072" width="11.42578125" style="74"/>
    <col min="3073" max="3073" width="11.42578125" style="74" customWidth="1"/>
    <col min="3074" max="3074" width="11" style="74" bestFit="1" customWidth="1"/>
    <col min="3075" max="3075" width="19.42578125" style="74" bestFit="1" customWidth="1"/>
    <col min="3076" max="3076" width="5.7109375" style="74" customWidth="1"/>
    <col min="3077" max="3091" width="11.42578125" style="74"/>
    <col min="3092" max="3092" width="3" style="74" customWidth="1"/>
    <col min="3093" max="3328" width="11.42578125" style="74"/>
    <col min="3329" max="3329" width="11.42578125" style="74" customWidth="1"/>
    <col min="3330" max="3330" width="11" style="74" bestFit="1" customWidth="1"/>
    <col min="3331" max="3331" width="19.42578125" style="74" bestFit="1" customWidth="1"/>
    <col min="3332" max="3332" width="5.7109375" style="74" customWidth="1"/>
    <col min="3333" max="3347" width="11.42578125" style="74"/>
    <col min="3348" max="3348" width="3" style="74" customWidth="1"/>
    <col min="3349" max="3584" width="11.42578125" style="74"/>
    <col min="3585" max="3585" width="11.42578125" style="74" customWidth="1"/>
    <col min="3586" max="3586" width="11" style="74" bestFit="1" customWidth="1"/>
    <col min="3587" max="3587" width="19.42578125" style="74" bestFit="1" customWidth="1"/>
    <col min="3588" max="3588" width="5.7109375" style="74" customWidth="1"/>
    <col min="3589" max="3603" width="11.42578125" style="74"/>
    <col min="3604" max="3604" width="3" style="74" customWidth="1"/>
    <col min="3605" max="3840" width="11.42578125" style="74"/>
    <col min="3841" max="3841" width="11.42578125" style="74" customWidth="1"/>
    <col min="3842" max="3842" width="11" style="74" bestFit="1" customWidth="1"/>
    <col min="3843" max="3843" width="19.42578125" style="74" bestFit="1" customWidth="1"/>
    <col min="3844" max="3844" width="5.7109375" style="74" customWidth="1"/>
    <col min="3845" max="3859" width="11.42578125" style="74"/>
    <col min="3860" max="3860" width="3" style="74" customWidth="1"/>
    <col min="3861" max="4096" width="11.42578125" style="74"/>
    <col min="4097" max="4097" width="11.42578125" style="74" customWidth="1"/>
    <col min="4098" max="4098" width="11" style="74" bestFit="1" customWidth="1"/>
    <col min="4099" max="4099" width="19.42578125" style="74" bestFit="1" customWidth="1"/>
    <col min="4100" max="4100" width="5.7109375" style="74" customWidth="1"/>
    <col min="4101" max="4115" width="11.42578125" style="74"/>
    <col min="4116" max="4116" width="3" style="74" customWidth="1"/>
    <col min="4117" max="4352" width="11.42578125" style="74"/>
    <col min="4353" max="4353" width="11.42578125" style="74" customWidth="1"/>
    <col min="4354" max="4354" width="11" style="74" bestFit="1" customWidth="1"/>
    <col min="4355" max="4355" width="19.42578125" style="74" bestFit="1" customWidth="1"/>
    <col min="4356" max="4356" width="5.7109375" style="74" customWidth="1"/>
    <col min="4357" max="4371" width="11.42578125" style="74"/>
    <col min="4372" max="4372" width="3" style="74" customWidth="1"/>
    <col min="4373" max="4608" width="11.42578125" style="74"/>
    <col min="4609" max="4609" width="11.42578125" style="74" customWidth="1"/>
    <col min="4610" max="4610" width="11" style="74" bestFit="1" customWidth="1"/>
    <col min="4611" max="4611" width="19.42578125" style="74" bestFit="1" customWidth="1"/>
    <col min="4612" max="4612" width="5.7109375" style="74" customWidth="1"/>
    <col min="4613" max="4627" width="11.42578125" style="74"/>
    <col min="4628" max="4628" width="3" style="74" customWidth="1"/>
    <col min="4629" max="4864" width="11.42578125" style="74"/>
    <col min="4865" max="4865" width="11.42578125" style="74" customWidth="1"/>
    <col min="4866" max="4866" width="11" style="74" bestFit="1" customWidth="1"/>
    <col min="4867" max="4867" width="19.42578125" style="74" bestFit="1" customWidth="1"/>
    <col min="4868" max="4868" width="5.7109375" style="74" customWidth="1"/>
    <col min="4869" max="4883" width="11.42578125" style="74"/>
    <col min="4884" max="4884" width="3" style="74" customWidth="1"/>
    <col min="4885" max="5120" width="11.42578125" style="74"/>
    <col min="5121" max="5121" width="11.42578125" style="74" customWidth="1"/>
    <col min="5122" max="5122" width="11" style="74" bestFit="1" customWidth="1"/>
    <col min="5123" max="5123" width="19.42578125" style="74" bestFit="1" customWidth="1"/>
    <col min="5124" max="5124" width="5.7109375" style="74" customWidth="1"/>
    <col min="5125" max="5139" width="11.42578125" style="74"/>
    <col min="5140" max="5140" width="3" style="74" customWidth="1"/>
    <col min="5141" max="5376" width="11.42578125" style="74"/>
    <col min="5377" max="5377" width="11.42578125" style="74" customWidth="1"/>
    <col min="5378" max="5378" width="11" style="74" bestFit="1" customWidth="1"/>
    <col min="5379" max="5379" width="19.42578125" style="74" bestFit="1" customWidth="1"/>
    <col min="5380" max="5380" width="5.7109375" style="74" customWidth="1"/>
    <col min="5381" max="5395" width="11.42578125" style="74"/>
    <col min="5396" max="5396" width="3" style="74" customWidth="1"/>
    <col min="5397" max="5632" width="11.42578125" style="74"/>
    <col min="5633" max="5633" width="11.42578125" style="74" customWidth="1"/>
    <col min="5634" max="5634" width="11" style="74" bestFit="1" customWidth="1"/>
    <col min="5635" max="5635" width="19.42578125" style="74" bestFit="1" customWidth="1"/>
    <col min="5636" max="5636" width="5.7109375" style="74" customWidth="1"/>
    <col min="5637" max="5651" width="11.42578125" style="74"/>
    <col min="5652" max="5652" width="3" style="74" customWidth="1"/>
    <col min="5653" max="5888" width="11.42578125" style="74"/>
    <col min="5889" max="5889" width="11.42578125" style="74" customWidth="1"/>
    <col min="5890" max="5890" width="11" style="74" bestFit="1" customWidth="1"/>
    <col min="5891" max="5891" width="19.42578125" style="74" bestFit="1" customWidth="1"/>
    <col min="5892" max="5892" width="5.7109375" style="74" customWidth="1"/>
    <col min="5893" max="5907" width="11.42578125" style="74"/>
    <col min="5908" max="5908" width="3" style="74" customWidth="1"/>
    <col min="5909" max="6144" width="11.42578125" style="74"/>
    <col min="6145" max="6145" width="11.42578125" style="74" customWidth="1"/>
    <col min="6146" max="6146" width="11" style="74" bestFit="1" customWidth="1"/>
    <col min="6147" max="6147" width="19.42578125" style="74" bestFit="1" customWidth="1"/>
    <col min="6148" max="6148" width="5.7109375" style="74" customWidth="1"/>
    <col min="6149" max="6163" width="11.42578125" style="74"/>
    <col min="6164" max="6164" width="3" style="74" customWidth="1"/>
    <col min="6165" max="6400" width="11.42578125" style="74"/>
    <col min="6401" max="6401" width="11.42578125" style="74" customWidth="1"/>
    <col min="6402" max="6402" width="11" style="74" bestFit="1" customWidth="1"/>
    <col min="6403" max="6403" width="19.42578125" style="74" bestFit="1" customWidth="1"/>
    <col min="6404" max="6404" width="5.7109375" style="74" customWidth="1"/>
    <col min="6405" max="6419" width="11.42578125" style="74"/>
    <col min="6420" max="6420" width="3" style="74" customWidth="1"/>
    <col min="6421" max="6656" width="11.42578125" style="74"/>
    <col min="6657" max="6657" width="11.42578125" style="74" customWidth="1"/>
    <col min="6658" max="6658" width="11" style="74" bestFit="1" customWidth="1"/>
    <col min="6659" max="6659" width="19.42578125" style="74" bestFit="1" customWidth="1"/>
    <col min="6660" max="6660" width="5.7109375" style="74" customWidth="1"/>
    <col min="6661" max="6675" width="11.42578125" style="74"/>
    <col min="6676" max="6676" width="3" style="74" customWidth="1"/>
    <col min="6677" max="6912" width="11.42578125" style="74"/>
    <col min="6913" max="6913" width="11.42578125" style="74" customWidth="1"/>
    <col min="6914" max="6914" width="11" style="74" bestFit="1" customWidth="1"/>
    <col min="6915" max="6915" width="19.42578125" style="74" bestFit="1" customWidth="1"/>
    <col min="6916" max="6916" width="5.7109375" style="74" customWidth="1"/>
    <col min="6917" max="6931" width="11.42578125" style="74"/>
    <col min="6932" max="6932" width="3" style="74" customWidth="1"/>
    <col min="6933" max="7168" width="11.42578125" style="74"/>
    <col min="7169" max="7169" width="11.42578125" style="74" customWidth="1"/>
    <col min="7170" max="7170" width="11" style="74" bestFit="1" customWidth="1"/>
    <col min="7171" max="7171" width="19.42578125" style="74" bestFit="1" customWidth="1"/>
    <col min="7172" max="7172" width="5.7109375" style="74" customWidth="1"/>
    <col min="7173" max="7187" width="11.42578125" style="74"/>
    <col min="7188" max="7188" width="3" style="74" customWidth="1"/>
    <col min="7189" max="7424" width="11.42578125" style="74"/>
    <col min="7425" max="7425" width="11.42578125" style="74" customWidth="1"/>
    <col min="7426" max="7426" width="11" style="74" bestFit="1" customWidth="1"/>
    <col min="7427" max="7427" width="19.42578125" style="74" bestFit="1" customWidth="1"/>
    <col min="7428" max="7428" width="5.7109375" style="74" customWidth="1"/>
    <col min="7429" max="7443" width="11.42578125" style="74"/>
    <col min="7444" max="7444" width="3" style="74" customWidth="1"/>
    <col min="7445" max="7680" width="11.42578125" style="74"/>
    <col min="7681" max="7681" width="11.42578125" style="74" customWidth="1"/>
    <col min="7682" max="7682" width="11" style="74" bestFit="1" customWidth="1"/>
    <col min="7683" max="7683" width="19.42578125" style="74" bestFit="1" customWidth="1"/>
    <col min="7684" max="7684" width="5.7109375" style="74" customWidth="1"/>
    <col min="7685" max="7699" width="11.42578125" style="74"/>
    <col min="7700" max="7700" width="3" style="74" customWidth="1"/>
    <col min="7701" max="7936" width="11.42578125" style="74"/>
    <col min="7937" max="7937" width="11.42578125" style="74" customWidth="1"/>
    <col min="7938" max="7938" width="11" style="74" bestFit="1" customWidth="1"/>
    <col min="7939" max="7939" width="19.42578125" style="74" bestFit="1" customWidth="1"/>
    <col min="7940" max="7940" width="5.7109375" style="74" customWidth="1"/>
    <col min="7941" max="7955" width="11.42578125" style="74"/>
    <col min="7956" max="7956" width="3" style="74" customWidth="1"/>
    <col min="7957" max="8192" width="11.42578125" style="74"/>
    <col min="8193" max="8193" width="11.42578125" style="74" customWidth="1"/>
    <col min="8194" max="8194" width="11" style="74" bestFit="1" customWidth="1"/>
    <col min="8195" max="8195" width="19.42578125" style="74" bestFit="1" customWidth="1"/>
    <col min="8196" max="8196" width="5.7109375" style="74" customWidth="1"/>
    <col min="8197" max="8211" width="11.42578125" style="74"/>
    <col min="8212" max="8212" width="3" style="74" customWidth="1"/>
    <col min="8213" max="8448" width="11.42578125" style="74"/>
    <col min="8449" max="8449" width="11.42578125" style="74" customWidth="1"/>
    <col min="8450" max="8450" width="11" style="74" bestFit="1" customWidth="1"/>
    <col min="8451" max="8451" width="19.42578125" style="74" bestFit="1" customWidth="1"/>
    <col min="8452" max="8452" width="5.7109375" style="74" customWidth="1"/>
    <col min="8453" max="8467" width="11.42578125" style="74"/>
    <col min="8468" max="8468" width="3" style="74" customWidth="1"/>
    <col min="8469" max="8704" width="11.42578125" style="74"/>
    <col min="8705" max="8705" width="11.42578125" style="74" customWidth="1"/>
    <col min="8706" max="8706" width="11" style="74" bestFit="1" customWidth="1"/>
    <col min="8707" max="8707" width="19.42578125" style="74" bestFit="1" customWidth="1"/>
    <col min="8708" max="8708" width="5.7109375" style="74" customWidth="1"/>
    <col min="8709" max="8723" width="11.42578125" style="74"/>
    <col min="8724" max="8724" width="3" style="74" customWidth="1"/>
    <col min="8725" max="8960" width="11.42578125" style="74"/>
    <col min="8961" max="8961" width="11.42578125" style="74" customWidth="1"/>
    <col min="8962" max="8962" width="11" style="74" bestFit="1" customWidth="1"/>
    <col min="8963" max="8963" width="19.42578125" style="74" bestFit="1" customWidth="1"/>
    <col min="8964" max="8964" width="5.7109375" style="74" customWidth="1"/>
    <col min="8965" max="8979" width="11.42578125" style="74"/>
    <col min="8980" max="8980" width="3" style="74" customWidth="1"/>
    <col min="8981" max="9216" width="11.42578125" style="74"/>
    <col min="9217" max="9217" width="11.42578125" style="74" customWidth="1"/>
    <col min="9218" max="9218" width="11" style="74" bestFit="1" customWidth="1"/>
    <col min="9219" max="9219" width="19.42578125" style="74" bestFit="1" customWidth="1"/>
    <col min="9220" max="9220" width="5.7109375" style="74" customWidth="1"/>
    <col min="9221" max="9235" width="11.42578125" style="74"/>
    <col min="9236" max="9236" width="3" style="74" customWidth="1"/>
    <col min="9237" max="9472" width="11.42578125" style="74"/>
    <col min="9473" max="9473" width="11.42578125" style="74" customWidth="1"/>
    <col min="9474" max="9474" width="11" style="74" bestFit="1" customWidth="1"/>
    <col min="9475" max="9475" width="19.42578125" style="74" bestFit="1" customWidth="1"/>
    <col min="9476" max="9476" width="5.7109375" style="74" customWidth="1"/>
    <col min="9477" max="9491" width="11.42578125" style="74"/>
    <col min="9492" max="9492" width="3" style="74" customWidth="1"/>
    <col min="9493" max="9728" width="11.42578125" style="74"/>
    <col min="9729" max="9729" width="11.42578125" style="74" customWidth="1"/>
    <col min="9730" max="9730" width="11" style="74" bestFit="1" customWidth="1"/>
    <col min="9731" max="9731" width="19.42578125" style="74" bestFit="1" customWidth="1"/>
    <col min="9732" max="9732" width="5.7109375" style="74" customWidth="1"/>
    <col min="9733" max="9747" width="11.42578125" style="74"/>
    <col min="9748" max="9748" width="3" style="74" customWidth="1"/>
    <col min="9749" max="9984" width="11.42578125" style="74"/>
    <col min="9985" max="9985" width="11.42578125" style="74" customWidth="1"/>
    <col min="9986" max="9986" width="11" style="74" bestFit="1" customWidth="1"/>
    <col min="9987" max="9987" width="19.42578125" style="74" bestFit="1" customWidth="1"/>
    <col min="9988" max="9988" width="5.7109375" style="74" customWidth="1"/>
    <col min="9989" max="10003" width="11.42578125" style="74"/>
    <col min="10004" max="10004" width="3" style="74" customWidth="1"/>
    <col min="10005" max="10240" width="11.42578125" style="74"/>
    <col min="10241" max="10241" width="11.42578125" style="74" customWidth="1"/>
    <col min="10242" max="10242" width="11" style="74" bestFit="1" customWidth="1"/>
    <col min="10243" max="10243" width="19.42578125" style="74" bestFit="1" customWidth="1"/>
    <col min="10244" max="10244" width="5.7109375" style="74" customWidth="1"/>
    <col min="10245" max="10259" width="11.42578125" style="74"/>
    <col min="10260" max="10260" width="3" style="74" customWidth="1"/>
    <col min="10261" max="10496" width="11.42578125" style="74"/>
    <col min="10497" max="10497" width="11.42578125" style="74" customWidth="1"/>
    <col min="10498" max="10498" width="11" style="74" bestFit="1" customWidth="1"/>
    <col min="10499" max="10499" width="19.42578125" style="74" bestFit="1" customWidth="1"/>
    <col min="10500" max="10500" width="5.7109375" style="74" customWidth="1"/>
    <col min="10501" max="10515" width="11.42578125" style="74"/>
    <col min="10516" max="10516" width="3" style="74" customWidth="1"/>
    <col min="10517" max="10752" width="11.42578125" style="74"/>
    <col min="10753" max="10753" width="11.42578125" style="74" customWidth="1"/>
    <col min="10754" max="10754" width="11" style="74" bestFit="1" customWidth="1"/>
    <col min="10755" max="10755" width="19.42578125" style="74" bestFit="1" customWidth="1"/>
    <col min="10756" max="10756" width="5.7109375" style="74" customWidth="1"/>
    <col min="10757" max="10771" width="11.42578125" style="74"/>
    <col min="10772" max="10772" width="3" style="74" customWidth="1"/>
    <col min="10773" max="11008" width="11.42578125" style="74"/>
    <col min="11009" max="11009" width="11.42578125" style="74" customWidth="1"/>
    <col min="11010" max="11010" width="11" style="74" bestFit="1" customWidth="1"/>
    <col min="11011" max="11011" width="19.42578125" style="74" bestFit="1" customWidth="1"/>
    <col min="11012" max="11012" width="5.7109375" style="74" customWidth="1"/>
    <col min="11013" max="11027" width="11.42578125" style="74"/>
    <col min="11028" max="11028" width="3" style="74" customWidth="1"/>
    <col min="11029" max="11264" width="11.42578125" style="74"/>
    <col min="11265" max="11265" width="11.42578125" style="74" customWidth="1"/>
    <col min="11266" max="11266" width="11" style="74" bestFit="1" customWidth="1"/>
    <col min="11267" max="11267" width="19.42578125" style="74" bestFit="1" customWidth="1"/>
    <col min="11268" max="11268" width="5.7109375" style="74" customWidth="1"/>
    <col min="11269" max="11283" width="11.42578125" style="74"/>
    <col min="11284" max="11284" width="3" style="74" customWidth="1"/>
    <col min="11285" max="11520" width="11.42578125" style="74"/>
    <col min="11521" max="11521" width="11.42578125" style="74" customWidth="1"/>
    <col min="11522" max="11522" width="11" style="74" bestFit="1" customWidth="1"/>
    <col min="11523" max="11523" width="19.42578125" style="74" bestFit="1" customWidth="1"/>
    <col min="11524" max="11524" width="5.7109375" style="74" customWidth="1"/>
    <col min="11525" max="11539" width="11.42578125" style="74"/>
    <col min="11540" max="11540" width="3" style="74" customWidth="1"/>
    <col min="11541" max="11776" width="11.42578125" style="74"/>
    <col min="11777" max="11777" width="11.42578125" style="74" customWidth="1"/>
    <col min="11778" max="11778" width="11" style="74" bestFit="1" customWidth="1"/>
    <col min="11779" max="11779" width="19.42578125" style="74" bestFit="1" customWidth="1"/>
    <col min="11780" max="11780" width="5.7109375" style="74" customWidth="1"/>
    <col min="11781" max="11795" width="11.42578125" style="74"/>
    <col min="11796" max="11796" width="3" style="74" customWidth="1"/>
    <col min="11797" max="12032" width="11.42578125" style="74"/>
    <col min="12033" max="12033" width="11.42578125" style="74" customWidth="1"/>
    <col min="12034" max="12034" width="11" style="74" bestFit="1" customWidth="1"/>
    <col min="12035" max="12035" width="19.42578125" style="74" bestFit="1" customWidth="1"/>
    <col min="12036" max="12036" width="5.7109375" style="74" customWidth="1"/>
    <col min="12037" max="12051" width="11.42578125" style="74"/>
    <col min="12052" max="12052" width="3" style="74" customWidth="1"/>
    <col min="12053" max="12288" width="11.42578125" style="74"/>
    <col min="12289" max="12289" width="11.42578125" style="74" customWidth="1"/>
    <col min="12290" max="12290" width="11" style="74" bestFit="1" customWidth="1"/>
    <col min="12291" max="12291" width="19.42578125" style="74" bestFit="1" customWidth="1"/>
    <col min="12292" max="12292" width="5.7109375" style="74" customWidth="1"/>
    <col min="12293" max="12307" width="11.42578125" style="74"/>
    <col min="12308" max="12308" width="3" style="74" customWidth="1"/>
    <col min="12309" max="12544" width="11.42578125" style="74"/>
    <col min="12545" max="12545" width="11.42578125" style="74" customWidth="1"/>
    <col min="12546" max="12546" width="11" style="74" bestFit="1" customWidth="1"/>
    <col min="12547" max="12547" width="19.42578125" style="74" bestFit="1" customWidth="1"/>
    <col min="12548" max="12548" width="5.7109375" style="74" customWidth="1"/>
    <col min="12549" max="12563" width="11.42578125" style="74"/>
    <col min="12564" max="12564" width="3" style="74" customWidth="1"/>
    <col min="12565" max="12800" width="11.42578125" style="74"/>
    <col min="12801" max="12801" width="11.42578125" style="74" customWidth="1"/>
    <col min="12802" max="12802" width="11" style="74" bestFit="1" customWidth="1"/>
    <col min="12803" max="12803" width="19.42578125" style="74" bestFit="1" customWidth="1"/>
    <col min="12804" max="12804" width="5.7109375" style="74" customWidth="1"/>
    <col min="12805" max="12819" width="11.42578125" style="74"/>
    <col min="12820" max="12820" width="3" style="74" customWidth="1"/>
    <col min="12821" max="13056" width="11.42578125" style="74"/>
    <col min="13057" max="13057" width="11.42578125" style="74" customWidth="1"/>
    <col min="13058" max="13058" width="11" style="74" bestFit="1" customWidth="1"/>
    <col min="13059" max="13059" width="19.42578125" style="74" bestFit="1" customWidth="1"/>
    <col min="13060" max="13060" width="5.7109375" style="74" customWidth="1"/>
    <col min="13061" max="13075" width="11.42578125" style="74"/>
    <col min="13076" max="13076" width="3" style="74" customWidth="1"/>
    <col min="13077" max="13312" width="11.42578125" style="74"/>
    <col min="13313" max="13313" width="11.42578125" style="74" customWidth="1"/>
    <col min="13314" max="13314" width="11" style="74" bestFit="1" customWidth="1"/>
    <col min="13315" max="13315" width="19.42578125" style="74" bestFit="1" customWidth="1"/>
    <col min="13316" max="13316" width="5.7109375" style="74" customWidth="1"/>
    <col min="13317" max="13331" width="11.42578125" style="74"/>
    <col min="13332" max="13332" width="3" style="74" customWidth="1"/>
    <col min="13333" max="13568" width="11.42578125" style="74"/>
    <col min="13569" max="13569" width="11.42578125" style="74" customWidth="1"/>
    <col min="13570" max="13570" width="11" style="74" bestFit="1" customWidth="1"/>
    <col min="13571" max="13571" width="19.42578125" style="74" bestFit="1" customWidth="1"/>
    <col min="13572" max="13572" width="5.7109375" style="74" customWidth="1"/>
    <col min="13573" max="13587" width="11.42578125" style="74"/>
    <col min="13588" max="13588" width="3" style="74" customWidth="1"/>
    <col min="13589" max="13824" width="11.42578125" style="74"/>
    <col min="13825" max="13825" width="11.42578125" style="74" customWidth="1"/>
    <col min="13826" max="13826" width="11" style="74" bestFit="1" customWidth="1"/>
    <col min="13827" max="13827" width="19.42578125" style="74" bestFit="1" customWidth="1"/>
    <col min="13828" max="13828" width="5.7109375" style="74" customWidth="1"/>
    <col min="13829" max="13843" width="11.42578125" style="74"/>
    <col min="13844" max="13844" width="3" style="74" customWidth="1"/>
    <col min="13845" max="14080" width="11.42578125" style="74"/>
    <col min="14081" max="14081" width="11.42578125" style="74" customWidth="1"/>
    <col min="14082" max="14082" width="11" style="74" bestFit="1" customWidth="1"/>
    <col min="14083" max="14083" width="19.42578125" style="74" bestFit="1" customWidth="1"/>
    <col min="14084" max="14084" width="5.7109375" style="74" customWidth="1"/>
    <col min="14085" max="14099" width="11.42578125" style="74"/>
    <col min="14100" max="14100" width="3" style="74" customWidth="1"/>
    <col min="14101" max="14336" width="11.42578125" style="74"/>
    <col min="14337" max="14337" width="11.42578125" style="74" customWidth="1"/>
    <col min="14338" max="14338" width="11" style="74" bestFit="1" customWidth="1"/>
    <col min="14339" max="14339" width="19.42578125" style="74" bestFit="1" customWidth="1"/>
    <col min="14340" max="14340" width="5.7109375" style="74" customWidth="1"/>
    <col min="14341" max="14355" width="11.42578125" style="74"/>
    <col min="14356" max="14356" width="3" style="74" customWidth="1"/>
    <col min="14357" max="14592" width="11.42578125" style="74"/>
    <col min="14593" max="14593" width="11.42578125" style="74" customWidth="1"/>
    <col min="14594" max="14594" width="11" style="74" bestFit="1" customWidth="1"/>
    <col min="14595" max="14595" width="19.42578125" style="74" bestFit="1" customWidth="1"/>
    <col min="14596" max="14596" width="5.7109375" style="74" customWidth="1"/>
    <col min="14597" max="14611" width="11.42578125" style="74"/>
    <col min="14612" max="14612" width="3" style="74" customWidth="1"/>
    <col min="14613" max="14848" width="11.42578125" style="74"/>
    <col min="14849" max="14849" width="11.42578125" style="74" customWidth="1"/>
    <col min="14850" max="14850" width="11" style="74" bestFit="1" customWidth="1"/>
    <col min="14851" max="14851" width="19.42578125" style="74" bestFit="1" customWidth="1"/>
    <col min="14852" max="14852" width="5.7109375" style="74" customWidth="1"/>
    <col min="14853" max="14867" width="11.42578125" style="74"/>
    <col min="14868" max="14868" width="3" style="74" customWidth="1"/>
    <col min="14869" max="15104" width="11.42578125" style="74"/>
    <col min="15105" max="15105" width="11.42578125" style="74" customWidth="1"/>
    <col min="15106" max="15106" width="11" style="74" bestFit="1" customWidth="1"/>
    <col min="15107" max="15107" width="19.42578125" style="74" bestFit="1" customWidth="1"/>
    <col min="15108" max="15108" width="5.7109375" style="74" customWidth="1"/>
    <col min="15109" max="15123" width="11.42578125" style="74"/>
    <col min="15124" max="15124" width="3" style="74" customWidth="1"/>
    <col min="15125" max="15360" width="11.42578125" style="74"/>
    <col min="15361" max="15361" width="11.42578125" style="74" customWidth="1"/>
    <col min="15362" max="15362" width="11" style="74" bestFit="1" customWidth="1"/>
    <col min="15363" max="15363" width="19.42578125" style="74" bestFit="1" customWidth="1"/>
    <col min="15364" max="15364" width="5.7109375" style="74" customWidth="1"/>
    <col min="15365" max="15379" width="11.42578125" style="74"/>
    <col min="15380" max="15380" width="3" style="74" customWidth="1"/>
    <col min="15381" max="15616" width="11.42578125" style="74"/>
    <col min="15617" max="15617" width="11.42578125" style="74" customWidth="1"/>
    <col min="15618" max="15618" width="11" style="74" bestFit="1" customWidth="1"/>
    <col min="15619" max="15619" width="19.42578125" style="74" bestFit="1" customWidth="1"/>
    <col min="15620" max="15620" width="5.7109375" style="74" customWidth="1"/>
    <col min="15621" max="15635" width="11.42578125" style="74"/>
    <col min="15636" max="15636" width="3" style="74" customWidth="1"/>
    <col min="15637" max="15872" width="11.42578125" style="74"/>
    <col min="15873" max="15873" width="11.42578125" style="74" customWidth="1"/>
    <col min="15874" max="15874" width="11" style="74" bestFit="1" customWidth="1"/>
    <col min="15875" max="15875" width="19.42578125" style="74" bestFit="1" customWidth="1"/>
    <col min="15876" max="15876" width="5.7109375" style="74" customWidth="1"/>
    <col min="15877" max="15891" width="11.42578125" style="74"/>
    <col min="15892" max="15892" width="3" style="74" customWidth="1"/>
    <col min="15893" max="16128" width="11.42578125" style="74"/>
    <col min="16129" max="16129" width="11.42578125" style="74" customWidth="1"/>
    <col min="16130" max="16130" width="11" style="74" bestFit="1" customWidth="1"/>
    <col min="16131" max="16131" width="19.42578125" style="74" bestFit="1" customWidth="1"/>
    <col min="16132" max="16132" width="5.7109375" style="74" customWidth="1"/>
    <col min="16133" max="16147" width="11.42578125" style="74"/>
    <col min="16148" max="16148" width="3" style="74" customWidth="1"/>
    <col min="16149" max="16384" width="11.42578125" style="74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73"/>
    </row>
    <row r="2" spans="1:20" s="80" customFormat="1" ht="14.1" customHeight="1" thickBot="1" x14ac:dyDescent="0.3">
      <c r="A2" s="75" t="s">
        <v>41</v>
      </c>
      <c r="B2" s="76" t="s">
        <v>42</v>
      </c>
      <c r="C2" s="77" t="s">
        <v>43</v>
      </c>
      <c r="D2" s="152" t="s">
        <v>44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">
      <c r="A3" s="133">
        <v>0</v>
      </c>
      <c r="B3" s="134">
        <v>108</v>
      </c>
      <c r="C3" s="135" t="s">
        <v>142</v>
      </c>
      <c r="D3" s="153"/>
      <c r="S3" s="73"/>
      <c r="T3" s="73"/>
    </row>
    <row r="4" spans="1:20" ht="14.1" customHeight="1" x14ac:dyDescent="0.2">
      <c r="A4" s="81">
        <v>0</v>
      </c>
      <c r="B4" s="82">
        <v>108.361</v>
      </c>
      <c r="C4" s="84" t="s">
        <v>88</v>
      </c>
      <c r="D4" s="153"/>
      <c r="S4" s="73"/>
      <c r="T4" s="73"/>
    </row>
    <row r="5" spans="1:20" ht="14.1" customHeight="1" x14ac:dyDescent="0.2">
      <c r="A5" s="81">
        <v>0</v>
      </c>
      <c r="B5" s="82">
        <v>108.07899999999999</v>
      </c>
      <c r="C5" s="84" t="s">
        <v>154</v>
      </c>
      <c r="D5" s="153"/>
      <c r="S5" s="73"/>
      <c r="T5" s="73"/>
    </row>
    <row r="6" spans="1:20" ht="14.1" customHeight="1" x14ac:dyDescent="0.2">
      <c r="A6" s="81">
        <v>13</v>
      </c>
      <c r="B6" s="82">
        <v>107.238</v>
      </c>
      <c r="C6" s="84" t="s">
        <v>155</v>
      </c>
      <c r="D6" s="153"/>
      <c r="S6" s="73"/>
      <c r="T6" s="73"/>
    </row>
    <row r="7" spans="1:20" ht="14.1" customHeight="1" x14ac:dyDescent="0.2">
      <c r="A7" s="81">
        <v>15.6</v>
      </c>
      <c r="B7" s="82">
        <v>104.685</v>
      </c>
      <c r="C7" s="136" t="s">
        <v>16</v>
      </c>
      <c r="D7" s="153"/>
      <c r="S7" s="73"/>
      <c r="T7" s="73"/>
    </row>
    <row r="8" spans="1:20" ht="14.1" customHeight="1" x14ac:dyDescent="0.2">
      <c r="A8" s="87">
        <v>15.6</v>
      </c>
      <c r="B8" s="88">
        <v>103.685</v>
      </c>
      <c r="C8" s="84"/>
      <c r="D8" s="153"/>
      <c r="S8" s="73"/>
      <c r="T8" s="73"/>
    </row>
    <row r="9" spans="1:20" ht="14.1" customHeight="1" x14ac:dyDescent="0.2">
      <c r="A9" s="87">
        <v>53</v>
      </c>
      <c r="B9" s="88">
        <v>99.905000000000001</v>
      </c>
      <c r="C9" s="84"/>
      <c r="D9" s="153"/>
      <c r="S9" s="73"/>
      <c r="T9" s="73"/>
    </row>
    <row r="10" spans="1:20" ht="14.1" customHeight="1" x14ac:dyDescent="0.2">
      <c r="A10" s="87">
        <v>104</v>
      </c>
      <c r="B10" s="88">
        <v>100.145</v>
      </c>
      <c r="C10" s="84"/>
      <c r="D10" s="153"/>
      <c r="S10" s="73"/>
      <c r="T10" s="73"/>
    </row>
    <row r="11" spans="1:20" ht="14.1" customHeight="1" x14ac:dyDescent="0.2">
      <c r="A11" s="87">
        <v>155</v>
      </c>
      <c r="B11" s="88">
        <v>99.974999999999994</v>
      </c>
      <c r="C11" s="84"/>
      <c r="D11" s="153"/>
      <c r="S11" s="73"/>
      <c r="T11" s="73"/>
    </row>
    <row r="12" spans="1:20" ht="14.1" customHeight="1" x14ac:dyDescent="0.2">
      <c r="A12" s="87">
        <v>206</v>
      </c>
      <c r="B12" s="88">
        <v>100.145</v>
      </c>
      <c r="C12" s="136"/>
      <c r="D12" s="153"/>
      <c r="S12" s="73"/>
      <c r="T12" s="73"/>
    </row>
    <row r="13" spans="1:20" ht="14.1" customHeight="1" x14ac:dyDescent="0.2">
      <c r="A13" s="87">
        <v>257</v>
      </c>
      <c r="B13" s="88">
        <v>99.325000000000003</v>
      </c>
      <c r="C13" s="136"/>
      <c r="D13" s="153"/>
      <c r="S13" s="73"/>
      <c r="T13" s="73"/>
    </row>
    <row r="14" spans="1:20" ht="14.1" customHeight="1" x14ac:dyDescent="0.2">
      <c r="A14" s="87">
        <v>308</v>
      </c>
      <c r="B14" s="88">
        <v>98.924999999999997</v>
      </c>
      <c r="C14" s="136"/>
      <c r="D14" s="153"/>
      <c r="S14" s="73"/>
      <c r="T14" s="73"/>
    </row>
    <row r="15" spans="1:20" ht="14.1" customHeight="1" x14ac:dyDescent="0.2">
      <c r="A15" s="87">
        <v>359</v>
      </c>
      <c r="B15" s="88">
        <v>99.185000000000002</v>
      </c>
      <c r="C15" s="137"/>
      <c r="D15" s="153"/>
      <c r="S15" s="73"/>
      <c r="T15" s="73"/>
    </row>
    <row r="16" spans="1:20" ht="14.1" customHeight="1" x14ac:dyDescent="0.2">
      <c r="A16" s="87">
        <v>410</v>
      </c>
      <c r="B16" s="88">
        <v>99.135000000000005</v>
      </c>
      <c r="C16" s="137"/>
      <c r="D16" s="163"/>
      <c r="S16" s="73"/>
      <c r="T16" s="73"/>
    </row>
    <row r="17" spans="1:20" ht="14.1" customHeight="1" x14ac:dyDescent="0.2">
      <c r="A17" s="87">
        <v>461</v>
      </c>
      <c r="B17" s="88">
        <v>100.425</v>
      </c>
      <c r="C17" s="137"/>
      <c r="D17" s="163"/>
      <c r="S17" s="73"/>
      <c r="T17" s="73"/>
    </row>
    <row r="18" spans="1:20" ht="14.1" customHeight="1" x14ac:dyDescent="0.2">
      <c r="A18" s="87">
        <v>512</v>
      </c>
      <c r="B18" s="88">
        <v>100.33499999999999</v>
      </c>
      <c r="C18" s="137"/>
      <c r="D18" s="163"/>
      <c r="S18" s="73"/>
      <c r="T18" s="73"/>
    </row>
    <row r="19" spans="1:20" ht="14.1" customHeight="1" x14ac:dyDescent="0.2">
      <c r="A19" s="87">
        <v>582</v>
      </c>
      <c r="B19" s="88">
        <v>101.935</v>
      </c>
      <c r="C19" s="137"/>
      <c r="D19" s="163"/>
      <c r="S19" s="73"/>
      <c r="T19" s="73"/>
    </row>
    <row r="20" spans="1:20" ht="14.1" customHeight="1" x14ac:dyDescent="0.2">
      <c r="A20" s="87">
        <v>652</v>
      </c>
      <c r="B20" s="88">
        <v>102.61499999999999</v>
      </c>
      <c r="C20" s="137"/>
      <c r="D20" s="163"/>
      <c r="S20" s="73"/>
      <c r="T20" s="73"/>
    </row>
    <row r="21" spans="1:20" ht="14.1" customHeight="1" x14ac:dyDescent="0.2">
      <c r="A21" s="87">
        <v>722</v>
      </c>
      <c r="B21" s="88">
        <v>102.625</v>
      </c>
      <c r="C21" s="137"/>
      <c r="D21" s="163"/>
      <c r="S21" s="73"/>
      <c r="T21" s="73"/>
    </row>
    <row r="22" spans="1:20" ht="14.1" customHeight="1" x14ac:dyDescent="0.2">
      <c r="A22" s="87">
        <v>792</v>
      </c>
      <c r="B22" s="88">
        <v>102.16500000000001</v>
      </c>
      <c r="C22" s="136"/>
      <c r="D22" s="163"/>
      <c r="S22" s="73"/>
      <c r="T22" s="73"/>
    </row>
    <row r="23" spans="1:20" ht="14.1" customHeight="1" x14ac:dyDescent="0.2">
      <c r="A23" s="87">
        <v>862</v>
      </c>
      <c r="B23" s="88">
        <v>102.035</v>
      </c>
      <c r="C23" s="137"/>
      <c r="D23" s="163"/>
      <c r="S23" s="73"/>
      <c r="T23" s="73"/>
    </row>
    <row r="24" spans="1:20" ht="14.1" customHeight="1" x14ac:dyDescent="0.2">
      <c r="A24" s="87">
        <v>932</v>
      </c>
      <c r="B24" s="88">
        <v>102.295</v>
      </c>
      <c r="C24" s="137"/>
      <c r="D24" s="163"/>
      <c r="S24" s="73"/>
      <c r="T24" s="73"/>
    </row>
    <row r="25" spans="1:20" ht="14.1" customHeight="1" x14ac:dyDescent="0.2">
      <c r="A25" s="87">
        <v>1002</v>
      </c>
      <c r="B25" s="88">
        <v>102.285</v>
      </c>
      <c r="C25" s="137"/>
      <c r="D25" s="163"/>
      <c r="S25" s="73"/>
      <c r="T25" s="73"/>
    </row>
    <row r="26" spans="1:20" ht="14.1" customHeight="1" x14ac:dyDescent="0.2">
      <c r="A26" s="87">
        <v>1072</v>
      </c>
      <c r="B26" s="88">
        <v>102.185</v>
      </c>
      <c r="C26" s="137"/>
      <c r="D26" s="163"/>
      <c r="S26" s="73"/>
      <c r="T26" s="73"/>
    </row>
    <row r="27" spans="1:20" ht="14.1" customHeight="1" x14ac:dyDescent="0.2">
      <c r="A27" s="87">
        <v>1132</v>
      </c>
      <c r="B27" s="88">
        <v>101.465</v>
      </c>
      <c r="C27" s="136"/>
      <c r="D27" s="163"/>
      <c r="S27" s="73"/>
      <c r="T27" s="73"/>
    </row>
    <row r="28" spans="1:20" ht="14.1" customHeight="1" x14ac:dyDescent="0.2">
      <c r="A28" s="87">
        <v>1190</v>
      </c>
      <c r="B28" s="88">
        <v>101.08499999999999</v>
      </c>
      <c r="C28" s="84"/>
      <c r="D28" s="163"/>
      <c r="S28" s="73"/>
      <c r="T28" s="73"/>
    </row>
    <row r="29" spans="1:20" ht="14.1" customHeight="1" x14ac:dyDescent="0.2">
      <c r="A29" s="91">
        <v>1248</v>
      </c>
      <c r="B29" s="92">
        <v>104.08499999999999</v>
      </c>
      <c r="C29" s="137" t="s">
        <v>23</v>
      </c>
      <c r="D29" s="163"/>
      <c r="S29" s="73"/>
      <c r="T29" s="73"/>
    </row>
    <row r="30" spans="1:20" ht="14.1" customHeight="1" x14ac:dyDescent="0.2">
      <c r="A30" s="138">
        <v>1248</v>
      </c>
      <c r="B30" s="139">
        <v>104.685</v>
      </c>
      <c r="C30" s="137" t="s">
        <v>23</v>
      </c>
      <c r="D30" s="163"/>
      <c r="S30" s="73"/>
      <c r="T30" s="73"/>
    </row>
    <row r="31" spans="1:20" ht="14.1" customHeight="1" x14ac:dyDescent="0.2">
      <c r="A31" s="81">
        <v>1255</v>
      </c>
      <c r="B31" s="82">
        <v>105.95699999999999</v>
      </c>
      <c r="C31" s="137" t="s">
        <v>156</v>
      </c>
      <c r="D31" s="163"/>
      <c r="S31" s="73"/>
      <c r="T31" s="73"/>
    </row>
    <row r="32" spans="1:20" ht="14.1" customHeight="1" x14ac:dyDescent="0.2">
      <c r="A32" s="87"/>
      <c r="B32" s="88"/>
      <c r="C32" s="136"/>
      <c r="D32" s="163"/>
      <c r="S32" s="73"/>
      <c r="T32" s="73"/>
    </row>
    <row r="33" spans="1:20" ht="14.1" customHeight="1" x14ac:dyDescent="0.2">
      <c r="A33" s="87"/>
      <c r="B33" s="88"/>
      <c r="C33" s="137"/>
      <c r="D33" s="163"/>
      <c r="S33" s="73"/>
      <c r="T33" s="73"/>
    </row>
    <row r="34" spans="1:20" ht="14.1" customHeight="1" x14ac:dyDescent="0.2">
      <c r="A34" s="87"/>
      <c r="B34" s="88"/>
      <c r="C34" s="127"/>
      <c r="D34" s="163"/>
      <c r="S34" s="73"/>
      <c r="T34" s="73"/>
    </row>
    <row r="35" spans="1:20" ht="14.1" customHeight="1" x14ac:dyDescent="0.2">
      <c r="A35" s="87"/>
      <c r="B35" s="88"/>
      <c r="C35" s="127"/>
      <c r="D35" s="163"/>
      <c r="S35" s="73"/>
      <c r="T35" s="73"/>
    </row>
    <row r="36" spans="1:20" ht="14.1" customHeight="1" x14ac:dyDescent="0.2">
      <c r="A36" s="91"/>
      <c r="B36" s="92"/>
      <c r="C36" s="137"/>
      <c r="D36" s="163"/>
      <c r="S36" s="73"/>
      <c r="T36" s="73"/>
    </row>
    <row r="37" spans="1:20" ht="14.1" customHeight="1" x14ac:dyDescent="0.2">
      <c r="A37" s="87"/>
      <c r="B37" s="88"/>
      <c r="C37" s="137"/>
      <c r="D37" s="163"/>
      <c r="S37" s="73"/>
      <c r="T37" s="73"/>
    </row>
    <row r="38" spans="1:20" ht="14.1" customHeight="1" x14ac:dyDescent="0.2">
      <c r="A38" s="87"/>
      <c r="B38" s="88"/>
      <c r="C38" s="137"/>
      <c r="D38" s="163"/>
      <c r="S38" s="73"/>
      <c r="T38" s="73"/>
    </row>
    <row r="39" spans="1:20" ht="14.1" customHeight="1" x14ac:dyDescent="0.2">
      <c r="A39" s="87"/>
      <c r="B39" s="88"/>
      <c r="C39" s="127"/>
      <c r="D39" s="163"/>
      <c r="S39" s="73"/>
      <c r="T39" s="73"/>
    </row>
    <row r="40" spans="1:20" ht="14.1" customHeight="1" x14ac:dyDescent="0.2">
      <c r="A40" s="87"/>
      <c r="B40" s="88"/>
      <c r="C40" s="127"/>
      <c r="D40" s="163"/>
      <c r="S40" s="73"/>
      <c r="T40" s="73"/>
    </row>
    <row r="41" spans="1:20" ht="14.1" customHeight="1" x14ac:dyDescent="0.2">
      <c r="A41" s="87"/>
      <c r="B41" s="88"/>
      <c r="C41" s="137"/>
      <c r="D41" s="163"/>
      <c r="S41" s="73"/>
      <c r="T41" s="73"/>
    </row>
    <row r="42" spans="1:20" ht="14.1" customHeight="1" x14ac:dyDescent="0.2">
      <c r="A42" s="87"/>
      <c r="B42" s="88"/>
      <c r="C42" s="137"/>
      <c r="D42" s="163"/>
      <c r="S42" s="73"/>
      <c r="T42" s="73"/>
    </row>
    <row r="43" spans="1:20" ht="14.1" customHeight="1" x14ac:dyDescent="0.2">
      <c r="A43" s="87"/>
      <c r="B43" s="88"/>
      <c r="C43" s="127"/>
      <c r="D43" s="163"/>
      <c r="S43" s="73"/>
      <c r="T43" s="73"/>
    </row>
    <row r="44" spans="1:20" ht="14.1" customHeight="1" x14ac:dyDescent="0.2">
      <c r="A44" s="87"/>
      <c r="B44" s="88"/>
      <c r="C44" s="84"/>
      <c r="D44" s="163"/>
      <c r="S44" s="73"/>
      <c r="T44" s="73"/>
    </row>
    <row r="45" spans="1:20" ht="14.1" customHeight="1" x14ac:dyDescent="0.2">
      <c r="A45" s="87"/>
      <c r="B45" s="88"/>
      <c r="C45" s="140"/>
      <c r="D45" s="163"/>
      <c r="S45" s="73"/>
      <c r="T45" s="73"/>
    </row>
    <row r="46" spans="1:20" ht="14.1" customHeight="1" x14ac:dyDescent="0.2">
      <c r="A46" s="87"/>
      <c r="B46" s="88"/>
      <c r="C46" s="127"/>
      <c r="D46" s="163"/>
      <c r="S46" s="73"/>
      <c r="T46" s="73"/>
    </row>
    <row r="47" spans="1:20" ht="14.1" customHeight="1" x14ac:dyDescent="0.2">
      <c r="A47" s="87"/>
      <c r="B47" s="88"/>
      <c r="C47" s="127"/>
      <c r="D47" s="163"/>
      <c r="S47" s="73"/>
      <c r="T47" s="73"/>
    </row>
    <row r="48" spans="1:20" ht="14.1" customHeight="1" thickBot="1" x14ac:dyDescent="0.25">
      <c r="A48" s="141"/>
      <c r="B48" s="142"/>
      <c r="C48" s="143"/>
      <c r="D48" s="167"/>
      <c r="S48" s="73"/>
      <c r="T48" s="73"/>
    </row>
    <row r="49" spans="1:22" ht="14.1" customHeight="1" x14ac:dyDescent="0.2">
      <c r="A49" s="97">
        <v>1248</v>
      </c>
      <c r="B49" s="103">
        <v>104.685</v>
      </c>
      <c r="C49" s="99" t="s">
        <v>46</v>
      </c>
      <c r="D49" s="156" t="s">
        <v>47</v>
      </c>
      <c r="S49" s="73"/>
      <c r="T49" s="73"/>
    </row>
    <row r="50" spans="1:22" ht="14.1" customHeight="1" thickBot="1" x14ac:dyDescent="0.25">
      <c r="A50" s="100">
        <v>15.6</v>
      </c>
      <c r="B50" s="101">
        <v>104.685</v>
      </c>
      <c r="C50" s="102" t="s">
        <v>48</v>
      </c>
      <c r="D50" s="157"/>
      <c r="S50" s="73"/>
      <c r="T50" s="73"/>
    </row>
    <row r="51" spans="1:22" ht="14.1" customHeight="1" x14ac:dyDescent="0.2">
      <c r="A51" s="97">
        <v>60</v>
      </c>
      <c r="B51" s="103">
        <v>107.173</v>
      </c>
      <c r="C51" s="99" t="s">
        <v>49</v>
      </c>
      <c r="D51" s="157"/>
      <c r="S51" s="73"/>
      <c r="T51" s="73"/>
    </row>
    <row r="52" spans="1:22" ht="14.1" customHeight="1" thickBot="1" x14ac:dyDescent="0.25">
      <c r="A52" s="104">
        <v>60</v>
      </c>
      <c r="B52" s="101">
        <v>98.173000000000002</v>
      </c>
      <c r="C52" s="102" t="s">
        <v>49</v>
      </c>
      <c r="D52" s="157"/>
      <c r="S52" s="73"/>
      <c r="T52" s="73"/>
    </row>
    <row r="53" spans="1:22" ht="14.1" customHeight="1" x14ac:dyDescent="0.2">
      <c r="A53" s="105">
        <v>50</v>
      </c>
      <c r="B53" s="103">
        <v>107.759</v>
      </c>
      <c r="C53" s="106" t="s">
        <v>50</v>
      </c>
      <c r="D53" s="157"/>
      <c r="S53" s="73"/>
      <c r="T53" s="73"/>
    </row>
    <row r="54" spans="1:22" ht="14.1" customHeight="1" thickBot="1" x14ac:dyDescent="0.25">
      <c r="A54" s="107">
        <v>50</v>
      </c>
      <c r="B54" s="108">
        <v>106.259</v>
      </c>
      <c r="C54" s="109" t="s">
        <v>50</v>
      </c>
      <c r="D54" s="157"/>
      <c r="S54" s="73"/>
      <c r="T54" s="73"/>
    </row>
    <row r="55" spans="1:22" ht="14.1" customHeight="1" x14ac:dyDescent="0.2">
      <c r="A55" s="97">
        <v>1255</v>
      </c>
      <c r="B55" s="101">
        <v>105.95699999999999</v>
      </c>
      <c r="C55" s="99" t="s">
        <v>51</v>
      </c>
      <c r="D55" s="157"/>
      <c r="S55" s="73"/>
      <c r="T55" s="73"/>
      <c r="V55" s="110"/>
    </row>
    <row r="56" spans="1:22" ht="14.1" customHeight="1" thickBot="1" x14ac:dyDescent="0.25">
      <c r="A56" s="104">
        <v>0</v>
      </c>
      <c r="B56" s="104">
        <v>0</v>
      </c>
      <c r="C56" s="102" t="s">
        <v>52</v>
      </c>
      <c r="D56" s="157"/>
      <c r="S56" s="73"/>
      <c r="T56" s="73"/>
    </row>
    <row r="57" spans="1:22" ht="14.1" customHeight="1" x14ac:dyDescent="0.2">
      <c r="A57" s="111" t="s">
        <v>53</v>
      </c>
      <c r="B57" s="112" t="s">
        <v>157</v>
      </c>
      <c r="C57" s="113"/>
      <c r="D57" s="157"/>
      <c r="S57" s="73"/>
      <c r="T57" s="73"/>
    </row>
    <row r="58" spans="1:22" ht="14.1" customHeight="1" x14ac:dyDescent="0.2">
      <c r="A58" s="114" t="s">
        <v>55</v>
      </c>
      <c r="B58" s="115" t="s">
        <v>158</v>
      </c>
      <c r="C58" s="116"/>
      <c r="D58" s="158"/>
      <c r="S58" s="73"/>
      <c r="T58" s="73"/>
    </row>
    <row r="59" spans="1:22" ht="14.1" customHeight="1" x14ac:dyDescent="0.2">
      <c r="A59" s="114" t="s">
        <v>57</v>
      </c>
      <c r="B59" s="115" t="s">
        <v>159</v>
      </c>
      <c r="C59" s="116"/>
      <c r="D59" s="158"/>
      <c r="S59" s="73"/>
      <c r="T59" s="73"/>
    </row>
    <row r="60" spans="1:22" ht="14.1" customHeight="1" thickBot="1" x14ac:dyDescent="0.25">
      <c r="A60" s="160" t="s">
        <v>160</v>
      </c>
      <c r="B60" s="161"/>
      <c r="C60" s="162"/>
      <c r="D60" s="159"/>
      <c r="S60" s="73"/>
      <c r="T60" s="73"/>
    </row>
    <row r="61" spans="1:22" x14ac:dyDescent="0.2">
      <c r="A61" s="117" t="s">
        <v>60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</row>
    <row r="63" spans="1:22" x14ac:dyDescent="0.2">
      <c r="B63" s="118"/>
    </row>
    <row r="64" spans="1:22" x14ac:dyDescent="0.2">
      <c r="B64" s="118"/>
    </row>
    <row r="65" spans="2:2" x14ac:dyDescent="0.2">
      <c r="B65" s="119"/>
    </row>
  </sheetData>
  <mergeCells count="4">
    <mergeCell ref="A1:S1"/>
    <mergeCell ref="D2:D48"/>
    <mergeCell ref="D49:D60"/>
    <mergeCell ref="A60:C60"/>
  </mergeCells>
  <printOptions horizontalCentered="1" verticalCentered="1"/>
  <pageMargins left="0" right="0" top="0.78740157480314965" bottom="0.78740157480314965" header="0" footer="0"/>
  <pageSetup scale="58" orientation="landscape" horizontalDpi="300" verticalDpi="300" r:id="rId1"/>
  <headerFooter alignWithMargins="0">
    <oddHeader>&amp;CInformacion confidencial de hidrologia - IDEAM</oddHeader>
    <oddFooter>&amp;CPreparado por el area operativa No. 03 - sede Villavo. ehcl - &amp;D&amp;RPágina &amp;P</oddFooter>
  </headerFooter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42578125" style="74" customWidth="1"/>
    <col min="2" max="2" width="11" style="74" bestFit="1" customWidth="1"/>
    <col min="3" max="3" width="19.42578125" style="74" bestFit="1" customWidth="1"/>
    <col min="4" max="4" width="5.7109375" style="74" customWidth="1"/>
    <col min="5" max="19" width="11.42578125" style="74"/>
    <col min="20" max="20" width="3" style="74" customWidth="1"/>
    <col min="21" max="256" width="11.42578125" style="74"/>
    <col min="257" max="257" width="11.42578125" style="74" customWidth="1"/>
    <col min="258" max="258" width="11" style="74" bestFit="1" customWidth="1"/>
    <col min="259" max="259" width="19.42578125" style="74" bestFit="1" customWidth="1"/>
    <col min="260" max="260" width="5.7109375" style="74" customWidth="1"/>
    <col min="261" max="275" width="11.42578125" style="74"/>
    <col min="276" max="276" width="3" style="74" customWidth="1"/>
    <col min="277" max="512" width="11.42578125" style="74"/>
    <col min="513" max="513" width="11.42578125" style="74" customWidth="1"/>
    <col min="514" max="514" width="11" style="74" bestFit="1" customWidth="1"/>
    <col min="515" max="515" width="19.42578125" style="74" bestFit="1" customWidth="1"/>
    <col min="516" max="516" width="5.7109375" style="74" customWidth="1"/>
    <col min="517" max="531" width="11.42578125" style="74"/>
    <col min="532" max="532" width="3" style="74" customWidth="1"/>
    <col min="533" max="768" width="11.42578125" style="74"/>
    <col min="769" max="769" width="11.42578125" style="74" customWidth="1"/>
    <col min="770" max="770" width="11" style="74" bestFit="1" customWidth="1"/>
    <col min="771" max="771" width="19.42578125" style="74" bestFit="1" customWidth="1"/>
    <col min="772" max="772" width="5.7109375" style="74" customWidth="1"/>
    <col min="773" max="787" width="11.42578125" style="74"/>
    <col min="788" max="788" width="3" style="74" customWidth="1"/>
    <col min="789" max="1024" width="11.42578125" style="74"/>
    <col min="1025" max="1025" width="11.42578125" style="74" customWidth="1"/>
    <col min="1026" max="1026" width="11" style="74" bestFit="1" customWidth="1"/>
    <col min="1027" max="1027" width="19.42578125" style="74" bestFit="1" customWidth="1"/>
    <col min="1028" max="1028" width="5.7109375" style="74" customWidth="1"/>
    <col min="1029" max="1043" width="11.42578125" style="74"/>
    <col min="1044" max="1044" width="3" style="74" customWidth="1"/>
    <col min="1045" max="1280" width="11.42578125" style="74"/>
    <col min="1281" max="1281" width="11.42578125" style="74" customWidth="1"/>
    <col min="1282" max="1282" width="11" style="74" bestFit="1" customWidth="1"/>
    <col min="1283" max="1283" width="19.42578125" style="74" bestFit="1" customWidth="1"/>
    <col min="1284" max="1284" width="5.7109375" style="74" customWidth="1"/>
    <col min="1285" max="1299" width="11.42578125" style="74"/>
    <col min="1300" max="1300" width="3" style="74" customWidth="1"/>
    <col min="1301" max="1536" width="11.42578125" style="74"/>
    <col min="1537" max="1537" width="11.42578125" style="74" customWidth="1"/>
    <col min="1538" max="1538" width="11" style="74" bestFit="1" customWidth="1"/>
    <col min="1539" max="1539" width="19.42578125" style="74" bestFit="1" customWidth="1"/>
    <col min="1540" max="1540" width="5.7109375" style="74" customWidth="1"/>
    <col min="1541" max="1555" width="11.42578125" style="74"/>
    <col min="1556" max="1556" width="3" style="74" customWidth="1"/>
    <col min="1557" max="1792" width="11.42578125" style="74"/>
    <col min="1793" max="1793" width="11.42578125" style="74" customWidth="1"/>
    <col min="1794" max="1794" width="11" style="74" bestFit="1" customWidth="1"/>
    <col min="1795" max="1795" width="19.42578125" style="74" bestFit="1" customWidth="1"/>
    <col min="1796" max="1796" width="5.7109375" style="74" customWidth="1"/>
    <col min="1797" max="1811" width="11.42578125" style="74"/>
    <col min="1812" max="1812" width="3" style="74" customWidth="1"/>
    <col min="1813" max="2048" width="11.42578125" style="74"/>
    <col min="2049" max="2049" width="11.42578125" style="74" customWidth="1"/>
    <col min="2050" max="2050" width="11" style="74" bestFit="1" customWidth="1"/>
    <col min="2051" max="2051" width="19.42578125" style="74" bestFit="1" customWidth="1"/>
    <col min="2052" max="2052" width="5.7109375" style="74" customWidth="1"/>
    <col min="2053" max="2067" width="11.42578125" style="74"/>
    <col min="2068" max="2068" width="3" style="74" customWidth="1"/>
    <col min="2069" max="2304" width="11.42578125" style="74"/>
    <col min="2305" max="2305" width="11.42578125" style="74" customWidth="1"/>
    <col min="2306" max="2306" width="11" style="74" bestFit="1" customWidth="1"/>
    <col min="2307" max="2307" width="19.42578125" style="74" bestFit="1" customWidth="1"/>
    <col min="2308" max="2308" width="5.7109375" style="74" customWidth="1"/>
    <col min="2309" max="2323" width="11.42578125" style="74"/>
    <col min="2324" max="2324" width="3" style="74" customWidth="1"/>
    <col min="2325" max="2560" width="11.42578125" style="74"/>
    <col min="2561" max="2561" width="11.42578125" style="74" customWidth="1"/>
    <col min="2562" max="2562" width="11" style="74" bestFit="1" customWidth="1"/>
    <col min="2563" max="2563" width="19.42578125" style="74" bestFit="1" customWidth="1"/>
    <col min="2564" max="2564" width="5.7109375" style="74" customWidth="1"/>
    <col min="2565" max="2579" width="11.42578125" style="74"/>
    <col min="2580" max="2580" width="3" style="74" customWidth="1"/>
    <col min="2581" max="2816" width="11.42578125" style="74"/>
    <col min="2817" max="2817" width="11.42578125" style="74" customWidth="1"/>
    <col min="2818" max="2818" width="11" style="74" bestFit="1" customWidth="1"/>
    <col min="2819" max="2819" width="19.42578125" style="74" bestFit="1" customWidth="1"/>
    <col min="2820" max="2820" width="5.7109375" style="74" customWidth="1"/>
    <col min="2821" max="2835" width="11.42578125" style="74"/>
    <col min="2836" max="2836" width="3" style="74" customWidth="1"/>
    <col min="2837" max="3072" width="11.42578125" style="74"/>
    <col min="3073" max="3073" width="11.42578125" style="74" customWidth="1"/>
    <col min="3074" max="3074" width="11" style="74" bestFit="1" customWidth="1"/>
    <col min="3075" max="3075" width="19.42578125" style="74" bestFit="1" customWidth="1"/>
    <col min="3076" max="3076" width="5.7109375" style="74" customWidth="1"/>
    <col min="3077" max="3091" width="11.42578125" style="74"/>
    <col min="3092" max="3092" width="3" style="74" customWidth="1"/>
    <col min="3093" max="3328" width="11.42578125" style="74"/>
    <col min="3329" max="3329" width="11.42578125" style="74" customWidth="1"/>
    <col min="3330" max="3330" width="11" style="74" bestFit="1" customWidth="1"/>
    <col min="3331" max="3331" width="19.42578125" style="74" bestFit="1" customWidth="1"/>
    <col min="3332" max="3332" width="5.7109375" style="74" customWidth="1"/>
    <col min="3333" max="3347" width="11.42578125" style="74"/>
    <col min="3348" max="3348" width="3" style="74" customWidth="1"/>
    <col min="3349" max="3584" width="11.42578125" style="74"/>
    <col min="3585" max="3585" width="11.42578125" style="74" customWidth="1"/>
    <col min="3586" max="3586" width="11" style="74" bestFit="1" customWidth="1"/>
    <col min="3587" max="3587" width="19.42578125" style="74" bestFit="1" customWidth="1"/>
    <col min="3588" max="3588" width="5.7109375" style="74" customWidth="1"/>
    <col min="3589" max="3603" width="11.42578125" style="74"/>
    <col min="3604" max="3604" width="3" style="74" customWidth="1"/>
    <col min="3605" max="3840" width="11.42578125" style="74"/>
    <col min="3841" max="3841" width="11.42578125" style="74" customWidth="1"/>
    <col min="3842" max="3842" width="11" style="74" bestFit="1" customWidth="1"/>
    <col min="3843" max="3843" width="19.42578125" style="74" bestFit="1" customWidth="1"/>
    <col min="3844" max="3844" width="5.7109375" style="74" customWidth="1"/>
    <col min="3845" max="3859" width="11.42578125" style="74"/>
    <col min="3860" max="3860" width="3" style="74" customWidth="1"/>
    <col min="3861" max="4096" width="11.42578125" style="74"/>
    <col min="4097" max="4097" width="11.42578125" style="74" customWidth="1"/>
    <col min="4098" max="4098" width="11" style="74" bestFit="1" customWidth="1"/>
    <col min="4099" max="4099" width="19.42578125" style="74" bestFit="1" customWidth="1"/>
    <col min="4100" max="4100" width="5.7109375" style="74" customWidth="1"/>
    <col min="4101" max="4115" width="11.42578125" style="74"/>
    <col min="4116" max="4116" width="3" style="74" customWidth="1"/>
    <col min="4117" max="4352" width="11.42578125" style="74"/>
    <col min="4353" max="4353" width="11.42578125" style="74" customWidth="1"/>
    <col min="4354" max="4354" width="11" style="74" bestFit="1" customWidth="1"/>
    <col min="4355" max="4355" width="19.42578125" style="74" bestFit="1" customWidth="1"/>
    <col min="4356" max="4356" width="5.7109375" style="74" customWidth="1"/>
    <col min="4357" max="4371" width="11.42578125" style="74"/>
    <col min="4372" max="4372" width="3" style="74" customWidth="1"/>
    <col min="4373" max="4608" width="11.42578125" style="74"/>
    <col min="4609" max="4609" width="11.42578125" style="74" customWidth="1"/>
    <col min="4610" max="4610" width="11" style="74" bestFit="1" customWidth="1"/>
    <col min="4611" max="4611" width="19.42578125" style="74" bestFit="1" customWidth="1"/>
    <col min="4612" max="4612" width="5.7109375" style="74" customWidth="1"/>
    <col min="4613" max="4627" width="11.42578125" style="74"/>
    <col min="4628" max="4628" width="3" style="74" customWidth="1"/>
    <col min="4629" max="4864" width="11.42578125" style="74"/>
    <col min="4865" max="4865" width="11.42578125" style="74" customWidth="1"/>
    <col min="4866" max="4866" width="11" style="74" bestFit="1" customWidth="1"/>
    <col min="4867" max="4867" width="19.42578125" style="74" bestFit="1" customWidth="1"/>
    <col min="4868" max="4868" width="5.7109375" style="74" customWidth="1"/>
    <col min="4869" max="4883" width="11.42578125" style="74"/>
    <col min="4884" max="4884" width="3" style="74" customWidth="1"/>
    <col min="4885" max="5120" width="11.42578125" style="74"/>
    <col min="5121" max="5121" width="11.42578125" style="74" customWidth="1"/>
    <col min="5122" max="5122" width="11" style="74" bestFit="1" customWidth="1"/>
    <col min="5123" max="5123" width="19.42578125" style="74" bestFit="1" customWidth="1"/>
    <col min="5124" max="5124" width="5.7109375" style="74" customWidth="1"/>
    <col min="5125" max="5139" width="11.42578125" style="74"/>
    <col min="5140" max="5140" width="3" style="74" customWidth="1"/>
    <col min="5141" max="5376" width="11.42578125" style="74"/>
    <col min="5377" max="5377" width="11.42578125" style="74" customWidth="1"/>
    <col min="5378" max="5378" width="11" style="74" bestFit="1" customWidth="1"/>
    <col min="5379" max="5379" width="19.42578125" style="74" bestFit="1" customWidth="1"/>
    <col min="5380" max="5380" width="5.7109375" style="74" customWidth="1"/>
    <col min="5381" max="5395" width="11.42578125" style="74"/>
    <col min="5396" max="5396" width="3" style="74" customWidth="1"/>
    <col min="5397" max="5632" width="11.42578125" style="74"/>
    <col min="5633" max="5633" width="11.42578125" style="74" customWidth="1"/>
    <col min="5634" max="5634" width="11" style="74" bestFit="1" customWidth="1"/>
    <col min="5635" max="5635" width="19.42578125" style="74" bestFit="1" customWidth="1"/>
    <col min="5636" max="5636" width="5.7109375" style="74" customWidth="1"/>
    <col min="5637" max="5651" width="11.42578125" style="74"/>
    <col min="5652" max="5652" width="3" style="74" customWidth="1"/>
    <col min="5653" max="5888" width="11.42578125" style="74"/>
    <col min="5889" max="5889" width="11.42578125" style="74" customWidth="1"/>
    <col min="5890" max="5890" width="11" style="74" bestFit="1" customWidth="1"/>
    <col min="5891" max="5891" width="19.42578125" style="74" bestFit="1" customWidth="1"/>
    <col min="5892" max="5892" width="5.7109375" style="74" customWidth="1"/>
    <col min="5893" max="5907" width="11.42578125" style="74"/>
    <col min="5908" max="5908" width="3" style="74" customWidth="1"/>
    <col min="5909" max="6144" width="11.42578125" style="74"/>
    <col min="6145" max="6145" width="11.42578125" style="74" customWidth="1"/>
    <col min="6146" max="6146" width="11" style="74" bestFit="1" customWidth="1"/>
    <col min="6147" max="6147" width="19.42578125" style="74" bestFit="1" customWidth="1"/>
    <col min="6148" max="6148" width="5.7109375" style="74" customWidth="1"/>
    <col min="6149" max="6163" width="11.42578125" style="74"/>
    <col min="6164" max="6164" width="3" style="74" customWidth="1"/>
    <col min="6165" max="6400" width="11.42578125" style="74"/>
    <col min="6401" max="6401" width="11.42578125" style="74" customWidth="1"/>
    <col min="6402" max="6402" width="11" style="74" bestFit="1" customWidth="1"/>
    <col min="6403" max="6403" width="19.42578125" style="74" bestFit="1" customWidth="1"/>
    <col min="6404" max="6404" width="5.7109375" style="74" customWidth="1"/>
    <col min="6405" max="6419" width="11.42578125" style="74"/>
    <col min="6420" max="6420" width="3" style="74" customWidth="1"/>
    <col min="6421" max="6656" width="11.42578125" style="74"/>
    <col min="6657" max="6657" width="11.42578125" style="74" customWidth="1"/>
    <col min="6658" max="6658" width="11" style="74" bestFit="1" customWidth="1"/>
    <col min="6659" max="6659" width="19.42578125" style="74" bestFit="1" customWidth="1"/>
    <col min="6660" max="6660" width="5.7109375" style="74" customWidth="1"/>
    <col min="6661" max="6675" width="11.42578125" style="74"/>
    <col min="6676" max="6676" width="3" style="74" customWidth="1"/>
    <col min="6677" max="6912" width="11.42578125" style="74"/>
    <col min="6913" max="6913" width="11.42578125" style="74" customWidth="1"/>
    <col min="6914" max="6914" width="11" style="74" bestFit="1" customWidth="1"/>
    <col min="6915" max="6915" width="19.42578125" style="74" bestFit="1" customWidth="1"/>
    <col min="6916" max="6916" width="5.7109375" style="74" customWidth="1"/>
    <col min="6917" max="6931" width="11.42578125" style="74"/>
    <col min="6932" max="6932" width="3" style="74" customWidth="1"/>
    <col min="6933" max="7168" width="11.42578125" style="74"/>
    <col min="7169" max="7169" width="11.42578125" style="74" customWidth="1"/>
    <col min="7170" max="7170" width="11" style="74" bestFit="1" customWidth="1"/>
    <col min="7171" max="7171" width="19.42578125" style="74" bestFit="1" customWidth="1"/>
    <col min="7172" max="7172" width="5.7109375" style="74" customWidth="1"/>
    <col min="7173" max="7187" width="11.42578125" style="74"/>
    <col min="7188" max="7188" width="3" style="74" customWidth="1"/>
    <col min="7189" max="7424" width="11.42578125" style="74"/>
    <col min="7425" max="7425" width="11.42578125" style="74" customWidth="1"/>
    <col min="7426" max="7426" width="11" style="74" bestFit="1" customWidth="1"/>
    <col min="7427" max="7427" width="19.42578125" style="74" bestFit="1" customWidth="1"/>
    <col min="7428" max="7428" width="5.7109375" style="74" customWidth="1"/>
    <col min="7429" max="7443" width="11.42578125" style="74"/>
    <col min="7444" max="7444" width="3" style="74" customWidth="1"/>
    <col min="7445" max="7680" width="11.42578125" style="74"/>
    <col min="7681" max="7681" width="11.42578125" style="74" customWidth="1"/>
    <col min="7682" max="7682" width="11" style="74" bestFit="1" customWidth="1"/>
    <col min="7683" max="7683" width="19.42578125" style="74" bestFit="1" customWidth="1"/>
    <col min="7684" max="7684" width="5.7109375" style="74" customWidth="1"/>
    <col min="7685" max="7699" width="11.42578125" style="74"/>
    <col min="7700" max="7700" width="3" style="74" customWidth="1"/>
    <col min="7701" max="7936" width="11.42578125" style="74"/>
    <col min="7937" max="7937" width="11.42578125" style="74" customWidth="1"/>
    <col min="7938" max="7938" width="11" style="74" bestFit="1" customWidth="1"/>
    <col min="7939" max="7939" width="19.42578125" style="74" bestFit="1" customWidth="1"/>
    <col min="7940" max="7940" width="5.7109375" style="74" customWidth="1"/>
    <col min="7941" max="7955" width="11.42578125" style="74"/>
    <col min="7956" max="7956" width="3" style="74" customWidth="1"/>
    <col min="7957" max="8192" width="11.42578125" style="74"/>
    <col min="8193" max="8193" width="11.42578125" style="74" customWidth="1"/>
    <col min="8194" max="8194" width="11" style="74" bestFit="1" customWidth="1"/>
    <col min="8195" max="8195" width="19.42578125" style="74" bestFit="1" customWidth="1"/>
    <col min="8196" max="8196" width="5.7109375" style="74" customWidth="1"/>
    <col min="8197" max="8211" width="11.42578125" style="74"/>
    <col min="8212" max="8212" width="3" style="74" customWidth="1"/>
    <col min="8213" max="8448" width="11.42578125" style="74"/>
    <col min="8449" max="8449" width="11.42578125" style="74" customWidth="1"/>
    <col min="8450" max="8450" width="11" style="74" bestFit="1" customWidth="1"/>
    <col min="8451" max="8451" width="19.42578125" style="74" bestFit="1" customWidth="1"/>
    <col min="8452" max="8452" width="5.7109375" style="74" customWidth="1"/>
    <col min="8453" max="8467" width="11.42578125" style="74"/>
    <col min="8468" max="8468" width="3" style="74" customWidth="1"/>
    <col min="8469" max="8704" width="11.42578125" style="74"/>
    <col min="8705" max="8705" width="11.42578125" style="74" customWidth="1"/>
    <col min="8706" max="8706" width="11" style="74" bestFit="1" customWidth="1"/>
    <col min="8707" max="8707" width="19.42578125" style="74" bestFit="1" customWidth="1"/>
    <col min="8708" max="8708" width="5.7109375" style="74" customWidth="1"/>
    <col min="8709" max="8723" width="11.42578125" style="74"/>
    <col min="8724" max="8724" width="3" style="74" customWidth="1"/>
    <col min="8725" max="8960" width="11.42578125" style="74"/>
    <col min="8961" max="8961" width="11.42578125" style="74" customWidth="1"/>
    <col min="8962" max="8962" width="11" style="74" bestFit="1" customWidth="1"/>
    <col min="8963" max="8963" width="19.42578125" style="74" bestFit="1" customWidth="1"/>
    <col min="8964" max="8964" width="5.7109375" style="74" customWidth="1"/>
    <col min="8965" max="8979" width="11.42578125" style="74"/>
    <col min="8980" max="8980" width="3" style="74" customWidth="1"/>
    <col min="8981" max="9216" width="11.42578125" style="74"/>
    <col min="9217" max="9217" width="11.42578125" style="74" customWidth="1"/>
    <col min="9218" max="9218" width="11" style="74" bestFit="1" customWidth="1"/>
    <col min="9219" max="9219" width="19.42578125" style="74" bestFit="1" customWidth="1"/>
    <col min="9220" max="9220" width="5.7109375" style="74" customWidth="1"/>
    <col min="9221" max="9235" width="11.42578125" style="74"/>
    <col min="9236" max="9236" width="3" style="74" customWidth="1"/>
    <col min="9237" max="9472" width="11.42578125" style="74"/>
    <col min="9473" max="9473" width="11.42578125" style="74" customWidth="1"/>
    <col min="9474" max="9474" width="11" style="74" bestFit="1" customWidth="1"/>
    <col min="9475" max="9475" width="19.42578125" style="74" bestFit="1" customWidth="1"/>
    <col min="9476" max="9476" width="5.7109375" style="74" customWidth="1"/>
    <col min="9477" max="9491" width="11.42578125" style="74"/>
    <col min="9492" max="9492" width="3" style="74" customWidth="1"/>
    <col min="9493" max="9728" width="11.42578125" style="74"/>
    <col min="9729" max="9729" width="11.42578125" style="74" customWidth="1"/>
    <col min="9730" max="9730" width="11" style="74" bestFit="1" customWidth="1"/>
    <col min="9731" max="9731" width="19.42578125" style="74" bestFit="1" customWidth="1"/>
    <col min="9732" max="9732" width="5.7109375" style="74" customWidth="1"/>
    <col min="9733" max="9747" width="11.42578125" style="74"/>
    <col min="9748" max="9748" width="3" style="74" customWidth="1"/>
    <col min="9749" max="9984" width="11.42578125" style="74"/>
    <col min="9985" max="9985" width="11.42578125" style="74" customWidth="1"/>
    <col min="9986" max="9986" width="11" style="74" bestFit="1" customWidth="1"/>
    <col min="9987" max="9987" width="19.42578125" style="74" bestFit="1" customWidth="1"/>
    <col min="9988" max="9988" width="5.7109375" style="74" customWidth="1"/>
    <col min="9989" max="10003" width="11.42578125" style="74"/>
    <col min="10004" max="10004" width="3" style="74" customWidth="1"/>
    <col min="10005" max="10240" width="11.42578125" style="74"/>
    <col min="10241" max="10241" width="11.42578125" style="74" customWidth="1"/>
    <col min="10242" max="10242" width="11" style="74" bestFit="1" customWidth="1"/>
    <col min="10243" max="10243" width="19.42578125" style="74" bestFit="1" customWidth="1"/>
    <col min="10244" max="10244" width="5.7109375" style="74" customWidth="1"/>
    <col min="10245" max="10259" width="11.42578125" style="74"/>
    <col min="10260" max="10260" width="3" style="74" customWidth="1"/>
    <col min="10261" max="10496" width="11.42578125" style="74"/>
    <col min="10497" max="10497" width="11.42578125" style="74" customWidth="1"/>
    <col min="10498" max="10498" width="11" style="74" bestFit="1" customWidth="1"/>
    <col min="10499" max="10499" width="19.42578125" style="74" bestFit="1" customWidth="1"/>
    <col min="10500" max="10500" width="5.7109375" style="74" customWidth="1"/>
    <col min="10501" max="10515" width="11.42578125" style="74"/>
    <col min="10516" max="10516" width="3" style="74" customWidth="1"/>
    <col min="10517" max="10752" width="11.42578125" style="74"/>
    <col min="10753" max="10753" width="11.42578125" style="74" customWidth="1"/>
    <col min="10754" max="10754" width="11" style="74" bestFit="1" customWidth="1"/>
    <col min="10755" max="10755" width="19.42578125" style="74" bestFit="1" customWidth="1"/>
    <col min="10756" max="10756" width="5.7109375" style="74" customWidth="1"/>
    <col min="10757" max="10771" width="11.42578125" style="74"/>
    <col min="10772" max="10772" width="3" style="74" customWidth="1"/>
    <col min="10773" max="11008" width="11.42578125" style="74"/>
    <col min="11009" max="11009" width="11.42578125" style="74" customWidth="1"/>
    <col min="11010" max="11010" width="11" style="74" bestFit="1" customWidth="1"/>
    <col min="11011" max="11011" width="19.42578125" style="74" bestFit="1" customWidth="1"/>
    <col min="11012" max="11012" width="5.7109375" style="74" customWidth="1"/>
    <col min="11013" max="11027" width="11.42578125" style="74"/>
    <col min="11028" max="11028" width="3" style="74" customWidth="1"/>
    <col min="11029" max="11264" width="11.42578125" style="74"/>
    <col min="11265" max="11265" width="11.42578125" style="74" customWidth="1"/>
    <col min="11266" max="11266" width="11" style="74" bestFit="1" customWidth="1"/>
    <col min="11267" max="11267" width="19.42578125" style="74" bestFit="1" customWidth="1"/>
    <col min="11268" max="11268" width="5.7109375" style="74" customWidth="1"/>
    <col min="11269" max="11283" width="11.42578125" style="74"/>
    <col min="11284" max="11284" width="3" style="74" customWidth="1"/>
    <col min="11285" max="11520" width="11.42578125" style="74"/>
    <col min="11521" max="11521" width="11.42578125" style="74" customWidth="1"/>
    <col min="11522" max="11522" width="11" style="74" bestFit="1" customWidth="1"/>
    <col min="11523" max="11523" width="19.42578125" style="74" bestFit="1" customWidth="1"/>
    <col min="11524" max="11524" width="5.7109375" style="74" customWidth="1"/>
    <col min="11525" max="11539" width="11.42578125" style="74"/>
    <col min="11540" max="11540" width="3" style="74" customWidth="1"/>
    <col min="11541" max="11776" width="11.42578125" style="74"/>
    <col min="11777" max="11777" width="11.42578125" style="74" customWidth="1"/>
    <col min="11778" max="11778" width="11" style="74" bestFit="1" customWidth="1"/>
    <col min="11779" max="11779" width="19.42578125" style="74" bestFit="1" customWidth="1"/>
    <col min="11780" max="11780" width="5.7109375" style="74" customWidth="1"/>
    <col min="11781" max="11795" width="11.42578125" style="74"/>
    <col min="11796" max="11796" width="3" style="74" customWidth="1"/>
    <col min="11797" max="12032" width="11.42578125" style="74"/>
    <col min="12033" max="12033" width="11.42578125" style="74" customWidth="1"/>
    <col min="12034" max="12034" width="11" style="74" bestFit="1" customWidth="1"/>
    <col min="12035" max="12035" width="19.42578125" style="74" bestFit="1" customWidth="1"/>
    <col min="12036" max="12036" width="5.7109375" style="74" customWidth="1"/>
    <col min="12037" max="12051" width="11.42578125" style="74"/>
    <col min="12052" max="12052" width="3" style="74" customWidth="1"/>
    <col min="12053" max="12288" width="11.42578125" style="74"/>
    <col min="12289" max="12289" width="11.42578125" style="74" customWidth="1"/>
    <col min="12290" max="12290" width="11" style="74" bestFit="1" customWidth="1"/>
    <col min="12291" max="12291" width="19.42578125" style="74" bestFit="1" customWidth="1"/>
    <col min="12292" max="12292" width="5.7109375" style="74" customWidth="1"/>
    <col min="12293" max="12307" width="11.42578125" style="74"/>
    <col min="12308" max="12308" width="3" style="74" customWidth="1"/>
    <col min="12309" max="12544" width="11.42578125" style="74"/>
    <col min="12545" max="12545" width="11.42578125" style="74" customWidth="1"/>
    <col min="12546" max="12546" width="11" style="74" bestFit="1" customWidth="1"/>
    <col min="12547" max="12547" width="19.42578125" style="74" bestFit="1" customWidth="1"/>
    <col min="12548" max="12548" width="5.7109375" style="74" customWidth="1"/>
    <col min="12549" max="12563" width="11.42578125" style="74"/>
    <col min="12564" max="12564" width="3" style="74" customWidth="1"/>
    <col min="12565" max="12800" width="11.42578125" style="74"/>
    <col min="12801" max="12801" width="11.42578125" style="74" customWidth="1"/>
    <col min="12802" max="12802" width="11" style="74" bestFit="1" customWidth="1"/>
    <col min="12803" max="12803" width="19.42578125" style="74" bestFit="1" customWidth="1"/>
    <col min="12804" max="12804" width="5.7109375" style="74" customWidth="1"/>
    <col min="12805" max="12819" width="11.42578125" style="74"/>
    <col min="12820" max="12820" width="3" style="74" customWidth="1"/>
    <col min="12821" max="13056" width="11.42578125" style="74"/>
    <col min="13057" max="13057" width="11.42578125" style="74" customWidth="1"/>
    <col min="13058" max="13058" width="11" style="74" bestFit="1" customWidth="1"/>
    <col min="13059" max="13059" width="19.42578125" style="74" bestFit="1" customWidth="1"/>
    <col min="13060" max="13060" width="5.7109375" style="74" customWidth="1"/>
    <col min="13061" max="13075" width="11.42578125" style="74"/>
    <col min="13076" max="13076" width="3" style="74" customWidth="1"/>
    <col min="13077" max="13312" width="11.42578125" style="74"/>
    <col min="13313" max="13313" width="11.42578125" style="74" customWidth="1"/>
    <col min="13314" max="13314" width="11" style="74" bestFit="1" customWidth="1"/>
    <col min="13315" max="13315" width="19.42578125" style="74" bestFit="1" customWidth="1"/>
    <col min="13316" max="13316" width="5.7109375" style="74" customWidth="1"/>
    <col min="13317" max="13331" width="11.42578125" style="74"/>
    <col min="13332" max="13332" width="3" style="74" customWidth="1"/>
    <col min="13333" max="13568" width="11.42578125" style="74"/>
    <col min="13569" max="13569" width="11.42578125" style="74" customWidth="1"/>
    <col min="13570" max="13570" width="11" style="74" bestFit="1" customWidth="1"/>
    <col min="13571" max="13571" width="19.42578125" style="74" bestFit="1" customWidth="1"/>
    <col min="13572" max="13572" width="5.7109375" style="74" customWidth="1"/>
    <col min="13573" max="13587" width="11.42578125" style="74"/>
    <col min="13588" max="13588" width="3" style="74" customWidth="1"/>
    <col min="13589" max="13824" width="11.42578125" style="74"/>
    <col min="13825" max="13825" width="11.42578125" style="74" customWidth="1"/>
    <col min="13826" max="13826" width="11" style="74" bestFit="1" customWidth="1"/>
    <col min="13827" max="13827" width="19.42578125" style="74" bestFit="1" customWidth="1"/>
    <col min="13828" max="13828" width="5.7109375" style="74" customWidth="1"/>
    <col min="13829" max="13843" width="11.42578125" style="74"/>
    <col min="13844" max="13844" width="3" style="74" customWidth="1"/>
    <col min="13845" max="14080" width="11.42578125" style="74"/>
    <col min="14081" max="14081" width="11.42578125" style="74" customWidth="1"/>
    <col min="14082" max="14082" width="11" style="74" bestFit="1" customWidth="1"/>
    <col min="14083" max="14083" width="19.42578125" style="74" bestFit="1" customWidth="1"/>
    <col min="14084" max="14084" width="5.7109375" style="74" customWidth="1"/>
    <col min="14085" max="14099" width="11.42578125" style="74"/>
    <col min="14100" max="14100" width="3" style="74" customWidth="1"/>
    <col min="14101" max="14336" width="11.42578125" style="74"/>
    <col min="14337" max="14337" width="11.42578125" style="74" customWidth="1"/>
    <col min="14338" max="14338" width="11" style="74" bestFit="1" customWidth="1"/>
    <col min="14339" max="14339" width="19.42578125" style="74" bestFit="1" customWidth="1"/>
    <col min="14340" max="14340" width="5.7109375" style="74" customWidth="1"/>
    <col min="14341" max="14355" width="11.42578125" style="74"/>
    <col min="14356" max="14356" width="3" style="74" customWidth="1"/>
    <col min="14357" max="14592" width="11.42578125" style="74"/>
    <col min="14593" max="14593" width="11.42578125" style="74" customWidth="1"/>
    <col min="14594" max="14594" width="11" style="74" bestFit="1" customWidth="1"/>
    <col min="14595" max="14595" width="19.42578125" style="74" bestFit="1" customWidth="1"/>
    <col min="14596" max="14596" width="5.7109375" style="74" customWidth="1"/>
    <col min="14597" max="14611" width="11.42578125" style="74"/>
    <col min="14612" max="14612" width="3" style="74" customWidth="1"/>
    <col min="14613" max="14848" width="11.42578125" style="74"/>
    <col min="14849" max="14849" width="11.42578125" style="74" customWidth="1"/>
    <col min="14850" max="14850" width="11" style="74" bestFit="1" customWidth="1"/>
    <col min="14851" max="14851" width="19.42578125" style="74" bestFit="1" customWidth="1"/>
    <col min="14852" max="14852" width="5.7109375" style="74" customWidth="1"/>
    <col min="14853" max="14867" width="11.42578125" style="74"/>
    <col min="14868" max="14868" width="3" style="74" customWidth="1"/>
    <col min="14869" max="15104" width="11.42578125" style="74"/>
    <col min="15105" max="15105" width="11.42578125" style="74" customWidth="1"/>
    <col min="15106" max="15106" width="11" style="74" bestFit="1" customWidth="1"/>
    <col min="15107" max="15107" width="19.42578125" style="74" bestFit="1" customWidth="1"/>
    <col min="15108" max="15108" width="5.7109375" style="74" customWidth="1"/>
    <col min="15109" max="15123" width="11.42578125" style="74"/>
    <col min="15124" max="15124" width="3" style="74" customWidth="1"/>
    <col min="15125" max="15360" width="11.42578125" style="74"/>
    <col min="15361" max="15361" width="11.42578125" style="74" customWidth="1"/>
    <col min="15362" max="15362" width="11" style="74" bestFit="1" customWidth="1"/>
    <col min="15363" max="15363" width="19.42578125" style="74" bestFit="1" customWidth="1"/>
    <col min="15364" max="15364" width="5.7109375" style="74" customWidth="1"/>
    <col min="15365" max="15379" width="11.42578125" style="74"/>
    <col min="15380" max="15380" width="3" style="74" customWidth="1"/>
    <col min="15381" max="15616" width="11.42578125" style="74"/>
    <col min="15617" max="15617" width="11.42578125" style="74" customWidth="1"/>
    <col min="15618" max="15618" width="11" style="74" bestFit="1" customWidth="1"/>
    <col min="15619" max="15619" width="19.42578125" style="74" bestFit="1" customWidth="1"/>
    <col min="15620" max="15620" width="5.7109375" style="74" customWidth="1"/>
    <col min="15621" max="15635" width="11.42578125" style="74"/>
    <col min="15636" max="15636" width="3" style="74" customWidth="1"/>
    <col min="15637" max="15872" width="11.42578125" style="74"/>
    <col min="15873" max="15873" width="11.42578125" style="74" customWidth="1"/>
    <col min="15874" max="15874" width="11" style="74" bestFit="1" customWidth="1"/>
    <col min="15875" max="15875" width="19.42578125" style="74" bestFit="1" customWidth="1"/>
    <col min="15876" max="15876" width="5.7109375" style="74" customWidth="1"/>
    <col min="15877" max="15891" width="11.42578125" style="74"/>
    <col min="15892" max="15892" width="3" style="74" customWidth="1"/>
    <col min="15893" max="16128" width="11.42578125" style="74"/>
    <col min="16129" max="16129" width="11.42578125" style="74" customWidth="1"/>
    <col min="16130" max="16130" width="11" style="74" bestFit="1" customWidth="1"/>
    <col min="16131" max="16131" width="19.42578125" style="74" bestFit="1" customWidth="1"/>
    <col min="16132" max="16132" width="5.7109375" style="74" customWidth="1"/>
    <col min="16133" max="16147" width="11.42578125" style="74"/>
    <col min="16148" max="16148" width="3" style="74" customWidth="1"/>
    <col min="16149" max="16384" width="11.42578125" style="74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73"/>
    </row>
    <row r="2" spans="1:20" s="80" customFormat="1" ht="14.1" customHeight="1" thickBot="1" x14ac:dyDescent="0.3">
      <c r="A2" s="75" t="s">
        <v>41</v>
      </c>
      <c r="B2" s="76" t="s">
        <v>42</v>
      </c>
      <c r="C2" s="77" t="s">
        <v>43</v>
      </c>
      <c r="D2" s="152" t="s">
        <v>44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">
      <c r="A3" s="133">
        <v>0</v>
      </c>
      <c r="B3" s="134">
        <v>108</v>
      </c>
      <c r="C3" s="135" t="s">
        <v>142</v>
      </c>
      <c r="D3" s="153"/>
      <c r="S3" s="73"/>
      <c r="T3" s="73"/>
    </row>
    <row r="4" spans="1:20" ht="14.1" customHeight="1" x14ac:dyDescent="0.2">
      <c r="A4" s="81">
        <v>14</v>
      </c>
      <c r="B4" s="82">
        <v>103.893</v>
      </c>
      <c r="C4" s="84" t="s">
        <v>16</v>
      </c>
      <c r="D4" s="153"/>
      <c r="S4" s="73"/>
      <c r="T4" s="73"/>
    </row>
    <row r="5" spans="1:20" ht="14.1" customHeight="1" x14ac:dyDescent="0.2">
      <c r="A5" s="81">
        <v>36</v>
      </c>
      <c r="B5" s="82">
        <v>97.019300000000001</v>
      </c>
      <c r="C5" s="84"/>
      <c r="D5" s="153"/>
      <c r="S5" s="73"/>
      <c r="T5" s="73"/>
    </row>
    <row r="6" spans="1:20" ht="14.1" customHeight="1" x14ac:dyDescent="0.2">
      <c r="A6" s="81">
        <v>86</v>
      </c>
      <c r="B6" s="82">
        <v>98.503</v>
      </c>
      <c r="C6" s="84"/>
      <c r="D6" s="153"/>
      <c r="S6" s="73"/>
      <c r="T6" s="73"/>
    </row>
    <row r="7" spans="1:20" ht="14.1" customHeight="1" x14ac:dyDescent="0.2">
      <c r="A7" s="81">
        <v>136</v>
      </c>
      <c r="B7" s="82">
        <v>99.093000000000004</v>
      </c>
      <c r="C7" s="136"/>
      <c r="D7" s="153"/>
      <c r="S7" s="73"/>
      <c r="T7" s="73"/>
    </row>
    <row r="8" spans="1:20" ht="14.1" customHeight="1" x14ac:dyDescent="0.2">
      <c r="A8" s="87">
        <v>186</v>
      </c>
      <c r="B8" s="88">
        <v>99.363</v>
      </c>
      <c r="C8" s="84"/>
      <c r="D8" s="153"/>
      <c r="S8" s="73"/>
      <c r="T8" s="73"/>
    </row>
    <row r="9" spans="1:20" ht="14.1" customHeight="1" x14ac:dyDescent="0.2">
      <c r="A9" s="87">
        <v>236</v>
      </c>
      <c r="B9" s="88">
        <v>99.742999999999995</v>
      </c>
      <c r="C9" s="84"/>
      <c r="D9" s="153"/>
      <c r="S9" s="73"/>
      <c r="T9" s="73"/>
    </row>
    <row r="10" spans="1:20" ht="14.1" customHeight="1" x14ac:dyDescent="0.2">
      <c r="A10" s="87">
        <v>286</v>
      </c>
      <c r="B10" s="88">
        <v>101.46299999999999</v>
      </c>
      <c r="C10" s="84"/>
      <c r="D10" s="153"/>
      <c r="S10" s="73"/>
      <c r="T10" s="73"/>
    </row>
    <row r="11" spans="1:20" ht="14.1" customHeight="1" x14ac:dyDescent="0.2">
      <c r="A11" s="87">
        <v>336</v>
      </c>
      <c r="B11" s="88">
        <v>101.843</v>
      </c>
      <c r="C11" s="84"/>
      <c r="D11" s="153"/>
      <c r="S11" s="73"/>
      <c r="T11" s="73"/>
    </row>
    <row r="12" spans="1:20" ht="14.1" customHeight="1" x14ac:dyDescent="0.2">
      <c r="A12" s="87">
        <v>386</v>
      </c>
      <c r="B12" s="88">
        <v>101.143</v>
      </c>
      <c r="C12" s="136"/>
      <c r="D12" s="153"/>
      <c r="S12" s="73"/>
      <c r="T12" s="73"/>
    </row>
    <row r="13" spans="1:20" ht="14.1" customHeight="1" x14ac:dyDescent="0.2">
      <c r="A13" s="87">
        <v>436</v>
      </c>
      <c r="B13" s="88">
        <v>100.54300000000001</v>
      </c>
      <c r="C13" s="136"/>
      <c r="D13" s="153"/>
      <c r="S13" s="73"/>
      <c r="T13" s="73"/>
    </row>
    <row r="14" spans="1:20" ht="14.1" customHeight="1" x14ac:dyDescent="0.2">
      <c r="A14" s="87">
        <v>486</v>
      </c>
      <c r="B14" s="88">
        <v>99.822999999999993</v>
      </c>
      <c r="C14" s="136"/>
      <c r="D14" s="153"/>
      <c r="S14" s="73"/>
      <c r="T14" s="73"/>
    </row>
    <row r="15" spans="1:20" ht="14.1" customHeight="1" x14ac:dyDescent="0.2">
      <c r="A15" s="87">
        <v>536</v>
      </c>
      <c r="B15" s="88">
        <v>100.003</v>
      </c>
      <c r="C15" s="137"/>
      <c r="D15" s="153"/>
      <c r="S15" s="73"/>
      <c r="T15" s="73"/>
    </row>
    <row r="16" spans="1:20" ht="14.1" customHeight="1" x14ac:dyDescent="0.2">
      <c r="A16" s="87">
        <v>586</v>
      </c>
      <c r="B16" s="88">
        <v>102.24299999999999</v>
      </c>
      <c r="C16" s="137"/>
      <c r="D16" s="163"/>
      <c r="S16" s="73"/>
      <c r="T16" s="73"/>
    </row>
    <row r="17" spans="1:20" ht="14.1" customHeight="1" x14ac:dyDescent="0.2">
      <c r="A17" s="87">
        <v>636</v>
      </c>
      <c r="B17" s="88">
        <v>102.54300000000001</v>
      </c>
      <c r="C17" s="137"/>
      <c r="D17" s="163"/>
      <c r="S17" s="73"/>
      <c r="T17" s="73"/>
    </row>
    <row r="18" spans="1:20" ht="14.1" customHeight="1" x14ac:dyDescent="0.2">
      <c r="A18" s="87">
        <v>676</v>
      </c>
      <c r="B18" s="88">
        <v>102.633</v>
      </c>
      <c r="C18" s="137"/>
      <c r="D18" s="163"/>
      <c r="S18" s="73"/>
      <c r="T18" s="73"/>
    </row>
    <row r="19" spans="1:20" ht="14.1" customHeight="1" x14ac:dyDescent="0.2">
      <c r="A19" s="87">
        <v>716</v>
      </c>
      <c r="B19" s="88">
        <v>102.613</v>
      </c>
      <c r="C19" s="137"/>
      <c r="D19" s="163"/>
      <c r="S19" s="73"/>
      <c r="T19" s="73"/>
    </row>
    <row r="20" spans="1:20" ht="14.1" customHeight="1" x14ac:dyDescent="0.2">
      <c r="A20" s="87">
        <v>756</v>
      </c>
      <c r="B20" s="88">
        <v>102.563</v>
      </c>
      <c r="C20" s="137"/>
      <c r="D20" s="163"/>
      <c r="S20" s="73"/>
      <c r="T20" s="73"/>
    </row>
    <row r="21" spans="1:20" ht="14.1" customHeight="1" x14ac:dyDescent="0.2">
      <c r="A21" s="87">
        <v>796</v>
      </c>
      <c r="B21" s="88">
        <v>101.24299999999999</v>
      </c>
      <c r="C21" s="137"/>
      <c r="D21" s="163"/>
      <c r="S21" s="73"/>
      <c r="T21" s="73"/>
    </row>
    <row r="22" spans="1:20" ht="14.1" customHeight="1" x14ac:dyDescent="0.2">
      <c r="A22" s="87">
        <v>836</v>
      </c>
      <c r="B22" s="88">
        <v>101.18300000000001</v>
      </c>
      <c r="C22" s="136"/>
      <c r="D22" s="163"/>
      <c r="S22" s="73"/>
      <c r="T22" s="73"/>
    </row>
    <row r="23" spans="1:20" ht="14.1" customHeight="1" x14ac:dyDescent="0.2">
      <c r="A23" s="87">
        <v>876</v>
      </c>
      <c r="B23" s="88">
        <v>101.143</v>
      </c>
      <c r="C23" s="137"/>
      <c r="D23" s="163"/>
      <c r="S23" s="73"/>
      <c r="T23" s="73"/>
    </row>
    <row r="24" spans="1:20" ht="14.1" customHeight="1" x14ac:dyDescent="0.2">
      <c r="A24" s="87">
        <v>916</v>
      </c>
      <c r="B24" s="88">
        <v>100.883</v>
      </c>
      <c r="C24" s="137"/>
      <c r="D24" s="163"/>
      <c r="S24" s="73"/>
      <c r="T24" s="73"/>
    </row>
    <row r="25" spans="1:20" ht="14.1" customHeight="1" x14ac:dyDescent="0.2">
      <c r="A25" s="87">
        <v>956</v>
      </c>
      <c r="B25" s="88">
        <v>100.863</v>
      </c>
      <c r="C25" s="137"/>
      <c r="D25" s="163"/>
      <c r="S25" s="73"/>
      <c r="T25" s="73"/>
    </row>
    <row r="26" spans="1:20" ht="14.1" customHeight="1" x14ac:dyDescent="0.2">
      <c r="A26" s="87">
        <v>996</v>
      </c>
      <c r="B26" s="88">
        <v>103.893</v>
      </c>
      <c r="C26" s="137" t="s">
        <v>23</v>
      </c>
      <c r="D26" s="163"/>
      <c r="S26" s="73"/>
      <c r="T26" s="73"/>
    </row>
    <row r="27" spans="1:20" ht="14.1" customHeight="1" x14ac:dyDescent="0.2">
      <c r="A27" s="87">
        <v>1001</v>
      </c>
      <c r="B27" s="88">
        <v>104.063</v>
      </c>
      <c r="C27" s="136"/>
      <c r="D27" s="163"/>
      <c r="S27" s="73"/>
      <c r="T27" s="73"/>
    </row>
    <row r="28" spans="1:20" ht="14.1" customHeight="1" x14ac:dyDescent="0.2">
      <c r="A28" s="87">
        <v>1006</v>
      </c>
      <c r="B28" s="88">
        <v>104.877</v>
      </c>
      <c r="C28" s="84"/>
      <c r="D28" s="163"/>
      <c r="S28" s="73"/>
      <c r="T28" s="73"/>
    </row>
    <row r="29" spans="1:20" ht="14.1" customHeight="1" x14ac:dyDescent="0.2">
      <c r="A29" s="91">
        <v>1011</v>
      </c>
      <c r="B29" s="92">
        <v>105.065</v>
      </c>
      <c r="C29" s="137" t="s">
        <v>161</v>
      </c>
      <c r="D29" s="163"/>
      <c r="S29" s="73"/>
      <c r="T29" s="73"/>
    </row>
    <row r="30" spans="1:20" ht="14.1" customHeight="1" x14ac:dyDescent="0.2">
      <c r="A30" s="138"/>
      <c r="B30" s="139"/>
      <c r="C30" s="137"/>
      <c r="D30" s="163"/>
      <c r="S30" s="73"/>
      <c r="T30" s="73"/>
    </row>
    <row r="31" spans="1:20" ht="14.1" customHeight="1" x14ac:dyDescent="0.2">
      <c r="A31" s="81"/>
      <c r="B31" s="82"/>
      <c r="C31" s="137"/>
      <c r="D31" s="163"/>
      <c r="S31" s="73"/>
      <c r="T31" s="73"/>
    </row>
    <row r="32" spans="1:20" ht="14.1" customHeight="1" x14ac:dyDescent="0.2">
      <c r="A32" s="87"/>
      <c r="B32" s="88"/>
      <c r="C32" s="136"/>
      <c r="D32" s="163"/>
      <c r="S32" s="73"/>
      <c r="T32" s="73"/>
    </row>
    <row r="33" spans="1:20" ht="14.1" customHeight="1" x14ac:dyDescent="0.2">
      <c r="A33" s="87"/>
      <c r="B33" s="88"/>
      <c r="C33" s="137"/>
      <c r="D33" s="163"/>
      <c r="S33" s="73"/>
      <c r="T33" s="73"/>
    </row>
    <row r="34" spans="1:20" ht="14.1" customHeight="1" x14ac:dyDescent="0.2">
      <c r="A34" s="87"/>
      <c r="B34" s="88"/>
      <c r="C34" s="127"/>
      <c r="D34" s="163"/>
      <c r="S34" s="73"/>
      <c r="T34" s="73"/>
    </row>
    <row r="35" spans="1:20" ht="14.1" customHeight="1" x14ac:dyDescent="0.2">
      <c r="A35" s="87"/>
      <c r="B35" s="88"/>
      <c r="C35" s="127"/>
      <c r="D35" s="163"/>
      <c r="S35" s="73"/>
      <c r="T35" s="73"/>
    </row>
    <row r="36" spans="1:20" ht="14.1" customHeight="1" x14ac:dyDescent="0.2">
      <c r="A36" s="91"/>
      <c r="B36" s="92"/>
      <c r="C36" s="137"/>
      <c r="D36" s="163"/>
      <c r="S36" s="73"/>
      <c r="T36" s="73"/>
    </row>
    <row r="37" spans="1:20" ht="14.1" customHeight="1" x14ac:dyDescent="0.2">
      <c r="A37" s="87"/>
      <c r="B37" s="88"/>
      <c r="C37" s="137"/>
      <c r="D37" s="163"/>
      <c r="S37" s="73"/>
      <c r="T37" s="73"/>
    </row>
    <row r="38" spans="1:20" ht="14.1" customHeight="1" x14ac:dyDescent="0.2">
      <c r="A38" s="87"/>
      <c r="B38" s="88"/>
      <c r="C38" s="137"/>
      <c r="D38" s="163"/>
      <c r="S38" s="73"/>
      <c r="T38" s="73"/>
    </row>
    <row r="39" spans="1:20" ht="14.1" customHeight="1" x14ac:dyDescent="0.2">
      <c r="A39" s="87"/>
      <c r="B39" s="88"/>
      <c r="C39" s="127"/>
      <c r="D39" s="163"/>
      <c r="S39" s="73"/>
      <c r="T39" s="73"/>
    </row>
    <row r="40" spans="1:20" ht="14.1" customHeight="1" x14ac:dyDescent="0.2">
      <c r="A40" s="87"/>
      <c r="B40" s="88"/>
      <c r="C40" s="127"/>
      <c r="D40" s="163"/>
      <c r="S40" s="73"/>
      <c r="T40" s="73"/>
    </row>
    <row r="41" spans="1:20" ht="14.1" customHeight="1" x14ac:dyDescent="0.2">
      <c r="A41" s="87"/>
      <c r="B41" s="88"/>
      <c r="C41" s="137"/>
      <c r="D41" s="163"/>
      <c r="S41" s="73"/>
      <c r="T41" s="73"/>
    </row>
    <row r="42" spans="1:20" ht="14.1" customHeight="1" x14ac:dyDescent="0.2">
      <c r="A42" s="87"/>
      <c r="B42" s="88"/>
      <c r="C42" s="137"/>
      <c r="D42" s="163"/>
      <c r="S42" s="73"/>
      <c r="T42" s="73"/>
    </row>
    <row r="43" spans="1:20" ht="14.1" customHeight="1" x14ac:dyDescent="0.2">
      <c r="A43" s="87"/>
      <c r="B43" s="88"/>
      <c r="C43" s="127"/>
      <c r="D43" s="163"/>
      <c r="S43" s="73"/>
      <c r="T43" s="73"/>
    </row>
    <row r="44" spans="1:20" ht="14.1" customHeight="1" x14ac:dyDescent="0.2">
      <c r="A44" s="87"/>
      <c r="B44" s="88"/>
      <c r="C44" s="84"/>
      <c r="D44" s="163"/>
      <c r="S44" s="73"/>
      <c r="T44" s="73"/>
    </row>
    <row r="45" spans="1:20" ht="14.1" customHeight="1" x14ac:dyDescent="0.2">
      <c r="A45" s="87"/>
      <c r="B45" s="88"/>
      <c r="C45" s="140"/>
      <c r="D45" s="163"/>
      <c r="S45" s="73"/>
      <c r="T45" s="73"/>
    </row>
    <row r="46" spans="1:20" ht="14.1" customHeight="1" x14ac:dyDescent="0.2">
      <c r="A46" s="87"/>
      <c r="B46" s="88"/>
      <c r="C46" s="127"/>
      <c r="D46" s="163"/>
      <c r="S46" s="73"/>
      <c r="T46" s="73"/>
    </row>
    <row r="47" spans="1:20" ht="14.1" customHeight="1" x14ac:dyDescent="0.2">
      <c r="A47" s="87"/>
      <c r="B47" s="88"/>
      <c r="C47" s="127"/>
      <c r="D47" s="163"/>
      <c r="S47" s="73"/>
      <c r="T47" s="73"/>
    </row>
    <row r="48" spans="1:20" ht="14.1" customHeight="1" thickBot="1" x14ac:dyDescent="0.25">
      <c r="A48" s="141"/>
      <c r="B48" s="142"/>
      <c r="C48" s="143"/>
      <c r="D48" s="167"/>
      <c r="S48" s="73"/>
      <c r="T48" s="73"/>
    </row>
    <row r="49" spans="1:22" ht="14.1" customHeight="1" x14ac:dyDescent="0.2">
      <c r="A49" s="97">
        <v>996</v>
      </c>
      <c r="B49" s="103">
        <v>103.893</v>
      </c>
      <c r="C49" s="99" t="s">
        <v>46</v>
      </c>
      <c r="D49" s="156" t="s">
        <v>47</v>
      </c>
      <c r="S49" s="73"/>
      <c r="T49" s="73"/>
    </row>
    <row r="50" spans="1:22" ht="14.1" customHeight="1" thickBot="1" x14ac:dyDescent="0.25">
      <c r="A50" s="100">
        <v>14</v>
      </c>
      <c r="B50" s="101">
        <v>103.893</v>
      </c>
      <c r="C50" s="102" t="s">
        <v>48</v>
      </c>
      <c r="D50" s="157"/>
      <c r="S50" s="73"/>
      <c r="T50" s="73"/>
    </row>
    <row r="51" spans="1:22" ht="14.1" customHeight="1" x14ac:dyDescent="0.2">
      <c r="A51" s="97">
        <v>60</v>
      </c>
      <c r="B51" s="103">
        <v>107.29300000000001</v>
      </c>
      <c r="C51" s="99" t="s">
        <v>49</v>
      </c>
      <c r="D51" s="157"/>
      <c r="S51" s="73"/>
      <c r="T51" s="73"/>
    </row>
    <row r="52" spans="1:22" ht="14.1" customHeight="1" thickBot="1" x14ac:dyDescent="0.25">
      <c r="A52" s="104">
        <v>60</v>
      </c>
      <c r="B52" s="101">
        <v>98.293000000000006</v>
      </c>
      <c r="C52" s="102" t="s">
        <v>49</v>
      </c>
      <c r="D52" s="157"/>
      <c r="S52" s="73"/>
      <c r="T52" s="73"/>
    </row>
    <row r="53" spans="1:22" ht="14.1" customHeight="1" x14ac:dyDescent="0.2">
      <c r="A53" s="105">
        <v>50</v>
      </c>
      <c r="B53" s="103">
        <v>107.782</v>
      </c>
      <c r="C53" s="106" t="s">
        <v>50</v>
      </c>
      <c r="D53" s="157"/>
      <c r="S53" s="73"/>
      <c r="T53" s="73"/>
    </row>
    <row r="54" spans="1:22" ht="14.1" customHeight="1" thickBot="1" x14ac:dyDescent="0.25">
      <c r="A54" s="107">
        <v>50</v>
      </c>
      <c r="B54" s="108">
        <v>106.282</v>
      </c>
      <c r="C54" s="109" t="s">
        <v>50</v>
      </c>
      <c r="D54" s="157"/>
      <c r="S54" s="73"/>
      <c r="T54" s="73"/>
    </row>
    <row r="55" spans="1:22" ht="14.1" customHeight="1" x14ac:dyDescent="0.2">
      <c r="A55" s="97">
        <v>1011</v>
      </c>
      <c r="B55" s="101">
        <v>105.065</v>
      </c>
      <c r="C55" s="99" t="s">
        <v>51</v>
      </c>
      <c r="D55" s="157"/>
      <c r="S55" s="73"/>
      <c r="T55" s="73"/>
      <c r="V55" s="110"/>
    </row>
    <row r="56" spans="1:22" ht="14.1" customHeight="1" thickBot="1" x14ac:dyDescent="0.25">
      <c r="A56" s="104">
        <v>0</v>
      </c>
      <c r="B56" s="104">
        <v>0</v>
      </c>
      <c r="C56" s="102" t="s">
        <v>52</v>
      </c>
      <c r="D56" s="157"/>
      <c r="S56" s="73"/>
      <c r="T56" s="73"/>
    </row>
    <row r="57" spans="1:22" ht="14.1" customHeight="1" x14ac:dyDescent="0.2">
      <c r="A57" s="111" t="s">
        <v>53</v>
      </c>
      <c r="B57" s="112" t="s">
        <v>162</v>
      </c>
      <c r="C57" s="113"/>
      <c r="D57" s="157"/>
      <c r="S57" s="73"/>
      <c r="T57" s="73"/>
    </row>
    <row r="58" spans="1:22" ht="14.1" customHeight="1" x14ac:dyDescent="0.2">
      <c r="A58" s="114" t="s">
        <v>55</v>
      </c>
      <c r="B58" s="115" t="s">
        <v>163</v>
      </c>
      <c r="C58" s="116"/>
      <c r="D58" s="158"/>
      <c r="S58" s="73"/>
      <c r="T58" s="73"/>
    </row>
    <row r="59" spans="1:22" ht="14.1" customHeight="1" x14ac:dyDescent="0.2">
      <c r="A59" s="114" t="s">
        <v>57</v>
      </c>
      <c r="B59" s="115" t="s">
        <v>164</v>
      </c>
      <c r="C59" s="116"/>
      <c r="D59" s="158"/>
      <c r="S59" s="73"/>
      <c r="T59" s="73"/>
    </row>
    <row r="60" spans="1:22" ht="14.1" customHeight="1" thickBot="1" x14ac:dyDescent="0.25">
      <c r="A60" s="160" t="s">
        <v>165</v>
      </c>
      <c r="B60" s="161"/>
      <c r="C60" s="162"/>
      <c r="D60" s="159"/>
      <c r="S60" s="73"/>
      <c r="T60" s="73"/>
    </row>
    <row r="61" spans="1:22" x14ac:dyDescent="0.2">
      <c r="A61" s="117" t="s">
        <v>60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</row>
    <row r="63" spans="1:22" x14ac:dyDescent="0.2">
      <c r="B63" s="118"/>
      <c r="C63" s="144"/>
      <c r="E63" s="144"/>
    </row>
    <row r="64" spans="1:22" x14ac:dyDescent="0.2">
      <c r="B64" s="118"/>
    </row>
    <row r="65" spans="2:3" x14ac:dyDescent="0.2">
      <c r="B65" s="119"/>
      <c r="C65" s="144"/>
    </row>
  </sheetData>
  <mergeCells count="4">
    <mergeCell ref="A1:S1"/>
    <mergeCell ref="D2:D48"/>
    <mergeCell ref="D49:D60"/>
    <mergeCell ref="A60:C60"/>
  </mergeCells>
  <printOptions horizontalCentered="1" verticalCentered="1"/>
  <pageMargins left="0" right="0" top="0.78740157480314965" bottom="0.78740157480314965" header="0" footer="0"/>
  <pageSetup scale="58" orientation="landscape" horizontalDpi="300" verticalDpi="300" r:id="rId1"/>
  <headerFooter alignWithMargins="0">
    <oddHeader>&amp;CInformacion confidencial de hidrologia - IDEAM</oddHeader>
    <oddFooter>&amp;CPreparado por el area operativa No. 03 - sede Villavo. ehcl - &amp;D&amp;RPágina &amp;P</oddFooter>
  </headerFooter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4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42578125" style="74" customWidth="1"/>
    <col min="2" max="2" width="11" style="74" bestFit="1" customWidth="1"/>
    <col min="3" max="3" width="19.42578125" style="74" bestFit="1" customWidth="1"/>
    <col min="4" max="4" width="5.7109375" style="74" customWidth="1"/>
    <col min="5" max="19" width="11.42578125" style="74"/>
    <col min="20" max="20" width="3" style="74" customWidth="1"/>
    <col min="21" max="256" width="11.42578125" style="74"/>
    <col min="257" max="257" width="11.42578125" style="74" customWidth="1"/>
    <col min="258" max="258" width="11" style="74" bestFit="1" customWidth="1"/>
    <col min="259" max="259" width="19.42578125" style="74" bestFit="1" customWidth="1"/>
    <col min="260" max="260" width="5.7109375" style="74" customWidth="1"/>
    <col min="261" max="275" width="11.42578125" style="74"/>
    <col min="276" max="276" width="3" style="74" customWidth="1"/>
    <col min="277" max="512" width="11.42578125" style="74"/>
    <col min="513" max="513" width="11.42578125" style="74" customWidth="1"/>
    <col min="514" max="514" width="11" style="74" bestFit="1" customWidth="1"/>
    <col min="515" max="515" width="19.42578125" style="74" bestFit="1" customWidth="1"/>
    <col min="516" max="516" width="5.7109375" style="74" customWidth="1"/>
    <col min="517" max="531" width="11.42578125" style="74"/>
    <col min="532" max="532" width="3" style="74" customWidth="1"/>
    <col min="533" max="768" width="11.42578125" style="74"/>
    <col min="769" max="769" width="11.42578125" style="74" customWidth="1"/>
    <col min="770" max="770" width="11" style="74" bestFit="1" customWidth="1"/>
    <col min="771" max="771" width="19.42578125" style="74" bestFit="1" customWidth="1"/>
    <col min="772" max="772" width="5.7109375" style="74" customWidth="1"/>
    <col min="773" max="787" width="11.42578125" style="74"/>
    <col min="788" max="788" width="3" style="74" customWidth="1"/>
    <col min="789" max="1024" width="11.42578125" style="74"/>
    <col min="1025" max="1025" width="11.42578125" style="74" customWidth="1"/>
    <col min="1026" max="1026" width="11" style="74" bestFit="1" customWidth="1"/>
    <col min="1027" max="1027" width="19.42578125" style="74" bestFit="1" customWidth="1"/>
    <col min="1028" max="1028" width="5.7109375" style="74" customWidth="1"/>
    <col min="1029" max="1043" width="11.42578125" style="74"/>
    <col min="1044" max="1044" width="3" style="74" customWidth="1"/>
    <col min="1045" max="1280" width="11.42578125" style="74"/>
    <col min="1281" max="1281" width="11.42578125" style="74" customWidth="1"/>
    <col min="1282" max="1282" width="11" style="74" bestFit="1" customWidth="1"/>
    <col min="1283" max="1283" width="19.42578125" style="74" bestFit="1" customWidth="1"/>
    <col min="1284" max="1284" width="5.7109375" style="74" customWidth="1"/>
    <col min="1285" max="1299" width="11.42578125" style="74"/>
    <col min="1300" max="1300" width="3" style="74" customWidth="1"/>
    <col min="1301" max="1536" width="11.42578125" style="74"/>
    <col min="1537" max="1537" width="11.42578125" style="74" customWidth="1"/>
    <col min="1538" max="1538" width="11" style="74" bestFit="1" customWidth="1"/>
    <col min="1539" max="1539" width="19.42578125" style="74" bestFit="1" customWidth="1"/>
    <col min="1540" max="1540" width="5.7109375" style="74" customWidth="1"/>
    <col min="1541" max="1555" width="11.42578125" style="74"/>
    <col min="1556" max="1556" width="3" style="74" customWidth="1"/>
    <col min="1557" max="1792" width="11.42578125" style="74"/>
    <col min="1793" max="1793" width="11.42578125" style="74" customWidth="1"/>
    <col min="1794" max="1794" width="11" style="74" bestFit="1" customWidth="1"/>
    <col min="1795" max="1795" width="19.42578125" style="74" bestFit="1" customWidth="1"/>
    <col min="1796" max="1796" width="5.7109375" style="74" customWidth="1"/>
    <col min="1797" max="1811" width="11.42578125" style="74"/>
    <col min="1812" max="1812" width="3" style="74" customWidth="1"/>
    <col min="1813" max="2048" width="11.42578125" style="74"/>
    <col min="2049" max="2049" width="11.42578125" style="74" customWidth="1"/>
    <col min="2050" max="2050" width="11" style="74" bestFit="1" customWidth="1"/>
    <col min="2051" max="2051" width="19.42578125" style="74" bestFit="1" customWidth="1"/>
    <col min="2052" max="2052" width="5.7109375" style="74" customWidth="1"/>
    <col min="2053" max="2067" width="11.42578125" style="74"/>
    <col min="2068" max="2068" width="3" style="74" customWidth="1"/>
    <col min="2069" max="2304" width="11.42578125" style="74"/>
    <col min="2305" max="2305" width="11.42578125" style="74" customWidth="1"/>
    <col min="2306" max="2306" width="11" style="74" bestFit="1" customWidth="1"/>
    <col min="2307" max="2307" width="19.42578125" style="74" bestFit="1" customWidth="1"/>
    <col min="2308" max="2308" width="5.7109375" style="74" customWidth="1"/>
    <col min="2309" max="2323" width="11.42578125" style="74"/>
    <col min="2324" max="2324" width="3" style="74" customWidth="1"/>
    <col min="2325" max="2560" width="11.42578125" style="74"/>
    <col min="2561" max="2561" width="11.42578125" style="74" customWidth="1"/>
    <col min="2562" max="2562" width="11" style="74" bestFit="1" customWidth="1"/>
    <col min="2563" max="2563" width="19.42578125" style="74" bestFit="1" customWidth="1"/>
    <col min="2564" max="2564" width="5.7109375" style="74" customWidth="1"/>
    <col min="2565" max="2579" width="11.42578125" style="74"/>
    <col min="2580" max="2580" width="3" style="74" customWidth="1"/>
    <col min="2581" max="2816" width="11.42578125" style="74"/>
    <col min="2817" max="2817" width="11.42578125" style="74" customWidth="1"/>
    <col min="2818" max="2818" width="11" style="74" bestFit="1" customWidth="1"/>
    <col min="2819" max="2819" width="19.42578125" style="74" bestFit="1" customWidth="1"/>
    <col min="2820" max="2820" width="5.7109375" style="74" customWidth="1"/>
    <col min="2821" max="2835" width="11.42578125" style="74"/>
    <col min="2836" max="2836" width="3" style="74" customWidth="1"/>
    <col min="2837" max="3072" width="11.42578125" style="74"/>
    <col min="3073" max="3073" width="11.42578125" style="74" customWidth="1"/>
    <col min="3074" max="3074" width="11" style="74" bestFit="1" customWidth="1"/>
    <col min="3075" max="3075" width="19.42578125" style="74" bestFit="1" customWidth="1"/>
    <col min="3076" max="3076" width="5.7109375" style="74" customWidth="1"/>
    <col min="3077" max="3091" width="11.42578125" style="74"/>
    <col min="3092" max="3092" width="3" style="74" customWidth="1"/>
    <col min="3093" max="3328" width="11.42578125" style="74"/>
    <col min="3329" max="3329" width="11.42578125" style="74" customWidth="1"/>
    <col min="3330" max="3330" width="11" style="74" bestFit="1" customWidth="1"/>
    <col min="3331" max="3331" width="19.42578125" style="74" bestFit="1" customWidth="1"/>
    <col min="3332" max="3332" width="5.7109375" style="74" customWidth="1"/>
    <col min="3333" max="3347" width="11.42578125" style="74"/>
    <col min="3348" max="3348" width="3" style="74" customWidth="1"/>
    <col min="3349" max="3584" width="11.42578125" style="74"/>
    <col min="3585" max="3585" width="11.42578125" style="74" customWidth="1"/>
    <col min="3586" max="3586" width="11" style="74" bestFit="1" customWidth="1"/>
    <col min="3587" max="3587" width="19.42578125" style="74" bestFit="1" customWidth="1"/>
    <col min="3588" max="3588" width="5.7109375" style="74" customWidth="1"/>
    <col min="3589" max="3603" width="11.42578125" style="74"/>
    <col min="3604" max="3604" width="3" style="74" customWidth="1"/>
    <col min="3605" max="3840" width="11.42578125" style="74"/>
    <col min="3841" max="3841" width="11.42578125" style="74" customWidth="1"/>
    <col min="3842" max="3842" width="11" style="74" bestFit="1" customWidth="1"/>
    <col min="3843" max="3843" width="19.42578125" style="74" bestFit="1" customWidth="1"/>
    <col min="3844" max="3844" width="5.7109375" style="74" customWidth="1"/>
    <col min="3845" max="3859" width="11.42578125" style="74"/>
    <col min="3860" max="3860" width="3" style="74" customWidth="1"/>
    <col min="3861" max="4096" width="11.42578125" style="74"/>
    <col min="4097" max="4097" width="11.42578125" style="74" customWidth="1"/>
    <col min="4098" max="4098" width="11" style="74" bestFit="1" customWidth="1"/>
    <col min="4099" max="4099" width="19.42578125" style="74" bestFit="1" customWidth="1"/>
    <col min="4100" max="4100" width="5.7109375" style="74" customWidth="1"/>
    <col min="4101" max="4115" width="11.42578125" style="74"/>
    <col min="4116" max="4116" width="3" style="74" customWidth="1"/>
    <col min="4117" max="4352" width="11.42578125" style="74"/>
    <col min="4353" max="4353" width="11.42578125" style="74" customWidth="1"/>
    <col min="4354" max="4354" width="11" style="74" bestFit="1" customWidth="1"/>
    <col min="4355" max="4355" width="19.42578125" style="74" bestFit="1" customWidth="1"/>
    <col min="4356" max="4356" width="5.7109375" style="74" customWidth="1"/>
    <col min="4357" max="4371" width="11.42578125" style="74"/>
    <col min="4372" max="4372" width="3" style="74" customWidth="1"/>
    <col min="4373" max="4608" width="11.42578125" style="74"/>
    <col min="4609" max="4609" width="11.42578125" style="74" customWidth="1"/>
    <col min="4610" max="4610" width="11" style="74" bestFit="1" customWidth="1"/>
    <col min="4611" max="4611" width="19.42578125" style="74" bestFit="1" customWidth="1"/>
    <col min="4612" max="4612" width="5.7109375" style="74" customWidth="1"/>
    <col min="4613" max="4627" width="11.42578125" style="74"/>
    <col min="4628" max="4628" width="3" style="74" customWidth="1"/>
    <col min="4629" max="4864" width="11.42578125" style="74"/>
    <col min="4865" max="4865" width="11.42578125" style="74" customWidth="1"/>
    <col min="4866" max="4866" width="11" style="74" bestFit="1" customWidth="1"/>
    <col min="4867" max="4867" width="19.42578125" style="74" bestFit="1" customWidth="1"/>
    <col min="4868" max="4868" width="5.7109375" style="74" customWidth="1"/>
    <col min="4869" max="4883" width="11.42578125" style="74"/>
    <col min="4884" max="4884" width="3" style="74" customWidth="1"/>
    <col min="4885" max="5120" width="11.42578125" style="74"/>
    <col min="5121" max="5121" width="11.42578125" style="74" customWidth="1"/>
    <col min="5122" max="5122" width="11" style="74" bestFit="1" customWidth="1"/>
    <col min="5123" max="5123" width="19.42578125" style="74" bestFit="1" customWidth="1"/>
    <col min="5124" max="5124" width="5.7109375" style="74" customWidth="1"/>
    <col min="5125" max="5139" width="11.42578125" style="74"/>
    <col min="5140" max="5140" width="3" style="74" customWidth="1"/>
    <col min="5141" max="5376" width="11.42578125" style="74"/>
    <col min="5377" max="5377" width="11.42578125" style="74" customWidth="1"/>
    <col min="5378" max="5378" width="11" style="74" bestFit="1" customWidth="1"/>
    <col min="5379" max="5379" width="19.42578125" style="74" bestFit="1" customWidth="1"/>
    <col min="5380" max="5380" width="5.7109375" style="74" customWidth="1"/>
    <col min="5381" max="5395" width="11.42578125" style="74"/>
    <col min="5396" max="5396" width="3" style="74" customWidth="1"/>
    <col min="5397" max="5632" width="11.42578125" style="74"/>
    <col min="5633" max="5633" width="11.42578125" style="74" customWidth="1"/>
    <col min="5634" max="5634" width="11" style="74" bestFit="1" customWidth="1"/>
    <col min="5635" max="5635" width="19.42578125" style="74" bestFit="1" customWidth="1"/>
    <col min="5636" max="5636" width="5.7109375" style="74" customWidth="1"/>
    <col min="5637" max="5651" width="11.42578125" style="74"/>
    <col min="5652" max="5652" width="3" style="74" customWidth="1"/>
    <col min="5653" max="5888" width="11.42578125" style="74"/>
    <col min="5889" max="5889" width="11.42578125" style="74" customWidth="1"/>
    <col min="5890" max="5890" width="11" style="74" bestFit="1" customWidth="1"/>
    <col min="5891" max="5891" width="19.42578125" style="74" bestFit="1" customWidth="1"/>
    <col min="5892" max="5892" width="5.7109375" style="74" customWidth="1"/>
    <col min="5893" max="5907" width="11.42578125" style="74"/>
    <col min="5908" max="5908" width="3" style="74" customWidth="1"/>
    <col min="5909" max="6144" width="11.42578125" style="74"/>
    <col min="6145" max="6145" width="11.42578125" style="74" customWidth="1"/>
    <col min="6146" max="6146" width="11" style="74" bestFit="1" customWidth="1"/>
    <col min="6147" max="6147" width="19.42578125" style="74" bestFit="1" customWidth="1"/>
    <col min="6148" max="6148" width="5.7109375" style="74" customWidth="1"/>
    <col min="6149" max="6163" width="11.42578125" style="74"/>
    <col min="6164" max="6164" width="3" style="74" customWidth="1"/>
    <col min="6165" max="6400" width="11.42578125" style="74"/>
    <col min="6401" max="6401" width="11.42578125" style="74" customWidth="1"/>
    <col min="6402" max="6402" width="11" style="74" bestFit="1" customWidth="1"/>
    <col min="6403" max="6403" width="19.42578125" style="74" bestFit="1" customWidth="1"/>
    <col min="6404" max="6404" width="5.7109375" style="74" customWidth="1"/>
    <col min="6405" max="6419" width="11.42578125" style="74"/>
    <col min="6420" max="6420" width="3" style="74" customWidth="1"/>
    <col min="6421" max="6656" width="11.42578125" style="74"/>
    <col min="6657" max="6657" width="11.42578125" style="74" customWidth="1"/>
    <col min="6658" max="6658" width="11" style="74" bestFit="1" customWidth="1"/>
    <col min="6659" max="6659" width="19.42578125" style="74" bestFit="1" customWidth="1"/>
    <col min="6660" max="6660" width="5.7109375" style="74" customWidth="1"/>
    <col min="6661" max="6675" width="11.42578125" style="74"/>
    <col min="6676" max="6676" width="3" style="74" customWidth="1"/>
    <col min="6677" max="6912" width="11.42578125" style="74"/>
    <col min="6913" max="6913" width="11.42578125" style="74" customWidth="1"/>
    <col min="6914" max="6914" width="11" style="74" bestFit="1" customWidth="1"/>
    <col min="6915" max="6915" width="19.42578125" style="74" bestFit="1" customWidth="1"/>
    <col min="6916" max="6916" width="5.7109375" style="74" customWidth="1"/>
    <col min="6917" max="6931" width="11.42578125" style="74"/>
    <col min="6932" max="6932" width="3" style="74" customWidth="1"/>
    <col min="6933" max="7168" width="11.42578125" style="74"/>
    <col min="7169" max="7169" width="11.42578125" style="74" customWidth="1"/>
    <col min="7170" max="7170" width="11" style="74" bestFit="1" customWidth="1"/>
    <col min="7171" max="7171" width="19.42578125" style="74" bestFit="1" customWidth="1"/>
    <col min="7172" max="7172" width="5.7109375" style="74" customWidth="1"/>
    <col min="7173" max="7187" width="11.42578125" style="74"/>
    <col min="7188" max="7188" width="3" style="74" customWidth="1"/>
    <col min="7189" max="7424" width="11.42578125" style="74"/>
    <col min="7425" max="7425" width="11.42578125" style="74" customWidth="1"/>
    <col min="7426" max="7426" width="11" style="74" bestFit="1" customWidth="1"/>
    <col min="7427" max="7427" width="19.42578125" style="74" bestFit="1" customWidth="1"/>
    <col min="7428" max="7428" width="5.7109375" style="74" customWidth="1"/>
    <col min="7429" max="7443" width="11.42578125" style="74"/>
    <col min="7444" max="7444" width="3" style="74" customWidth="1"/>
    <col min="7445" max="7680" width="11.42578125" style="74"/>
    <col min="7681" max="7681" width="11.42578125" style="74" customWidth="1"/>
    <col min="7682" max="7682" width="11" style="74" bestFit="1" customWidth="1"/>
    <col min="7683" max="7683" width="19.42578125" style="74" bestFit="1" customWidth="1"/>
    <col min="7684" max="7684" width="5.7109375" style="74" customWidth="1"/>
    <col min="7685" max="7699" width="11.42578125" style="74"/>
    <col min="7700" max="7700" width="3" style="74" customWidth="1"/>
    <col min="7701" max="7936" width="11.42578125" style="74"/>
    <col min="7937" max="7937" width="11.42578125" style="74" customWidth="1"/>
    <col min="7938" max="7938" width="11" style="74" bestFit="1" customWidth="1"/>
    <col min="7939" max="7939" width="19.42578125" style="74" bestFit="1" customWidth="1"/>
    <col min="7940" max="7940" width="5.7109375" style="74" customWidth="1"/>
    <col min="7941" max="7955" width="11.42578125" style="74"/>
    <col min="7956" max="7956" width="3" style="74" customWidth="1"/>
    <col min="7957" max="8192" width="11.42578125" style="74"/>
    <col min="8193" max="8193" width="11.42578125" style="74" customWidth="1"/>
    <col min="8194" max="8194" width="11" style="74" bestFit="1" customWidth="1"/>
    <col min="8195" max="8195" width="19.42578125" style="74" bestFit="1" customWidth="1"/>
    <col min="8196" max="8196" width="5.7109375" style="74" customWidth="1"/>
    <col min="8197" max="8211" width="11.42578125" style="74"/>
    <col min="8212" max="8212" width="3" style="74" customWidth="1"/>
    <col min="8213" max="8448" width="11.42578125" style="74"/>
    <col min="8449" max="8449" width="11.42578125" style="74" customWidth="1"/>
    <col min="8450" max="8450" width="11" style="74" bestFit="1" customWidth="1"/>
    <col min="8451" max="8451" width="19.42578125" style="74" bestFit="1" customWidth="1"/>
    <col min="8452" max="8452" width="5.7109375" style="74" customWidth="1"/>
    <col min="8453" max="8467" width="11.42578125" style="74"/>
    <col min="8468" max="8468" width="3" style="74" customWidth="1"/>
    <col min="8469" max="8704" width="11.42578125" style="74"/>
    <col min="8705" max="8705" width="11.42578125" style="74" customWidth="1"/>
    <col min="8706" max="8706" width="11" style="74" bestFit="1" customWidth="1"/>
    <col min="8707" max="8707" width="19.42578125" style="74" bestFit="1" customWidth="1"/>
    <col min="8708" max="8708" width="5.7109375" style="74" customWidth="1"/>
    <col min="8709" max="8723" width="11.42578125" style="74"/>
    <col min="8724" max="8724" width="3" style="74" customWidth="1"/>
    <col min="8725" max="8960" width="11.42578125" style="74"/>
    <col min="8961" max="8961" width="11.42578125" style="74" customWidth="1"/>
    <col min="8962" max="8962" width="11" style="74" bestFit="1" customWidth="1"/>
    <col min="8963" max="8963" width="19.42578125" style="74" bestFit="1" customWidth="1"/>
    <col min="8964" max="8964" width="5.7109375" style="74" customWidth="1"/>
    <col min="8965" max="8979" width="11.42578125" style="74"/>
    <col min="8980" max="8980" width="3" style="74" customWidth="1"/>
    <col min="8981" max="9216" width="11.42578125" style="74"/>
    <col min="9217" max="9217" width="11.42578125" style="74" customWidth="1"/>
    <col min="9218" max="9218" width="11" style="74" bestFit="1" customWidth="1"/>
    <col min="9219" max="9219" width="19.42578125" style="74" bestFit="1" customWidth="1"/>
    <col min="9220" max="9220" width="5.7109375" style="74" customWidth="1"/>
    <col min="9221" max="9235" width="11.42578125" style="74"/>
    <col min="9236" max="9236" width="3" style="74" customWidth="1"/>
    <col min="9237" max="9472" width="11.42578125" style="74"/>
    <col min="9473" max="9473" width="11.42578125" style="74" customWidth="1"/>
    <col min="9474" max="9474" width="11" style="74" bestFit="1" customWidth="1"/>
    <col min="9475" max="9475" width="19.42578125" style="74" bestFit="1" customWidth="1"/>
    <col min="9476" max="9476" width="5.7109375" style="74" customWidth="1"/>
    <col min="9477" max="9491" width="11.42578125" style="74"/>
    <col min="9492" max="9492" width="3" style="74" customWidth="1"/>
    <col min="9493" max="9728" width="11.42578125" style="74"/>
    <col min="9729" max="9729" width="11.42578125" style="74" customWidth="1"/>
    <col min="9730" max="9730" width="11" style="74" bestFit="1" customWidth="1"/>
    <col min="9731" max="9731" width="19.42578125" style="74" bestFit="1" customWidth="1"/>
    <col min="9732" max="9732" width="5.7109375" style="74" customWidth="1"/>
    <col min="9733" max="9747" width="11.42578125" style="74"/>
    <col min="9748" max="9748" width="3" style="74" customWidth="1"/>
    <col min="9749" max="9984" width="11.42578125" style="74"/>
    <col min="9985" max="9985" width="11.42578125" style="74" customWidth="1"/>
    <col min="9986" max="9986" width="11" style="74" bestFit="1" customWidth="1"/>
    <col min="9987" max="9987" width="19.42578125" style="74" bestFit="1" customWidth="1"/>
    <col min="9988" max="9988" width="5.7109375" style="74" customWidth="1"/>
    <col min="9989" max="10003" width="11.42578125" style="74"/>
    <col min="10004" max="10004" width="3" style="74" customWidth="1"/>
    <col min="10005" max="10240" width="11.42578125" style="74"/>
    <col min="10241" max="10241" width="11.42578125" style="74" customWidth="1"/>
    <col min="10242" max="10242" width="11" style="74" bestFit="1" customWidth="1"/>
    <col min="10243" max="10243" width="19.42578125" style="74" bestFit="1" customWidth="1"/>
    <col min="10244" max="10244" width="5.7109375" style="74" customWidth="1"/>
    <col min="10245" max="10259" width="11.42578125" style="74"/>
    <col min="10260" max="10260" width="3" style="74" customWidth="1"/>
    <col min="10261" max="10496" width="11.42578125" style="74"/>
    <col min="10497" max="10497" width="11.42578125" style="74" customWidth="1"/>
    <col min="10498" max="10498" width="11" style="74" bestFit="1" customWidth="1"/>
    <col min="10499" max="10499" width="19.42578125" style="74" bestFit="1" customWidth="1"/>
    <col min="10500" max="10500" width="5.7109375" style="74" customWidth="1"/>
    <col min="10501" max="10515" width="11.42578125" style="74"/>
    <col min="10516" max="10516" width="3" style="74" customWidth="1"/>
    <col min="10517" max="10752" width="11.42578125" style="74"/>
    <col min="10753" max="10753" width="11.42578125" style="74" customWidth="1"/>
    <col min="10754" max="10754" width="11" style="74" bestFit="1" customWidth="1"/>
    <col min="10755" max="10755" width="19.42578125" style="74" bestFit="1" customWidth="1"/>
    <col min="10756" max="10756" width="5.7109375" style="74" customWidth="1"/>
    <col min="10757" max="10771" width="11.42578125" style="74"/>
    <col min="10772" max="10772" width="3" style="74" customWidth="1"/>
    <col min="10773" max="11008" width="11.42578125" style="74"/>
    <col min="11009" max="11009" width="11.42578125" style="74" customWidth="1"/>
    <col min="11010" max="11010" width="11" style="74" bestFit="1" customWidth="1"/>
    <col min="11011" max="11011" width="19.42578125" style="74" bestFit="1" customWidth="1"/>
    <col min="11012" max="11012" width="5.7109375" style="74" customWidth="1"/>
    <col min="11013" max="11027" width="11.42578125" style="74"/>
    <col min="11028" max="11028" width="3" style="74" customWidth="1"/>
    <col min="11029" max="11264" width="11.42578125" style="74"/>
    <col min="11265" max="11265" width="11.42578125" style="74" customWidth="1"/>
    <col min="11266" max="11266" width="11" style="74" bestFit="1" customWidth="1"/>
    <col min="11267" max="11267" width="19.42578125" style="74" bestFit="1" customWidth="1"/>
    <col min="11268" max="11268" width="5.7109375" style="74" customWidth="1"/>
    <col min="11269" max="11283" width="11.42578125" style="74"/>
    <col min="11284" max="11284" width="3" style="74" customWidth="1"/>
    <col min="11285" max="11520" width="11.42578125" style="74"/>
    <col min="11521" max="11521" width="11.42578125" style="74" customWidth="1"/>
    <col min="11522" max="11522" width="11" style="74" bestFit="1" customWidth="1"/>
    <col min="11523" max="11523" width="19.42578125" style="74" bestFit="1" customWidth="1"/>
    <col min="11524" max="11524" width="5.7109375" style="74" customWidth="1"/>
    <col min="11525" max="11539" width="11.42578125" style="74"/>
    <col min="11540" max="11540" width="3" style="74" customWidth="1"/>
    <col min="11541" max="11776" width="11.42578125" style="74"/>
    <col min="11777" max="11777" width="11.42578125" style="74" customWidth="1"/>
    <col min="11778" max="11778" width="11" style="74" bestFit="1" customWidth="1"/>
    <col min="11779" max="11779" width="19.42578125" style="74" bestFit="1" customWidth="1"/>
    <col min="11780" max="11780" width="5.7109375" style="74" customWidth="1"/>
    <col min="11781" max="11795" width="11.42578125" style="74"/>
    <col min="11796" max="11796" width="3" style="74" customWidth="1"/>
    <col min="11797" max="12032" width="11.42578125" style="74"/>
    <col min="12033" max="12033" width="11.42578125" style="74" customWidth="1"/>
    <col min="12034" max="12034" width="11" style="74" bestFit="1" customWidth="1"/>
    <col min="12035" max="12035" width="19.42578125" style="74" bestFit="1" customWidth="1"/>
    <col min="12036" max="12036" width="5.7109375" style="74" customWidth="1"/>
    <col min="12037" max="12051" width="11.42578125" style="74"/>
    <col min="12052" max="12052" width="3" style="74" customWidth="1"/>
    <col min="12053" max="12288" width="11.42578125" style="74"/>
    <col min="12289" max="12289" width="11.42578125" style="74" customWidth="1"/>
    <col min="12290" max="12290" width="11" style="74" bestFit="1" customWidth="1"/>
    <col min="12291" max="12291" width="19.42578125" style="74" bestFit="1" customWidth="1"/>
    <col min="12292" max="12292" width="5.7109375" style="74" customWidth="1"/>
    <col min="12293" max="12307" width="11.42578125" style="74"/>
    <col min="12308" max="12308" width="3" style="74" customWidth="1"/>
    <col min="12309" max="12544" width="11.42578125" style="74"/>
    <col min="12545" max="12545" width="11.42578125" style="74" customWidth="1"/>
    <col min="12546" max="12546" width="11" style="74" bestFit="1" customWidth="1"/>
    <col min="12547" max="12547" width="19.42578125" style="74" bestFit="1" customWidth="1"/>
    <col min="12548" max="12548" width="5.7109375" style="74" customWidth="1"/>
    <col min="12549" max="12563" width="11.42578125" style="74"/>
    <col min="12564" max="12564" width="3" style="74" customWidth="1"/>
    <col min="12565" max="12800" width="11.42578125" style="74"/>
    <col min="12801" max="12801" width="11.42578125" style="74" customWidth="1"/>
    <col min="12802" max="12802" width="11" style="74" bestFit="1" customWidth="1"/>
    <col min="12803" max="12803" width="19.42578125" style="74" bestFit="1" customWidth="1"/>
    <col min="12804" max="12804" width="5.7109375" style="74" customWidth="1"/>
    <col min="12805" max="12819" width="11.42578125" style="74"/>
    <col min="12820" max="12820" width="3" style="74" customWidth="1"/>
    <col min="12821" max="13056" width="11.42578125" style="74"/>
    <col min="13057" max="13057" width="11.42578125" style="74" customWidth="1"/>
    <col min="13058" max="13058" width="11" style="74" bestFit="1" customWidth="1"/>
    <col min="13059" max="13059" width="19.42578125" style="74" bestFit="1" customWidth="1"/>
    <col min="13060" max="13060" width="5.7109375" style="74" customWidth="1"/>
    <col min="13061" max="13075" width="11.42578125" style="74"/>
    <col min="13076" max="13076" width="3" style="74" customWidth="1"/>
    <col min="13077" max="13312" width="11.42578125" style="74"/>
    <col min="13313" max="13313" width="11.42578125" style="74" customWidth="1"/>
    <col min="13314" max="13314" width="11" style="74" bestFit="1" customWidth="1"/>
    <col min="13315" max="13315" width="19.42578125" style="74" bestFit="1" customWidth="1"/>
    <col min="13316" max="13316" width="5.7109375" style="74" customWidth="1"/>
    <col min="13317" max="13331" width="11.42578125" style="74"/>
    <col min="13332" max="13332" width="3" style="74" customWidth="1"/>
    <col min="13333" max="13568" width="11.42578125" style="74"/>
    <col min="13569" max="13569" width="11.42578125" style="74" customWidth="1"/>
    <col min="13570" max="13570" width="11" style="74" bestFit="1" customWidth="1"/>
    <col min="13571" max="13571" width="19.42578125" style="74" bestFit="1" customWidth="1"/>
    <col min="13572" max="13572" width="5.7109375" style="74" customWidth="1"/>
    <col min="13573" max="13587" width="11.42578125" style="74"/>
    <col min="13588" max="13588" width="3" style="74" customWidth="1"/>
    <col min="13589" max="13824" width="11.42578125" style="74"/>
    <col min="13825" max="13825" width="11.42578125" style="74" customWidth="1"/>
    <col min="13826" max="13826" width="11" style="74" bestFit="1" customWidth="1"/>
    <col min="13827" max="13827" width="19.42578125" style="74" bestFit="1" customWidth="1"/>
    <col min="13828" max="13828" width="5.7109375" style="74" customWidth="1"/>
    <col min="13829" max="13843" width="11.42578125" style="74"/>
    <col min="13844" max="13844" width="3" style="74" customWidth="1"/>
    <col min="13845" max="14080" width="11.42578125" style="74"/>
    <col min="14081" max="14081" width="11.42578125" style="74" customWidth="1"/>
    <col min="14082" max="14082" width="11" style="74" bestFit="1" customWidth="1"/>
    <col min="14083" max="14083" width="19.42578125" style="74" bestFit="1" customWidth="1"/>
    <col min="14084" max="14084" width="5.7109375" style="74" customWidth="1"/>
    <col min="14085" max="14099" width="11.42578125" style="74"/>
    <col min="14100" max="14100" width="3" style="74" customWidth="1"/>
    <col min="14101" max="14336" width="11.42578125" style="74"/>
    <col min="14337" max="14337" width="11.42578125" style="74" customWidth="1"/>
    <col min="14338" max="14338" width="11" style="74" bestFit="1" customWidth="1"/>
    <col min="14339" max="14339" width="19.42578125" style="74" bestFit="1" customWidth="1"/>
    <col min="14340" max="14340" width="5.7109375" style="74" customWidth="1"/>
    <col min="14341" max="14355" width="11.42578125" style="74"/>
    <col min="14356" max="14356" width="3" style="74" customWidth="1"/>
    <col min="14357" max="14592" width="11.42578125" style="74"/>
    <col min="14593" max="14593" width="11.42578125" style="74" customWidth="1"/>
    <col min="14594" max="14594" width="11" style="74" bestFit="1" customWidth="1"/>
    <col min="14595" max="14595" width="19.42578125" style="74" bestFit="1" customWidth="1"/>
    <col min="14596" max="14596" width="5.7109375" style="74" customWidth="1"/>
    <col min="14597" max="14611" width="11.42578125" style="74"/>
    <col min="14612" max="14612" width="3" style="74" customWidth="1"/>
    <col min="14613" max="14848" width="11.42578125" style="74"/>
    <col min="14849" max="14849" width="11.42578125" style="74" customWidth="1"/>
    <col min="14850" max="14850" width="11" style="74" bestFit="1" customWidth="1"/>
    <col min="14851" max="14851" width="19.42578125" style="74" bestFit="1" customWidth="1"/>
    <col min="14852" max="14852" width="5.7109375" style="74" customWidth="1"/>
    <col min="14853" max="14867" width="11.42578125" style="74"/>
    <col min="14868" max="14868" width="3" style="74" customWidth="1"/>
    <col min="14869" max="15104" width="11.42578125" style="74"/>
    <col min="15105" max="15105" width="11.42578125" style="74" customWidth="1"/>
    <col min="15106" max="15106" width="11" style="74" bestFit="1" customWidth="1"/>
    <col min="15107" max="15107" width="19.42578125" style="74" bestFit="1" customWidth="1"/>
    <col min="15108" max="15108" width="5.7109375" style="74" customWidth="1"/>
    <col min="15109" max="15123" width="11.42578125" style="74"/>
    <col min="15124" max="15124" width="3" style="74" customWidth="1"/>
    <col min="15125" max="15360" width="11.42578125" style="74"/>
    <col min="15361" max="15361" width="11.42578125" style="74" customWidth="1"/>
    <col min="15362" max="15362" width="11" style="74" bestFit="1" customWidth="1"/>
    <col min="15363" max="15363" width="19.42578125" style="74" bestFit="1" customWidth="1"/>
    <col min="15364" max="15364" width="5.7109375" style="74" customWidth="1"/>
    <col min="15365" max="15379" width="11.42578125" style="74"/>
    <col min="15380" max="15380" width="3" style="74" customWidth="1"/>
    <col min="15381" max="15616" width="11.42578125" style="74"/>
    <col min="15617" max="15617" width="11.42578125" style="74" customWidth="1"/>
    <col min="15618" max="15618" width="11" style="74" bestFit="1" customWidth="1"/>
    <col min="15619" max="15619" width="19.42578125" style="74" bestFit="1" customWidth="1"/>
    <col min="15620" max="15620" width="5.7109375" style="74" customWidth="1"/>
    <col min="15621" max="15635" width="11.42578125" style="74"/>
    <col min="15636" max="15636" width="3" style="74" customWidth="1"/>
    <col min="15637" max="15872" width="11.42578125" style="74"/>
    <col min="15873" max="15873" width="11.42578125" style="74" customWidth="1"/>
    <col min="15874" max="15874" width="11" style="74" bestFit="1" customWidth="1"/>
    <col min="15875" max="15875" width="19.42578125" style="74" bestFit="1" customWidth="1"/>
    <col min="15876" max="15876" width="5.7109375" style="74" customWidth="1"/>
    <col min="15877" max="15891" width="11.42578125" style="74"/>
    <col min="15892" max="15892" width="3" style="74" customWidth="1"/>
    <col min="15893" max="16128" width="11.42578125" style="74"/>
    <col min="16129" max="16129" width="11.42578125" style="74" customWidth="1"/>
    <col min="16130" max="16130" width="11" style="74" bestFit="1" customWidth="1"/>
    <col min="16131" max="16131" width="19.42578125" style="74" bestFit="1" customWidth="1"/>
    <col min="16132" max="16132" width="5.7109375" style="74" customWidth="1"/>
    <col min="16133" max="16147" width="11.42578125" style="74"/>
    <col min="16148" max="16148" width="3" style="74" customWidth="1"/>
    <col min="16149" max="16384" width="11.42578125" style="74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73"/>
    </row>
    <row r="2" spans="1:20" s="80" customFormat="1" ht="14.1" customHeight="1" thickBot="1" x14ac:dyDescent="0.3">
      <c r="A2" s="75" t="s">
        <v>41</v>
      </c>
      <c r="B2" s="76" t="s">
        <v>42</v>
      </c>
      <c r="C2" s="77" t="s">
        <v>43</v>
      </c>
      <c r="D2" s="152" t="s">
        <v>44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">
      <c r="A3" s="133">
        <v>0</v>
      </c>
      <c r="B3" s="134">
        <v>108</v>
      </c>
      <c r="C3" s="135" t="s">
        <v>142</v>
      </c>
      <c r="D3" s="153"/>
      <c r="S3" s="73"/>
      <c r="T3" s="73"/>
    </row>
    <row r="4" spans="1:20" ht="14.1" customHeight="1" x14ac:dyDescent="0.2">
      <c r="A4" s="81">
        <v>0</v>
      </c>
      <c r="B4" s="82">
        <v>107.92700000000001</v>
      </c>
      <c r="C4" s="84" t="s">
        <v>166</v>
      </c>
      <c r="D4" s="153"/>
      <c r="S4" s="73"/>
      <c r="T4" s="73"/>
    </row>
    <row r="5" spans="1:20" ht="14.1" customHeight="1" x14ac:dyDescent="0.2">
      <c r="A5" s="81">
        <v>5.5</v>
      </c>
      <c r="B5" s="82">
        <v>107.309</v>
      </c>
      <c r="C5" s="84" t="s">
        <v>167</v>
      </c>
      <c r="D5" s="153"/>
      <c r="S5" s="73"/>
      <c r="T5" s="73"/>
    </row>
    <row r="6" spans="1:20" ht="14.1" customHeight="1" x14ac:dyDescent="0.2">
      <c r="A6" s="91">
        <v>5.5</v>
      </c>
      <c r="B6" s="92">
        <v>104.749</v>
      </c>
      <c r="C6" s="136" t="s">
        <v>16</v>
      </c>
      <c r="D6" s="153"/>
      <c r="S6" s="73"/>
      <c r="T6" s="73"/>
    </row>
    <row r="7" spans="1:20" ht="14.1" customHeight="1" x14ac:dyDescent="0.2">
      <c r="A7" s="81">
        <v>5.5</v>
      </c>
      <c r="B7" s="82">
        <v>104.29900000000001</v>
      </c>
      <c r="C7" s="136"/>
      <c r="D7" s="153"/>
      <c r="S7" s="73"/>
      <c r="T7" s="73"/>
    </row>
    <row r="8" spans="1:20" ht="14.1" customHeight="1" x14ac:dyDescent="0.2">
      <c r="A8" s="87">
        <v>9</v>
      </c>
      <c r="B8" s="88">
        <v>100.789</v>
      </c>
      <c r="C8" s="84"/>
      <c r="D8" s="153"/>
      <c r="S8" s="73"/>
      <c r="T8" s="73"/>
    </row>
    <row r="9" spans="1:20" ht="14.1" customHeight="1" x14ac:dyDescent="0.2">
      <c r="A9" s="87">
        <v>52</v>
      </c>
      <c r="B9" s="88">
        <v>101.039</v>
      </c>
      <c r="C9" s="84"/>
      <c r="D9" s="153"/>
      <c r="S9" s="73"/>
      <c r="T9" s="73"/>
    </row>
    <row r="10" spans="1:20" ht="14.1" customHeight="1" x14ac:dyDescent="0.2">
      <c r="A10" s="87">
        <v>95</v>
      </c>
      <c r="B10" s="88">
        <v>100.749</v>
      </c>
      <c r="C10" s="84"/>
      <c r="D10" s="153"/>
      <c r="S10" s="73"/>
      <c r="T10" s="73"/>
    </row>
    <row r="11" spans="1:20" ht="14.1" customHeight="1" x14ac:dyDescent="0.2">
      <c r="A11" s="87">
        <v>138</v>
      </c>
      <c r="B11" s="88">
        <v>100.43899999999999</v>
      </c>
      <c r="C11" s="84"/>
      <c r="D11" s="153"/>
      <c r="S11" s="73"/>
      <c r="T11" s="73"/>
    </row>
    <row r="12" spans="1:20" ht="14.1" customHeight="1" x14ac:dyDescent="0.2">
      <c r="A12" s="87">
        <v>181</v>
      </c>
      <c r="B12" s="88">
        <v>99.778999999999996</v>
      </c>
      <c r="C12" s="136"/>
      <c r="D12" s="153"/>
      <c r="S12" s="73"/>
      <c r="T12" s="73"/>
    </row>
    <row r="13" spans="1:20" ht="14.1" customHeight="1" x14ac:dyDescent="0.2">
      <c r="A13" s="87">
        <v>224</v>
      </c>
      <c r="B13" s="88">
        <v>98.849000000000004</v>
      </c>
      <c r="C13" s="136"/>
      <c r="D13" s="153"/>
      <c r="S13" s="73"/>
      <c r="T13" s="73"/>
    </row>
    <row r="14" spans="1:20" ht="14.1" customHeight="1" x14ac:dyDescent="0.2">
      <c r="A14" s="87">
        <v>267</v>
      </c>
      <c r="B14" s="88">
        <v>98.149000000000001</v>
      </c>
      <c r="C14" s="136"/>
      <c r="D14" s="153"/>
      <c r="S14" s="73"/>
      <c r="T14" s="73"/>
    </row>
    <row r="15" spans="1:20" ht="14.1" customHeight="1" x14ac:dyDescent="0.2">
      <c r="A15" s="87">
        <v>310</v>
      </c>
      <c r="B15" s="88">
        <v>97.509</v>
      </c>
      <c r="C15" s="137"/>
      <c r="D15" s="153"/>
      <c r="S15" s="73"/>
      <c r="T15" s="73"/>
    </row>
    <row r="16" spans="1:20" ht="14.1" customHeight="1" x14ac:dyDescent="0.2">
      <c r="A16" s="87">
        <v>353</v>
      </c>
      <c r="B16" s="88">
        <v>97.429000000000002</v>
      </c>
      <c r="C16" s="137"/>
      <c r="D16" s="163"/>
      <c r="S16" s="73"/>
      <c r="T16" s="73"/>
    </row>
    <row r="17" spans="1:20" ht="14.1" customHeight="1" x14ac:dyDescent="0.2">
      <c r="A17" s="87">
        <v>396</v>
      </c>
      <c r="B17" s="88">
        <v>97.388999999999996</v>
      </c>
      <c r="C17" s="137"/>
      <c r="D17" s="163"/>
      <c r="S17" s="73"/>
      <c r="T17" s="73"/>
    </row>
    <row r="18" spans="1:20" ht="14.1" customHeight="1" x14ac:dyDescent="0.2">
      <c r="A18" s="87">
        <v>439</v>
      </c>
      <c r="B18" s="88">
        <v>100.10899999999999</v>
      </c>
      <c r="C18" s="137"/>
      <c r="D18" s="163"/>
      <c r="S18" s="73"/>
      <c r="T18" s="73"/>
    </row>
    <row r="19" spans="1:20" ht="14.1" customHeight="1" x14ac:dyDescent="0.2">
      <c r="A19" s="87">
        <v>482</v>
      </c>
      <c r="B19" s="88">
        <v>100.209</v>
      </c>
      <c r="C19" s="137"/>
      <c r="D19" s="163"/>
      <c r="S19" s="73"/>
      <c r="T19" s="73"/>
    </row>
    <row r="20" spans="1:20" ht="14.1" customHeight="1" x14ac:dyDescent="0.2">
      <c r="A20" s="87">
        <v>525</v>
      </c>
      <c r="B20" s="88">
        <v>100.639</v>
      </c>
      <c r="C20" s="137"/>
      <c r="D20" s="163"/>
      <c r="S20" s="73"/>
      <c r="T20" s="73"/>
    </row>
    <row r="21" spans="1:20" ht="14.1" customHeight="1" x14ac:dyDescent="0.2">
      <c r="A21" s="87">
        <v>585</v>
      </c>
      <c r="B21" s="88">
        <v>102.399</v>
      </c>
      <c r="C21" s="137"/>
      <c r="D21" s="163"/>
      <c r="S21" s="73"/>
      <c r="T21" s="73"/>
    </row>
    <row r="22" spans="1:20" ht="14.1" customHeight="1" x14ac:dyDescent="0.2">
      <c r="A22" s="87">
        <v>645</v>
      </c>
      <c r="B22" s="88">
        <v>102.51900000000001</v>
      </c>
      <c r="C22" s="136"/>
      <c r="D22" s="163"/>
      <c r="S22" s="73"/>
      <c r="T22" s="73"/>
    </row>
    <row r="23" spans="1:20" ht="14.1" customHeight="1" x14ac:dyDescent="0.2">
      <c r="A23" s="87">
        <v>705</v>
      </c>
      <c r="B23" s="88">
        <v>102.529</v>
      </c>
      <c r="C23" s="137"/>
      <c r="D23" s="163"/>
      <c r="S23" s="73"/>
      <c r="T23" s="73"/>
    </row>
    <row r="24" spans="1:20" ht="14.1" customHeight="1" x14ac:dyDescent="0.2">
      <c r="A24" s="87">
        <v>765</v>
      </c>
      <c r="B24" s="88">
        <v>102.54900000000001</v>
      </c>
      <c r="C24" s="137"/>
      <c r="D24" s="163"/>
      <c r="S24" s="73"/>
      <c r="T24" s="73"/>
    </row>
    <row r="25" spans="1:20" ht="14.1" customHeight="1" x14ac:dyDescent="0.2">
      <c r="A25" s="87">
        <v>825</v>
      </c>
      <c r="B25" s="88">
        <v>102.68899999999999</v>
      </c>
      <c r="C25" s="137" t="s">
        <v>168</v>
      </c>
      <c r="D25" s="163"/>
      <c r="S25" s="73"/>
      <c r="T25" s="73"/>
    </row>
    <row r="26" spans="1:20" ht="14.1" customHeight="1" x14ac:dyDescent="0.2">
      <c r="A26" s="87">
        <v>885</v>
      </c>
      <c r="B26" s="88">
        <v>102.539</v>
      </c>
      <c r="C26" s="137"/>
      <c r="D26" s="163"/>
      <c r="S26" s="73"/>
      <c r="T26" s="73"/>
    </row>
    <row r="27" spans="1:20" ht="14.1" customHeight="1" x14ac:dyDescent="0.2">
      <c r="A27" s="87">
        <v>945</v>
      </c>
      <c r="B27" s="88">
        <v>102.32899999999999</v>
      </c>
      <c r="C27" s="137"/>
      <c r="D27" s="163"/>
      <c r="S27" s="73"/>
      <c r="T27" s="73"/>
    </row>
    <row r="28" spans="1:20" ht="14.1" customHeight="1" x14ac:dyDescent="0.2">
      <c r="A28" s="87">
        <v>985</v>
      </c>
      <c r="B28" s="88">
        <v>101.729</v>
      </c>
      <c r="C28" s="137"/>
      <c r="D28" s="163"/>
      <c r="S28" s="73"/>
      <c r="T28" s="73"/>
    </row>
    <row r="29" spans="1:20" ht="14.1" customHeight="1" x14ac:dyDescent="0.2">
      <c r="A29" s="87">
        <v>1025</v>
      </c>
      <c r="B29" s="88">
        <v>99.959000000000003</v>
      </c>
      <c r="C29" s="137"/>
      <c r="D29" s="163"/>
      <c r="S29" s="73"/>
      <c r="T29" s="73"/>
    </row>
    <row r="30" spans="1:20" ht="14.1" customHeight="1" x14ac:dyDescent="0.2">
      <c r="A30" s="87">
        <v>1065</v>
      </c>
      <c r="B30" s="88">
        <v>103.779</v>
      </c>
      <c r="C30" s="137"/>
      <c r="D30" s="163"/>
      <c r="S30" s="73"/>
      <c r="T30" s="73"/>
    </row>
    <row r="31" spans="1:20" ht="14.1" customHeight="1" x14ac:dyDescent="0.2">
      <c r="A31" s="91">
        <v>1065</v>
      </c>
      <c r="B31" s="92">
        <v>104.749</v>
      </c>
      <c r="C31" s="137" t="s">
        <v>23</v>
      </c>
      <c r="D31" s="163"/>
      <c r="S31" s="73"/>
      <c r="T31" s="73"/>
    </row>
    <row r="32" spans="1:20" ht="14.1" customHeight="1" x14ac:dyDescent="0.2">
      <c r="A32" s="87">
        <v>1065</v>
      </c>
      <c r="B32" s="88">
        <v>105.866</v>
      </c>
      <c r="C32" s="136"/>
      <c r="D32" s="163"/>
      <c r="S32" s="73"/>
      <c r="T32" s="73"/>
    </row>
    <row r="33" spans="1:20" ht="14.1" customHeight="1" x14ac:dyDescent="0.2">
      <c r="A33" s="87">
        <v>1075</v>
      </c>
      <c r="B33" s="88">
        <v>106.018</v>
      </c>
      <c r="C33" s="137" t="s">
        <v>161</v>
      </c>
      <c r="D33" s="163"/>
      <c r="S33" s="73"/>
      <c r="T33" s="73"/>
    </row>
    <row r="34" spans="1:20" ht="14.1" customHeight="1" x14ac:dyDescent="0.2">
      <c r="A34" s="87"/>
      <c r="B34" s="88"/>
      <c r="C34" s="127"/>
      <c r="D34" s="163"/>
      <c r="S34" s="73"/>
      <c r="T34" s="73"/>
    </row>
    <row r="35" spans="1:20" ht="14.1" customHeight="1" x14ac:dyDescent="0.2">
      <c r="A35" s="87"/>
      <c r="B35" s="88"/>
      <c r="C35" s="127"/>
      <c r="D35" s="163"/>
      <c r="S35" s="73"/>
      <c r="T35" s="73"/>
    </row>
    <row r="36" spans="1:20" ht="14.1" customHeight="1" x14ac:dyDescent="0.2">
      <c r="A36" s="91"/>
      <c r="B36" s="92"/>
      <c r="C36" s="137"/>
      <c r="D36" s="163"/>
      <c r="S36" s="73"/>
      <c r="T36" s="73"/>
    </row>
    <row r="37" spans="1:20" ht="14.1" customHeight="1" x14ac:dyDescent="0.2">
      <c r="A37" s="87"/>
      <c r="B37" s="88"/>
      <c r="C37" s="137"/>
      <c r="D37" s="163"/>
      <c r="S37" s="73"/>
      <c r="T37" s="73"/>
    </row>
    <row r="38" spans="1:20" ht="14.1" customHeight="1" x14ac:dyDescent="0.2">
      <c r="A38" s="87"/>
      <c r="B38" s="88"/>
      <c r="C38" s="137"/>
      <c r="D38" s="163"/>
      <c r="S38" s="73"/>
      <c r="T38" s="73"/>
    </row>
    <row r="39" spans="1:20" ht="14.1" customHeight="1" x14ac:dyDescent="0.2">
      <c r="A39" s="87"/>
      <c r="B39" s="88"/>
      <c r="C39" s="127"/>
      <c r="D39" s="163"/>
      <c r="S39" s="73"/>
      <c r="T39" s="73"/>
    </row>
    <row r="40" spans="1:20" ht="14.1" customHeight="1" x14ac:dyDescent="0.2">
      <c r="A40" s="87"/>
      <c r="B40" s="88"/>
      <c r="C40" s="127"/>
      <c r="D40" s="163"/>
      <c r="S40" s="73"/>
      <c r="T40" s="73"/>
    </row>
    <row r="41" spans="1:20" ht="14.1" customHeight="1" x14ac:dyDescent="0.2">
      <c r="A41" s="87"/>
      <c r="B41" s="88"/>
      <c r="C41" s="137"/>
      <c r="D41" s="163"/>
      <c r="S41" s="73"/>
      <c r="T41" s="73"/>
    </row>
    <row r="42" spans="1:20" ht="14.1" customHeight="1" x14ac:dyDescent="0.2">
      <c r="A42" s="87"/>
      <c r="B42" s="88"/>
      <c r="C42" s="137"/>
      <c r="D42" s="163"/>
      <c r="S42" s="73"/>
      <c r="T42" s="73"/>
    </row>
    <row r="43" spans="1:20" ht="14.1" customHeight="1" x14ac:dyDescent="0.2">
      <c r="A43" s="87"/>
      <c r="B43" s="88"/>
      <c r="C43" s="127"/>
      <c r="D43" s="163"/>
      <c r="S43" s="73"/>
      <c r="T43" s="73"/>
    </row>
    <row r="44" spans="1:20" ht="14.1" customHeight="1" x14ac:dyDescent="0.2">
      <c r="A44" s="87"/>
      <c r="B44" s="88"/>
      <c r="C44" s="84"/>
      <c r="D44" s="163"/>
      <c r="S44" s="73"/>
      <c r="T44" s="73"/>
    </row>
    <row r="45" spans="1:20" ht="14.1" customHeight="1" x14ac:dyDescent="0.2">
      <c r="A45" s="87"/>
      <c r="B45" s="88"/>
      <c r="C45" s="140"/>
      <c r="D45" s="163"/>
      <c r="S45" s="73"/>
      <c r="T45" s="73"/>
    </row>
    <row r="46" spans="1:20" ht="14.1" customHeight="1" x14ac:dyDescent="0.2">
      <c r="A46" s="87"/>
      <c r="B46" s="88"/>
      <c r="C46" s="127"/>
      <c r="D46" s="163"/>
      <c r="S46" s="73"/>
      <c r="T46" s="73"/>
    </row>
    <row r="47" spans="1:20" ht="14.1" customHeight="1" x14ac:dyDescent="0.2">
      <c r="A47" s="87"/>
      <c r="B47" s="88"/>
      <c r="C47" s="127"/>
      <c r="D47" s="163"/>
      <c r="S47" s="73"/>
      <c r="T47" s="73"/>
    </row>
    <row r="48" spans="1:20" ht="14.1" customHeight="1" thickBot="1" x14ac:dyDescent="0.25">
      <c r="A48" s="141"/>
      <c r="B48" s="142"/>
      <c r="C48" s="143"/>
      <c r="D48" s="167"/>
      <c r="S48" s="73"/>
      <c r="T48" s="73"/>
    </row>
    <row r="49" spans="1:22" ht="14.1" customHeight="1" x14ac:dyDescent="0.2">
      <c r="A49" s="97">
        <v>1065</v>
      </c>
      <c r="B49" s="103">
        <v>104.749</v>
      </c>
      <c r="C49" s="99" t="s">
        <v>46</v>
      </c>
      <c r="D49" s="156" t="s">
        <v>47</v>
      </c>
      <c r="S49" s="73"/>
      <c r="T49" s="73"/>
    </row>
    <row r="50" spans="1:22" ht="14.1" customHeight="1" thickBot="1" x14ac:dyDescent="0.25">
      <c r="A50" s="100">
        <v>5.5</v>
      </c>
      <c r="B50" s="101">
        <v>104.744</v>
      </c>
      <c r="C50" s="102" t="s">
        <v>48</v>
      </c>
      <c r="D50" s="157"/>
      <c r="S50" s="73"/>
      <c r="T50" s="73"/>
    </row>
    <row r="51" spans="1:22" ht="14.1" customHeight="1" x14ac:dyDescent="0.2">
      <c r="A51" s="97">
        <v>60</v>
      </c>
      <c r="B51" s="103">
        <v>107.25700000000001</v>
      </c>
      <c r="C51" s="99" t="s">
        <v>49</v>
      </c>
      <c r="D51" s="157"/>
      <c r="S51" s="73"/>
      <c r="T51" s="73"/>
    </row>
    <row r="52" spans="1:22" ht="14.1" customHeight="1" thickBot="1" x14ac:dyDescent="0.25">
      <c r="A52" s="104">
        <v>60</v>
      </c>
      <c r="B52" s="101">
        <v>98.257000000000005</v>
      </c>
      <c r="C52" s="102" t="s">
        <v>49</v>
      </c>
      <c r="D52" s="157"/>
      <c r="S52" s="73"/>
      <c r="T52" s="73"/>
    </row>
    <row r="53" spans="1:22" ht="14.1" customHeight="1" x14ac:dyDescent="0.2">
      <c r="A53" s="105">
        <v>50</v>
      </c>
      <c r="B53" s="103">
        <v>107.739</v>
      </c>
      <c r="C53" s="106" t="s">
        <v>50</v>
      </c>
      <c r="D53" s="157"/>
      <c r="S53" s="73"/>
      <c r="T53" s="73"/>
    </row>
    <row r="54" spans="1:22" ht="14.1" customHeight="1" thickBot="1" x14ac:dyDescent="0.25">
      <c r="A54" s="107">
        <v>50</v>
      </c>
      <c r="B54" s="108">
        <v>106.239</v>
      </c>
      <c r="C54" s="109" t="s">
        <v>50</v>
      </c>
      <c r="D54" s="157"/>
      <c r="S54" s="73"/>
      <c r="T54" s="73"/>
    </row>
    <row r="55" spans="1:22" ht="14.1" customHeight="1" x14ac:dyDescent="0.2">
      <c r="A55" s="97">
        <v>1075</v>
      </c>
      <c r="B55" s="101">
        <v>106.018</v>
      </c>
      <c r="C55" s="99" t="s">
        <v>51</v>
      </c>
      <c r="D55" s="157"/>
      <c r="S55" s="73"/>
      <c r="T55" s="73"/>
      <c r="V55" s="110"/>
    </row>
    <row r="56" spans="1:22" ht="14.1" customHeight="1" thickBot="1" x14ac:dyDescent="0.25">
      <c r="A56" s="104">
        <v>0</v>
      </c>
      <c r="B56" s="104">
        <v>0</v>
      </c>
      <c r="C56" s="102" t="s">
        <v>52</v>
      </c>
      <c r="D56" s="157"/>
      <c r="S56" s="73"/>
      <c r="T56" s="73"/>
    </row>
    <row r="57" spans="1:22" ht="14.1" customHeight="1" x14ac:dyDescent="0.2">
      <c r="A57" s="111" t="s">
        <v>53</v>
      </c>
      <c r="B57" s="112" t="s">
        <v>169</v>
      </c>
      <c r="C57" s="113"/>
      <c r="D57" s="157"/>
      <c r="S57" s="73"/>
      <c r="T57" s="73"/>
    </row>
    <row r="58" spans="1:22" ht="14.1" customHeight="1" x14ac:dyDescent="0.2">
      <c r="A58" s="114" t="s">
        <v>55</v>
      </c>
      <c r="B58" s="115" t="s">
        <v>170</v>
      </c>
      <c r="C58" s="116"/>
      <c r="D58" s="158"/>
      <c r="S58" s="73"/>
      <c r="T58" s="73"/>
    </row>
    <row r="59" spans="1:22" ht="14.1" customHeight="1" x14ac:dyDescent="0.2">
      <c r="A59" s="114" t="s">
        <v>57</v>
      </c>
      <c r="B59" s="115" t="s">
        <v>171</v>
      </c>
      <c r="C59" s="116"/>
      <c r="D59" s="158"/>
      <c r="S59" s="73"/>
      <c r="T59" s="73"/>
    </row>
    <row r="60" spans="1:22" ht="14.1" customHeight="1" thickBot="1" x14ac:dyDescent="0.25">
      <c r="A60" s="160" t="s">
        <v>172</v>
      </c>
      <c r="B60" s="161"/>
      <c r="C60" s="162"/>
      <c r="D60" s="159"/>
      <c r="S60" s="73"/>
      <c r="T60" s="73"/>
    </row>
    <row r="61" spans="1:22" x14ac:dyDescent="0.2">
      <c r="A61" s="117" t="s">
        <v>60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</row>
    <row r="63" spans="1:22" x14ac:dyDescent="0.2">
      <c r="C63" s="144"/>
      <c r="E63" s="144"/>
    </row>
    <row r="64" spans="1:22" x14ac:dyDescent="0.2">
      <c r="C64" s="144"/>
    </row>
  </sheetData>
  <mergeCells count="4">
    <mergeCell ref="A1:S1"/>
    <mergeCell ref="D2:D48"/>
    <mergeCell ref="D49:D60"/>
    <mergeCell ref="A60:C60"/>
  </mergeCells>
  <printOptions horizontalCentered="1" verticalCentered="1"/>
  <pageMargins left="0" right="0" top="0.78740157480314965" bottom="0.78740157480314965" header="0" footer="0"/>
  <pageSetup scale="58" orientation="landscape" horizontalDpi="300" verticalDpi="300" r:id="rId1"/>
  <headerFooter alignWithMargins="0">
    <oddHeader>&amp;CInformacion confidencial de hidrologia - IDEAM</oddHeader>
    <oddFooter>&amp;CPreparado por el area operativa No. 03 - sede Villavo. ehcl - &amp;D&amp;RPágina &amp;P</oddFooter>
  </headerFooter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A1:AG61"/>
  <sheetViews>
    <sheetView zoomScale="50" zoomScaleNormal="50" workbookViewId="0">
      <selection activeCell="Q40" sqref="Q40"/>
    </sheetView>
  </sheetViews>
  <sheetFormatPr baseColWidth="10" defaultRowHeight="15" x14ac:dyDescent="0.25"/>
  <cols>
    <col min="2" max="2" width="13" bestFit="1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18.42578125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x14ac:dyDescent="0.25">
      <c r="A1" s="1" t="s">
        <v>0</v>
      </c>
      <c r="B1" s="2" t="s">
        <v>1</v>
      </c>
      <c r="C1" s="3" t="s">
        <v>2</v>
      </c>
      <c r="D1" s="181" t="s">
        <v>3</v>
      </c>
      <c r="E1" s="184" t="s">
        <v>39</v>
      </c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4"/>
      <c r="V1" s="168" t="s">
        <v>4</v>
      </c>
      <c r="W1" s="169"/>
      <c r="X1" s="169"/>
      <c r="Y1" s="169"/>
      <c r="Z1" s="169"/>
      <c r="AA1" s="169"/>
      <c r="AB1" s="170"/>
      <c r="AC1" s="4"/>
      <c r="AD1" s="168" t="s">
        <v>5</v>
      </c>
      <c r="AE1" s="169"/>
      <c r="AF1" s="169"/>
      <c r="AG1" s="170"/>
    </row>
    <row r="2" spans="1:33" ht="20.25" x14ac:dyDescent="0.3">
      <c r="A2" s="5"/>
      <c r="B2" s="6">
        <f>+Z4</f>
        <v>108</v>
      </c>
      <c r="C2" s="7" t="s">
        <v>6</v>
      </c>
      <c r="D2" s="18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1" t="s">
        <v>7</v>
      </c>
      <c r="W2" s="171" t="s">
        <v>8</v>
      </c>
      <c r="X2" s="171" t="s">
        <v>9</v>
      </c>
      <c r="Y2" s="171" t="s">
        <v>10</v>
      </c>
      <c r="Z2" s="171" t="s">
        <v>11</v>
      </c>
      <c r="AA2" s="173" t="s">
        <v>1</v>
      </c>
      <c r="AB2" s="178" t="s">
        <v>12</v>
      </c>
      <c r="AC2" s="9"/>
      <c r="AD2" s="10" t="s">
        <v>13</v>
      </c>
      <c r="AE2" s="11" t="s">
        <v>14</v>
      </c>
      <c r="AF2" s="11" t="s">
        <v>1</v>
      </c>
      <c r="AG2" s="12" t="s">
        <v>2</v>
      </c>
    </row>
    <row r="3" spans="1:33" ht="20.25" x14ac:dyDescent="0.3">
      <c r="A3" s="5">
        <f>+V5</f>
        <v>-21</v>
      </c>
      <c r="B3" s="6">
        <f>+AA5</f>
        <v>108.36399999999999</v>
      </c>
      <c r="C3" s="13" t="s">
        <v>15</v>
      </c>
      <c r="D3" s="182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72"/>
      <c r="W3" s="172"/>
      <c r="X3" s="172"/>
      <c r="Y3" s="172"/>
      <c r="Z3" s="172"/>
      <c r="AA3" s="174"/>
      <c r="AB3" s="179"/>
      <c r="AC3" s="9"/>
      <c r="AD3" s="14">
        <v>6.7</v>
      </c>
      <c r="AE3" s="14">
        <v>1</v>
      </c>
      <c r="AF3" s="15">
        <f>+AA16</f>
        <v>103.72699999999999</v>
      </c>
      <c r="AG3" s="16" t="s">
        <v>16</v>
      </c>
    </row>
    <row r="4" spans="1:33" ht="18.75" x14ac:dyDescent="0.3">
      <c r="A4" s="5">
        <f t="shared" ref="A4:A8" si="0">+V6</f>
        <v>-16</v>
      </c>
      <c r="B4" s="6">
        <f t="shared" ref="B4:B8" si="1">+AA6</f>
        <v>107.96599999999999</v>
      </c>
      <c r="C4" s="17"/>
      <c r="D4" s="182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4"/>
      <c r="V4" s="19"/>
      <c r="W4" s="15">
        <v>1.38</v>
      </c>
      <c r="X4" s="15"/>
      <c r="Y4" s="15"/>
      <c r="Z4" s="20">
        <v>108</v>
      </c>
      <c r="AA4" s="21">
        <f>+Z4+W4</f>
        <v>109.38</v>
      </c>
      <c r="AB4" s="22" t="s">
        <v>6</v>
      </c>
      <c r="AC4" s="9"/>
      <c r="AD4" s="14">
        <v>43</v>
      </c>
      <c r="AE4" s="14">
        <v>2.23</v>
      </c>
      <c r="AF4" s="15">
        <f t="shared" ref="AF4:AF25" si="2">+AA17</f>
        <v>102.49699999999999</v>
      </c>
      <c r="AG4" s="13"/>
    </row>
    <row r="5" spans="1:33" ht="18.75" x14ac:dyDescent="0.3">
      <c r="A5" s="5">
        <f t="shared" si="0"/>
        <v>-11</v>
      </c>
      <c r="B5" s="6">
        <f t="shared" si="1"/>
        <v>107.97399999999999</v>
      </c>
      <c r="C5" s="23"/>
      <c r="D5" s="18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9">
        <v>-21</v>
      </c>
      <c r="W5" s="15"/>
      <c r="X5" s="15">
        <v>1.016</v>
      </c>
      <c r="Y5" s="15"/>
      <c r="Z5" s="14"/>
      <c r="AA5" s="20">
        <f t="shared" ref="AA5:AA10" si="3">+$AA$4-X5</f>
        <v>108.36399999999999</v>
      </c>
      <c r="AB5" s="22" t="s">
        <v>15</v>
      </c>
      <c r="AC5" s="24"/>
      <c r="AD5" s="14">
        <v>78</v>
      </c>
      <c r="AE5" s="14">
        <v>2.94</v>
      </c>
      <c r="AF5" s="15">
        <f t="shared" si="2"/>
        <v>101.78699999999999</v>
      </c>
      <c r="AG5" s="13"/>
    </row>
    <row r="6" spans="1:33" ht="18" x14ac:dyDescent="0.25">
      <c r="A6" s="5">
        <f t="shared" si="0"/>
        <v>-6.7</v>
      </c>
      <c r="B6" s="6">
        <f t="shared" si="1"/>
        <v>107.935</v>
      </c>
      <c r="C6" s="22"/>
      <c r="D6" s="18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9">
        <v>-16</v>
      </c>
      <c r="W6" s="15"/>
      <c r="X6" s="15">
        <v>1.4139999999999999</v>
      </c>
      <c r="Y6" s="15"/>
      <c r="Z6" s="14"/>
      <c r="AA6" s="20">
        <f t="shared" si="3"/>
        <v>107.96599999999999</v>
      </c>
      <c r="AB6" s="25"/>
      <c r="AC6" s="24"/>
      <c r="AD6" s="14">
        <v>113</v>
      </c>
      <c r="AE6" s="14">
        <v>4.21</v>
      </c>
      <c r="AF6" s="15">
        <f t="shared" si="2"/>
        <v>100.517</v>
      </c>
      <c r="AG6" s="13"/>
    </row>
    <row r="7" spans="1:33" ht="18" x14ac:dyDescent="0.25">
      <c r="A7" s="5">
        <f t="shared" si="0"/>
        <v>0</v>
      </c>
      <c r="B7" s="6">
        <f t="shared" si="1"/>
        <v>107.929</v>
      </c>
      <c r="C7" s="13"/>
      <c r="D7" s="18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9">
        <v>-11</v>
      </c>
      <c r="W7" s="15"/>
      <c r="X7" s="15">
        <v>1.4059999999999999</v>
      </c>
      <c r="Y7" s="15"/>
      <c r="Z7" s="14"/>
      <c r="AA7" s="20">
        <f t="shared" si="3"/>
        <v>107.97399999999999</v>
      </c>
      <c r="AB7" s="26"/>
      <c r="AC7" s="24"/>
      <c r="AD7" s="14">
        <v>148</v>
      </c>
      <c r="AE7" s="14">
        <v>5.36</v>
      </c>
      <c r="AF7" s="15">
        <f t="shared" si="2"/>
        <v>99.36699999999999</v>
      </c>
      <c r="AG7" s="13"/>
    </row>
    <row r="8" spans="1:33" ht="18.75" x14ac:dyDescent="0.3">
      <c r="A8" s="5">
        <f t="shared" si="0"/>
        <v>1.8</v>
      </c>
      <c r="B8" s="6">
        <f t="shared" si="1"/>
        <v>107.40599999999999</v>
      </c>
      <c r="C8" s="17" t="s">
        <v>17</v>
      </c>
      <c r="D8" s="18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9">
        <v>-6.7</v>
      </c>
      <c r="W8" s="15"/>
      <c r="X8" s="15">
        <v>1.4450000000000001</v>
      </c>
      <c r="Y8" s="15"/>
      <c r="Z8" s="14"/>
      <c r="AA8" s="20">
        <f t="shared" si="3"/>
        <v>107.935</v>
      </c>
      <c r="AB8" s="22"/>
      <c r="AC8" s="24"/>
      <c r="AD8" s="14">
        <v>183</v>
      </c>
      <c r="AE8" s="14">
        <v>5.47</v>
      </c>
      <c r="AF8" s="15">
        <f t="shared" si="2"/>
        <v>99.256999999999991</v>
      </c>
      <c r="AG8" s="13"/>
    </row>
    <row r="9" spans="1:33" ht="18" x14ac:dyDescent="0.25">
      <c r="A9" s="5">
        <f>+V15</f>
        <v>6.7</v>
      </c>
      <c r="B9" s="6">
        <f>+AA15</f>
        <v>104.72699999999999</v>
      </c>
      <c r="C9" s="13" t="s">
        <v>18</v>
      </c>
      <c r="D9" s="18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9">
        <v>0</v>
      </c>
      <c r="W9" s="15"/>
      <c r="X9" s="15">
        <v>1.4510000000000001</v>
      </c>
      <c r="Y9" s="15"/>
      <c r="Z9" s="14"/>
      <c r="AA9" s="20">
        <f t="shared" si="3"/>
        <v>107.929</v>
      </c>
      <c r="AB9" s="27"/>
      <c r="AC9" s="24"/>
      <c r="AD9" s="14">
        <v>218</v>
      </c>
      <c r="AE9" s="14">
        <v>5.5</v>
      </c>
      <c r="AF9" s="15">
        <f t="shared" si="2"/>
        <v>99.22699999999999</v>
      </c>
      <c r="AG9" s="13"/>
    </row>
    <row r="10" spans="1:33" ht="18" x14ac:dyDescent="0.25">
      <c r="A10" s="5">
        <f t="shared" ref="A10:A32" si="4">+V16</f>
        <v>6.7</v>
      </c>
      <c r="B10" s="6">
        <f t="shared" ref="B10:B32" si="5">+AA16</f>
        <v>103.72699999999999</v>
      </c>
      <c r="C10" s="13"/>
      <c r="D10" s="18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9">
        <v>1.8</v>
      </c>
      <c r="W10" s="15"/>
      <c r="X10" s="15">
        <v>1.974</v>
      </c>
      <c r="Y10" s="15"/>
      <c r="Z10" s="14"/>
      <c r="AA10" s="20">
        <f t="shared" si="3"/>
        <v>107.40599999999999</v>
      </c>
      <c r="AB10" s="16" t="s">
        <v>17</v>
      </c>
      <c r="AC10" s="24"/>
      <c r="AD10" s="14">
        <v>253</v>
      </c>
      <c r="AE10" s="14">
        <v>5.36</v>
      </c>
      <c r="AF10" s="15">
        <f t="shared" si="2"/>
        <v>99.36699999999999</v>
      </c>
      <c r="AG10" s="13"/>
    </row>
    <row r="11" spans="1:33" ht="18.75" x14ac:dyDescent="0.3">
      <c r="A11" s="5">
        <f t="shared" si="4"/>
        <v>43</v>
      </c>
      <c r="B11" s="6">
        <f t="shared" si="5"/>
        <v>102.49699999999999</v>
      </c>
      <c r="C11" s="28"/>
      <c r="D11" s="18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9"/>
      <c r="W11" s="15"/>
      <c r="X11" s="15">
        <v>1.62</v>
      </c>
      <c r="Y11" s="15"/>
      <c r="Z11" s="14"/>
      <c r="AA11" s="20">
        <f>+$AA$4-X11</f>
        <v>107.75999999999999</v>
      </c>
      <c r="AB11" s="16" t="s">
        <v>19</v>
      </c>
      <c r="AC11" s="24"/>
      <c r="AD11" s="14">
        <v>288</v>
      </c>
      <c r="AE11" s="14">
        <v>6</v>
      </c>
      <c r="AF11" s="15">
        <f t="shared" si="2"/>
        <v>98.72699999999999</v>
      </c>
      <c r="AG11" s="13"/>
    </row>
    <row r="12" spans="1:33" ht="18.75" x14ac:dyDescent="0.3">
      <c r="A12" s="5">
        <f t="shared" si="4"/>
        <v>78</v>
      </c>
      <c r="B12" s="6">
        <f t="shared" si="5"/>
        <v>101.78699999999999</v>
      </c>
      <c r="C12" s="28"/>
      <c r="D12" s="18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9"/>
      <c r="W12" s="15"/>
      <c r="X12" s="15">
        <v>2.109</v>
      </c>
      <c r="Y12" s="15"/>
      <c r="Z12" s="14"/>
      <c r="AA12" s="20">
        <f>+$AA$4-X12</f>
        <v>107.271</v>
      </c>
      <c r="AB12" s="16" t="s">
        <v>20</v>
      </c>
      <c r="AC12" s="24"/>
      <c r="AD12" s="14">
        <v>323</v>
      </c>
      <c r="AE12" s="14">
        <v>6.8</v>
      </c>
      <c r="AF12" s="15">
        <f t="shared" si="2"/>
        <v>97.926999999999992</v>
      </c>
      <c r="AG12" s="13"/>
    </row>
    <row r="13" spans="1:33" ht="18.75" x14ac:dyDescent="0.3">
      <c r="A13" s="5">
        <f t="shared" si="4"/>
        <v>113</v>
      </c>
      <c r="B13" s="6">
        <f t="shared" si="5"/>
        <v>100.517</v>
      </c>
      <c r="C13" s="28"/>
      <c r="D13" s="18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9"/>
      <c r="W13" s="15"/>
      <c r="X13" s="15">
        <v>3.0659999999999998</v>
      </c>
      <c r="Y13" s="15"/>
      <c r="Z13" s="14"/>
      <c r="AA13" s="20">
        <f t="shared" ref="AA13:AA15" si="6">+$AA$4-X13</f>
        <v>106.31399999999999</v>
      </c>
      <c r="AB13" s="16" t="s">
        <v>21</v>
      </c>
      <c r="AC13" s="24"/>
      <c r="AD13" s="14">
        <v>358</v>
      </c>
      <c r="AE13" s="14">
        <v>8.65</v>
      </c>
      <c r="AF13" s="15">
        <f t="shared" si="2"/>
        <v>96.076999999999984</v>
      </c>
      <c r="AG13" s="13"/>
    </row>
    <row r="14" spans="1:33" ht="18.75" x14ac:dyDescent="0.3">
      <c r="A14" s="5">
        <f t="shared" si="4"/>
        <v>148</v>
      </c>
      <c r="B14" s="6">
        <f t="shared" si="5"/>
        <v>99.36699999999999</v>
      </c>
      <c r="C14" s="28"/>
      <c r="D14" s="18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9"/>
      <c r="W14" s="15"/>
      <c r="X14" s="15">
        <v>4.0839999999999996</v>
      </c>
      <c r="Y14" s="15"/>
      <c r="Z14" s="14"/>
      <c r="AA14" s="20">
        <f t="shared" si="6"/>
        <v>105.29599999999999</v>
      </c>
      <c r="AB14" s="16" t="s">
        <v>22</v>
      </c>
      <c r="AC14" s="24"/>
      <c r="AD14" s="14">
        <v>393</v>
      </c>
      <c r="AE14" s="14">
        <v>5.44</v>
      </c>
      <c r="AF14" s="15">
        <f t="shared" si="2"/>
        <v>99.286999999999992</v>
      </c>
      <c r="AG14" s="13"/>
    </row>
    <row r="15" spans="1:33" ht="18.75" x14ac:dyDescent="0.3">
      <c r="A15" s="5">
        <f t="shared" si="4"/>
        <v>183</v>
      </c>
      <c r="B15" s="6">
        <f t="shared" si="5"/>
        <v>99.256999999999991</v>
      </c>
      <c r="C15" s="28"/>
      <c r="D15" s="182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9">
        <v>6.7</v>
      </c>
      <c r="W15" s="15"/>
      <c r="X15" s="15">
        <v>4.6529999999999996</v>
      </c>
      <c r="Y15" s="15"/>
      <c r="Z15" s="14"/>
      <c r="AA15" s="20">
        <f t="shared" si="6"/>
        <v>104.72699999999999</v>
      </c>
      <c r="AB15" s="16" t="s">
        <v>18</v>
      </c>
      <c r="AC15" s="24"/>
      <c r="AD15" s="14">
        <v>443</v>
      </c>
      <c r="AE15" s="14">
        <v>2.88</v>
      </c>
      <c r="AF15" s="15">
        <f t="shared" si="2"/>
        <v>101.84699999999999</v>
      </c>
      <c r="AG15" s="13"/>
    </row>
    <row r="16" spans="1:33" ht="18.75" x14ac:dyDescent="0.3">
      <c r="A16" s="5">
        <f t="shared" si="4"/>
        <v>218</v>
      </c>
      <c r="B16" s="6">
        <f t="shared" si="5"/>
        <v>99.22699999999999</v>
      </c>
      <c r="C16" s="28"/>
      <c r="D16" s="182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29">
        <f>+AD3</f>
        <v>6.7</v>
      </c>
      <c r="W16" s="15"/>
      <c r="X16" s="30">
        <f>+AE3</f>
        <v>1</v>
      </c>
      <c r="Y16" s="15"/>
      <c r="Z16" s="14"/>
      <c r="AA16" s="20">
        <f>+$AA$15-X16</f>
        <v>103.72699999999999</v>
      </c>
      <c r="AB16" s="16"/>
      <c r="AC16" s="24"/>
      <c r="AD16" s="14">
        <v>493</v>
      </c>
      <c r="AE16" s="14">
        <v>2.5299999999999998</v>
      </c>
      <c r="AF16" s="15">
        <f t="shared" si="2"/>
        <v>102.19699999999999</v>
      </c>
      <c r="AG16" s="13"/>
    </row>
    <row r="17" spans="1:33" ht="18.75" x14ac:dyDescent="0.3">
      <c r="A17" s="5">
        <f t="shared" si="4"/>
        <v>253</v>
      </c>
      <c r="B17" s="6">
        <f t="shared" si="5"/>
        <v>99.36699999999999</v>
      </c>
      <c r="C17" s="28"/>
      <c r="D17" s="182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29">
        <f t="shared" ref="V17:V38" si="7">+AD4</f>
        <v>43</v>
      </c>
      <c r="W17" s="15"/>
      <c r="X17" s="30">
        <f t="shared" ref="X17:X38" si="8">+AE4</f>
        <v>2.23</v>
      </c>
      <c r="Y17" s="15"/>
      <c r="Z17" s="14"/>
      <c r="AA17" s="20">
        <f t="shared" ref="AA17:AA38" si="9">+$AA$15-X17</f>
        <v>102.49699999999999</v>
      </c>
      <c r="AB17" s="31"/>
      <c r="AC17" s="24"/>
      <c r="AD17" s="14">
        <v>543</v>
      </c>
      <c r="AE17" s="14">
        <v>2.56</v>
      </c>
      <c r="AF17" s="15">
        <f t="shared" si="2"/>
        <v>102.16699999999999</v>
      </c>
      <c r="AG17" s="22"/>
    </row>
    <row r="18" spans="1:33" ht="18.75" x14ac:dyDescent="0.3">
      <c r="A18" s="5">
        <f t="shared" si="4"/>
        <v>288</v>
      </c>
      <c r="B18" s="6">
        <f t="shared" si="5"/>
        <v>98.72699999999999</v>
      </c>
      <c r="C18" s="32"/>
      <c r="D18" s="18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29">
        <f t="shared" si="7"/>
        <v>78</v>
      </c>
      <c r="W18" s="15"/>
      <c r="X18" s="30">
        <f t="shared" si="8"/>
        <v>2.94</v>
      </c>
      <c r="Y18" s="15"/>
      <c r="Z18" s="14"/>
      <c r="AA18" s="20">
        <f t="shared" si="9"/>
        <v>101.78699999999999</v>
      </c>
      <c r="AB18" s="33"/>
      <c r="AC18" s="24"/>
      <c r="AD18" s="34">
        <v>593</v>
      </c>
      <c r="AE18" s="35">
        <v>2.33</v>
      </c>
      <c r="AF18" s="15">
        <f t="shared" si="2"/>
        <v>102.39699999999999</v>
      </c>
      <c r="AG18" s="13"/>
    </row>
    <row r="19" spans="1:33" ht="18.75" x14ac:dyDescent="0.3">
      <c r="A19" s="5">
        <f t="shared" si="4"/>
        <v>323</v>
      </c>
      <c r="B19" s="6">
        <f t="shared" si="5"/>
        <v>97.926999999999992</v>
      </c>
      <c r="C19" s="32"/>
      <c r="D19" s="18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29">
        <f t="shared" si="7"/>
        <v>113</v>
      </c>
      <c r="W19" s="15"/>
      <c r="X19" s="30">
        <f t="shared" si="8"/>
        <v>4.21</v>
      </c>
      <c r="Y19" s="15"/>
      <c r="Z19" s="14"/>
      <c r="AA19" s="20">
        <f t="shared" si="9"/>
        <v>100.517</v>
      </c>
      <c r="AB19" s="33"/>
      <c r="AC19" s="9"/>
      <c r="AD19" s="34">
        <v>635</v>
      </c>
      <c r="AE19" s="35">
        <v>2.58</v>
      </c>
      <c r="AF19" s="15">
        <f t="shared" si="2"/>
        <v>102.14699999999999</v>
      </c>
      <c r="AG19" s="27"/>
    </row>
    <row r="20" spans="1:33" ht="18.75" x14ac:dyDescent="0.3">
      <c r="A20" s="5">
        <f t="shared" si="4"/>
        <v>358</v>
      </c>
      <c r="B20" s="6">
        <f t="shared" si="5"/>
        <v>96.076999999999984</v>
      </c>
      <c r="C20" s="28"/>
      <c r="D20" s="18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29">
        <f t="shared" si="7"/>
        <v>148</v>
      </c>
      <c r="W20" s="15"/>
      <c r="X20" s="30">
        <f t="shared" si="8"/>
        <v>5.36</v>
      </c>
      <c r="Y20" s="15"/>
      <c r="Z20" s="14"/>
      <c r="AA20" s="20">
        <f t="shared" si="9"/>
        <v>99.36699999999999</v>
      </c>
      <c r="AB20" s="16"/>
      <c r="AC20" s="9"/>
      <c r="AD20" s="34">
        <v>671</v>
      </c>
      <c r="AE20" s="35">
        <v>2.5</v>
      </c>
      <c r="AF20" s="15">
        <f t="shared" si="2"/>
        <v>102.22699999999999</v>
      </c>
      <c r="AG20" s="13"/>
    </row>
    <row r="21" spans="1:33" ht="18.75" x14ac:dyDescent="0.3">
      <c r="A21" s="5">
        <f t="shared" si="4"/>
        <v>393</v>
      </c>
      <c r="B21" s="6">
        <f t="shared" si="5"/>
        <v>99.286999999999992</v>
      </c>
      <c r="C21" s="28"/>
      <c r="D21" s="18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29">
        <f t="shared" si="7"/>
        <v>183</v>
      </c>
      <c r="W21" s="15"/>
      <c r="X21" s="30">
        <f t="shared" si="8"/>
        <v>5.47</v>
      </c>
      <c r="Y21" s="15"/>
      <c r="Z21" s="14"/>
      <c r="AA21" s="20">
        <f t="shared" si="9"/>
        <v>99.256999999999991</v>
      </c>
      <c r="AB21" s="16"/>
      <c r="AC21" s="9"/>
      <c r="AD21" s="34">
        <v>710</v>
      </c>
      <c r="AE21" s="35">
        <v>3.7</v>
      </c>
      <c r="AF21" s="15">
        <f t="shared" si="2"/>
        <v>101.02699999999999</v>
      </c>
      <c r="AG21" s="22"/>
    </row>
    <row r="22" spans="1:33" ht="18.75" x14ac:dyDescent="0.3">
      <c r="A22" s="5">
        <f t="shared" si="4"/>
        <v>443</v>
      </c>
      <c r="B22" s="6">
        <f t="shared" si="5"/>
        <v>101.84699999999999</v>
      </c>
      <c r="C22" s="28"/>
      <c r="D22" s="182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29">
        <f t="shared" si="7"/>
        <v>218</v>
      </c>
      <c r="W22" s="15"/>
      <c r="X22" s="30">
        <f t="shared" si="8"/>
        <v>5.5</v>
      </c>
      <c r="Y22" s="15"/>
      <c r="Z22" s="14"/>
      <c r="AA22" s="20">
        <f t="shared" si="9"/>
        <v>99.22699999999999</v>
      </c>
      <c r="AB22" s="16"/>
      <c r="AC22" s="9"/>
      <c r="AD22" s="34">
        <v>749</v>
      </c>
      <c r="AE22" s="35">
        <v>2.15</v>
      </c>
      <c r="AF22" s="15">
        <f t="shared" si="2"/>
        <v>102.57699999999998</v>
      </c>
      <c r="AG22" s="27"/>
    </row>
    <row r="23" spans="1:33" ht="18.75" x14ac:dyDescent="0.3">
      <c r="A23" s="5">
        <f t="shared" si="4"/>
        <v>493</v>
      </c>
      <c r="B23" s="6">
        <f t="shared" si="5"/>
        <v>102.19699999999999</v>
      </c>
      <c r="C23" s="28"/>
      <c r="D23" s="182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29">
        <f t="shared" si="7"/>
        <v>253</v>
      </c>
      <c r="W23" s="15"/>
      <c r="X23" s="30">
        <f t="shared" si="8"/>
        <v>5.36</v>
      </c>
      <c r="Y23" s="15"/>
      <c r="Z23" s="14"/>
      <c r="AA23" s="20">
        <f t="shared" si="9"/>
        <v>99.36699999999999</v>
      </c>
      <c r="AB23" s="27"/>
      <c r="AC23" s="9"/>
      <c r="AD23" s="34">
        <v>788</v>
      </c>
      <c r="AE23" s="35">
        <v>2.0099999999999998</v>
      </c>
      <c r="AF23" s="15">
        <f t="shared" si="2"/>
        <v>102.71699999999998</v>
      </c>
      <c r="AG23" s="22"/>
    </row>
    <row r="24" spans="1:33" ht="18.75" x14ac:dyDescent="0.3">
      <c r="A24" s="5">
        <f t="shared" si="4"/>
        <v>543</v>
      </c>
      <c r="B24" s="6">
        <f t="shared" si="5"/>
        <v>102.16699999999999</v>
      </c>
      <c r="C24" s="28"/>
      <c r="D24" s="182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29">
        <f t="shared" si="7"/>
        <v>288</v>
      </c>
      <c r="W24" s="36"/>
      <c r="X24" s="30">
        <f t="shared" si="8"/>
        <v>6</v>
      </c>
      <c r="Y24" s="36"/>
      <c r="Z24" s="27"/>
      <c r="AA24" s="20">
        <f t="shared" si="9"/>
        <v>98.72699999999999</v>
      </c>
      <c r="AB24" s="27"/>
      <c r="AC24" s="9"/>
      <c r="AD24" s="34">
        <v>827</v>
      </c>
      <c r="AE24" s="35">
        <v>2.85</v>
      </c>
      <c r="AF24" s="15">
        <f t="shared" si="2"/>
        <v>101.877</v>
      </c>
      <c r="AG24" s="13"/>
    </row>
    <row r="25" spans="1:33" ht="18.75" x14ac:dyDescent="0.3">
      <c r="A25" s="5">
        <f t="shared" si="4"/>
        <v>593</v>
      </c>
      <c r="B25" s="6">
        <f t="shared" si="5"/>
        <v>102.39699999999999</v>
      </c>
      <c r="C25" s="28"/>
      <c r="D25" s="18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29">
        <f t="shared" si="7"/>
        <v>323</v>
      </c>
      <c r="W25" s="36"/>
      <c r="X25" s="30">
        <f t="shared" si="8"/>
        <v>6.8</v>
      </c>
      <c r="Y25" s="36"/>
      <c r="Z25" s="27"/>
      <c r="AA25" s="20">
        <f t="shared" si="9"/>
        <v>97.926999999999992</v>
      </c>
      <c r="AB25" s="27"/>
      <c r="AC25" s="9"/>
      <c r="AD25" s="34">
        <v>866.5</v>
      </c>
      <c r="AE25" s="37">
        <v>0.7</v>
      </c>
      <c r="AF25" s="15">
        <f t="shared" si="2"/>
        <v>104.02699999999999</v>
      </c>
      <c r="AG25" s="13" t="s">
        <v>23</v>
      </c>
    </row>
    <row r="26" spans="1:33" ht="18.75" x14ac:dyDescent="0.3">
      <c r="A26" s="5">
        <f t="shared" si="4"/>
        <v>635</v>
      </c>
      <c r="B26" s="6">
        <f t="shared" si="5"/>
        <v>102.14699999999999</v>
      </c>
      <c r="C26" s="28"/>
      <c r="D26" s="18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29">
        <f t="shared" si="7"/>
        <v>358</v>
      </c>
      <c r="W26" s="36"/>
      <c r="X26" s="30">
        <f t="shared" si="8"/>
        <v>8.65</v>
      </c>
      <c r="Y26" s="36"/>
      <c r="Z26" s="27"/>
      <c r="AA26" s="20">
        <f t="shared" si="9"/>
        <v>96.076999999999984</v>
      </c>
      <c r="AB26" s="27"/>
      <c r="AC26" s="9"/>
      <c r="AD26" s="34"/>
      <c r="AE26" s="37"/>
      <c r="AF26" s="15"/>
      <c r="AG26" s="13"/>
    </row>
    <row r="27" spans="1:33" ht="18.75" x14ac:dyDescent="0.3">
      <c r="A27" s="5">
        <f t="shared" si="4"/>
        <v>671</v>
      </c>
      <c r="B27" s="6">
        <f t="shared" si="5"/>
        <v>102.22699999999999</v>
      </c>
      <c r="C27" s="28"/>
      <c r="D27" s="182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29">
        <f t="shared" si="7"/>
        <v>393</v>
      </c>
      <c r="W27" s="36"/>
      <c r="X27" s="30">
        <f t="shared" si="8"/>
        <v>5.44</v>
      </c>
      <c r="Y27" s="36"/>
      <c r="Z27" s="27"/>
      <c r="AA27" s="20">
        <f t="shared" si="9"/>
        <v>99.286999999999992</v>
      </c>
      <c r="AB27" s="27"/>
      <c r="AC27" s="9"/>
      <c r="AD27" s="34"/>
      <c r="AE27" s="37"/>
      <c r="AF27" s="15"/>
      <c r="AG27" s="13"/>
    </row>
    <row r="28" spans="1:33" ht="18.75" x14ac:dyDescent="0.3">
      <c r="A28" s="5">
        <f t="shared" si="4"/>
        <v>710</v>
      </c>
      <c r="B28" s="6">
        <f t="shared" si="5"/>
        <v>101.02699999999999</v>
      </c>
      <c r="C28" s="38"/>
      <c r="D28" s="18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29">
        <f t="shared" si="7"/>
        <v>443</v>
      </c>
      <c r="W28" s="36"/>
      <c r="X28" s="30">
        <f t="shared" si="8"/>
        <v>2.88</v>
      </c>
      <c r="Y28" s="36"/>
      <c r="Z28" s="27"/>
      <c r="AA28" s="20">
        <f t="shared" si="9"/>
        <v>101.84699999999999</v>
      </c>
      <c r="AB28" s="27"/>
      <c r="AC28" s="9"/>
      <c r="AD28" s="34"/>
      <c r="AE28" s="35"/>
      <c r="AF28" s="15"/>
      <c r="AG28" s="22"/>
    </row>
    <row r="29" spans="1:33" ht="18" x14ac:dyDescent="0.25">
      <c r="A29" s="5">
        <f t="shared" si="4"/>
        <v>749</v>
      </c>
      <c r="B29" s="6">
        <f t="shared" si="5"/>
        <v>102.57699999999998</v>
      </c>
      <c r="C29" s="16"/>
      <c r="D29" s="18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29">
        <f t="shared" si="7"/>
        <v>493</v>
      </c>
      <c r="W29" s="36"/>
      <c r="X29" s="30">
        <f t="shared" si="8"/>
        <v>2.5299999999999998</v>
      </c>
      <c r="Y29" s="36"/>
      <c r="Z29" s="27"/>
      <c r="AA29" s="20">
        <f t="shared" si="9"/>
        <v>102.19699999999999</v>
      </c>
      <c r="AB29" s="16"/>
      <c r="AC29" s="9"/>
      <c r="AD29" s="34"/>
      <c r="AE29" s="35"/>
      <c r="AF29" s="15"/>
      <c r="AG29" s="13"/>
    </row>
    <row r="30" spans="1:33" ht="18" x14ac:dyDescent="0.25">
      <c r="A30" s="5">
        <f>+V36</f>
        <v>788</v>
      </c>
      <c r="B30" s="6">
        <f t="shared" si="5"/>
        <v>102.71699999999998</v>
      </c>
      <c r="C30" s="39"/>
      <c r="D30" s="18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29">
        <f t="shared" si="7"/>
        <v>543</v>
      </c>
      <c r="W30" s="36"/>
      <c r="X30" s="30">
        <f t="shared" si="8"/>
        <v>2.56</v>
      </c>
      <c r="Y30" s="36"/>
      <c r="Z30" s="27"/>
      <c r="AA30" s="20">
        <f t="shared" si="9"/>
        <v>102.16699999999999</v>
      </c>
      <c r="AB30" s="16"/>
      <c r="AC30" s="9"/>
      <c r="AD30" s="34"/>
      <c r="AE30" s="35"/>
      <c r="AF30" s="15"/>
      <c r="AG30" s="13"/>
    </row>
    <row r="31" spans="1:33" ht="18" x14ac:dyDescent="0.25">
      <c r="A31" s="5">
        <f t="shared" si="4"/>
        <v>827</v>
      </c>
      <c r="B31" s="6">
        <f t="shared" si="5"/>
        <v>101.877</v>
      </c>
      <c r="C31" s="16"/>
      <c r="D31" s="18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29">
        <f t="shared" si="7"/>
        <v>593</v>
      </c>
      <c r="W31" s="15"/>
      <c r="X31" s="30">
        <f t="shared" si="8"/>
        <v>2.33</v>
      </c>
      <c r="Y31" s="15"/>
      <c r="Z31" s="14"/>
      <c r="AA31" s="20">
        <f t="shared" si="9"/>
        <v>102.39699999999999</v>
      </c>
      <c r="AB31" s="16"/>
      <c r="AC31" s="9"/>
      <c r="AD31" s="34"/>
      <c r="AE31" s="35"/>
      <c r="AF31" s="15"/>
      <c r="AG31" s="13"/>
    </row>
    <row r="32" spans="1:33" ht="18" x14ac:dyDescent="0.25">
      <c r="A32" s="5">
        <f t="shared" si="4"/>
        <v>866.5</v>
      </c>
      <c r="B32" s="6">
        <f t="shared" si="5"/>
        <v>104.02699999999999</v>
      </c>
      <c r="C32" s="26"/>
      <c r="D32" s="18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29">
        <f t="shared" si="7"/>
        <v>635</v>
      </c>
      <c r="W32" s="15"/>
      <c r="X32" s="30">
        <f t="shared" si="8"/>
        <v>2.58</v>
      </c>
      <c r="Y32" s="15"/>
      <c r="Z32" s="14"/>
      <c r="AA32" s="20">
        <f t="shared" si="9"/>
        <v>102.14699999999999</v>
      </c>
      <c r="AB32" s="16"/>
      <c r="AC32" s="9"/>
      <c r="AD32" s="40"/>
      <c r="AE32" s="40"/>
      <c r="AF32" s="40"/>
      <c r="AG32" s="40"/>
    </row>
    <row r="33" spans="1:33" ht="18" x14ac:dyDescent="0.25">
      <c r="A33" s="5">
        <f>+V42</f>
        <v>867.9</v>
      </c>
      <c r="B33" s="6">
        <f>+AA42</f>
        <v>105.649</v>
      </c>
      <c r="C33" s="16" t="s">
        <v>24</v>
      </c>
      <c r="D33" s="182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29">
        <f t="shared" si="7"/>
        <v>671</v>
      </c>
      <c r="W33" s="15"/>
      <c r="X33" s="30">
        <f t="shared" si="8"/>
        <v>2.5</v>
      </c>
      <c r="Y33" s="15"/>
      <c r="Z33" s="14"/>
      <c r="AA33" s="20">
        <f t="shared" si="9"/>
        <v>102.22699999999999</v>
      </c>
      <c r="AB33" s="27"/>
      <c r="AC33" s="4"/>
      <c r="AD33" s="4"/>
      <c r="AE33" s="4"/>
      <c r="AF33" s="4"/>
      <c r="AG33" s="4"/>
    </row>
    <row r="34" spans="1:33" ht="18" x14ac:dyDescent="0.25">
      <c r="A34" s="5">
        <f>+V43</f>
        <v>867.9</v>
      </c>
      <c r="B34" s="6">
        <f t="shared" ref="B34:B35" si="10">+AA43</f>
        <v>106.089</v>
      </c>
      <c r="C34" s="16" t="s">
        <v>25</v>
      </c>
      <c r="D34" s="18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29">
        <f t="shared" si="7"/>
        <v>710</v>
      </c>
      <c r="W34" s="15"/>
      <c r="X34" s="30">
        <f t="shared" si="8"/>
        <v>3.7</v>
      </c>
      <c r="Y34" s="15"/>
      <c r="Z34" s="19"/>
      <c r="AA34" s="20">
        <f t="shared" si="9"/>
        <v>101.02699999999999</v>
      </c>
      <c r="AB34" s="27"/>
      <c r="AC34" s="9"/>
      <c r="AD34" s="41"/>
      <c r="AE34" s="42"/>
      <c r="AF34" s="43"/>
      <c r="AG34" s="44"/>
    </row>
    <row r="35" spans="1:33" ht="18.75" x14ac:dyDescent="0.3">
      <c r="A35" s="5">
        <f>+V44</f>
        <v>872.9</v>
      </c>
      <c r="B35" s="6">
        <f t="shared" si="10"/>
        <v>106.14399999999999</v>
      </c>
      <c r="C35" s="17"/>
      <c r="D35" s="182"/>
      <c r="E35" s="4"/>
      <c r="F35" s="4"/>
      <c r="G35" s="4"/>
      <c r="H35" s="4"/>
      <c r="I35" s="4"/>
      <c r="J35" s="4"/>
      <c r="K35" s="4"/>
      <c r="L35" s="4"/>
      <c r="M35" s="4"/>
      <c r="N35" s="45"/>
      <c r="O35" s="4"/>
      <c r="P35" s="4"/>
      <c r="Q35" s="4"/>
      <c r="R35" s="4"/>
      <c r="S35" s="4"/>
      <c r="T35" s="4"/>
      <c r="U35" s="4"/>
      <c r="V35" s="29">
        <f>+AD22</f>
        <v>749</v>
      </c>
      <c r="W35" s="15"/>
      <c r="X35" s="30">
        <f t="shared" si="8"/>
        <v>2.15</v>
      </c>
      <c r="Y35" s="15"/>
      <c r="Z35" s="20"/>
      <c r="AA35" s="20">
        <f t="shared" si="9"/>
        <v>102.57699999999998</v>
      </c>
      <c r="AB35" s="22"/>
      <c r="AC35" s="9"/>
      <c r="AD35" s="41"/>
      <c r="AE35" s="42"/>
      <c r="AF35" s="43"/>
      <c r="AG35" s="44"/>
    </row>
    <row r="36" spans="1:33" ht="18.75" x14ac:dyDescent="0.3">
      <c r="A36" s="5"/>
      <c r="B36" s="6"/>
      <c r="C36" s="17"/>
      <c r="D36" s="182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29">
        <f t="shared" si="7"/>
        <v>788</v>
      </c>
      <c r="W36" s="15"/>
      <c r="X36" s="30">
        <f t="shared" si="8"/>
        <v>2.0099999999999998</v>
      </c>
      <c r="Y36" s="15"/>
      <c r="Z36" s="20"/>
      <c r="AA36" s="20">
        <f t="shared" si="9"/>
        <v>102.71699999999998</v>
      </c>
      <c r="AB36" s="13"/>
      <c r="AC36" s="9"/>
      <c r="AD36" s="41"/>
      <c r="AE36" s="41"/>
      <c r="AF36" s="43"/>
      <c r="AG36" s="44"/>
    </row>
    <row r="37" spans="1:33" ht="18.75" x14ac:dyDescent="0.3">
      <c r="A37" s="46"/>
      <c r="B37" s="6"/>
      <c r="C37" s="17"/>
      <c r="D37" s="182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29">
        <f t="shared" si="7"/>
        <v>827</v>
      </c>
      <c r="W37" s="15"/>
      <c r="X37" s="30">
        <f t="shared" si="8"/>
        <v>2.85</v>
      </c>
      <c r="Y37" s="15"/>
      <c r="Z37" s="19"/>
      <c r="AA37" s="20">
        <f t="shared" si="9"/>
        <v>101.877</v>
      </c>
      <c r="AB37" s="16"/>
      <c r="AC37" s="9"/>
      <c r="AD37" s="41"/>
      <c r="AE37" s="41"/>
      <c r="AF37" s="43"/>
      <c r="AG37" s="44"/>
    </row>
    <row r="38" spans="1:33" ht="18.75" x14ac:dyDescent="0.3">
      <c r="A38" s="46"/>
      <c r="B38" s="6"/>
      <c r="C38" s="17"/>
      <c r="D38" s="18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29">
        <f t="shared" si="7"/>
        <v>866.5</v>
      </c>
      <c r="W38" s="15"/>
      <c r="X38" s="30">
        <f t="shared" si="8"/>
        <v>0.7</v>
      </c>
      <c r="Y38" s="15"/>
      <c r="Z38" s="19"/>
      <c r="AA38" s="20">
        <f t="shared" si="9"/>
        <v>104.02699999999999</v>
      </c>
      <c r="AB38" s="26" t="s">
        <v>23</v>
      </c>
      <c r="AC38" s="9"/>
      <c r="AD38" s="41"/>
      <c r="AE38" s="41"/>
      <c r="AF38" s="43"/>
      <c r="AG38" s="44"/>
    </row>
    <row r="39" spans="1:33" ht="18.75" x14ac:dyDescent="0.3">
      <c r="A39" s="46"/>
      <c r="B39" s="6"/>
      <c r="C39" s="17"/>
      <c r="D39" s="4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9"/>
      <c r="W39" s="15"/>
      <c r="X39" s="15"/>
      <c r="Y39" s="15">
        <v>1.016</v>
      </c>
      <c r="Z39" s="19"/>
      <c r="AA39" s="20">
        <f>+$AA$4-Y39</f>
        <v>108.36399999999999</v>
      </c>
      <c r="AB39" s="26" t="s">
        <v>26</v>
      </c>
      <c r="AC39" s="9"/>
      <c r="AD39" s="41"/>
      <c r="AE39" s="41"/>
      <c r="AF39" s="43"/>
      <c r="AG39" s="44"/>
    </row>
    <row r="40" spans="1:33" ht="18.75" x14ac:dyDescent="0.3">
      <c r="A40" s="46"/>
      <c r="B40" s="6"/>
      <c r="C40" s="17"/>
      <c r="D40" s="4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9"/>
      <c r="W40" s="15">
        <v>2.5310000000000001</v>
      </c>
      <c r="X40" s="15"/>
      <c r="Y40" s="15"/>
      <c r="Z40" s="19"/>
      <c r="AA40" s="20">
        <f>+$AA$15+W40</f>
        <v>107.258</v>
      </c>
      <c r="AB40" s="26"/>
      <c r="AC40" s="9"/>
      <c r="AD40" s="41"/>
      <c r="AE40" s="41"/>
      <c r="AF40" s="43"/>
      <c r="AG40" s="44"/>
    </row>
    <row r="41" spans="1:33" ht="18.75" x14ac:dyDescent="0.3">
      <c r="A41" s="46"/>
      <c r="B41" s="6"/>
      <c r="C41" s="17"/>
      <c r="D41" s="4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9"/>
      <c r="W41" s="15"/>
      <c r="X41" s="15">
        <v>1.8919999999999999</v>
      </c>
      <c r="Y41" s="15"/>
      <c r="Z41" s="19"/>
      <c r="AA41" s="20">
        <f>+$AA$40-X41</f>
        <v>105.366</v>
      </c>
      <c r="AB41" s="26" t="s">
        <v>17</v>
      </c>
      <c r="AC41" s="9"/>
      <c r="AD41" s="41"/>
      <c r="AE41" s="41"/>
      <c r="AF41" s="43"/>
      <c r="AG41" s="44"/>
    </row>
    <row r="42" spans="1:33" ht="18.75" x14ac:dyDescent="0.3">
      <c r="A42" s="48"/>
      <c r="B42" s="49"/>
      <c r="C42" s="50"/>
      <c r="D42" s="5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9">
        <v>867.9</v>
      </c>
      <c r="W42" s="15"/>
      <c r="X42" s="15">
        <v>1.609</v>
      </c>
      <c r="Y42" s="15"/>
      <c r="Z42" s="19"/>
      <c r="AA42" s="20">
        <f>+$AA$40-X42</f>
        <v>105.649</v>
      </c>
      <c r="AB42" s="16" t="s">
        <v>24</v>
      </c>
      <c r="AC42" s="9"/>
      <c r="AD42" s="9"/>
      <c r="AE42" s="9"/>
      <c r="AF42" s="9"/>
      <c r="AG42" s="9"/>
    </row>
    <row r="43" spans="1:33" ht="18" customHeight="1" x14ac:dyDescent="0.25">
      <c r="A43" s="46"/>
      <c r="B43" s="52"/>
      <c r="C43" s="53"/>
      <c r="D43" s="180" t="s">
        <v>27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9">
        <v>867.9</v>
      </c>
      <c r="W43" s="36"/>
      <c r="X43" s="15">
        <v>1.169</v>
      </c>
      <c r="Y43" s="36"/>
      <c r="Z43" s="27"/>
      <c r="AA43" s="20">
        <f>+$AA$40-X43</f>
        <v>106.089</v>
      </c>
      <c r="AB43" s="16" t="s">
        <v>17</v>
      </c>
      <c r="AC43" s="9"/>
      <c r="AD43" s="9"/>
      <c r="AE43" s="9"/>
      <c r="AF43" s="9"/>
      <c r="AG43" s="9"/>
    </row>
    <row r="44" spans="1:33" ht="18" x14ac:dyDescent="0.25">
      <c r="A44" s="54">
        <v>866.5</v>
      </c>
      <c r="B44" s="55">
        <v>104.72699999999999</v>
      </c>
      <c r="C44" s="56" t="s">
        <v>28</v>
      </c>
      <c r="D44" s="180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19">
        <v>872.9</v>
      </c>
      <c r="W44" s="19"/>
      <c r="X44" s="19">
        <v>1.1140000000000001</v>
      </c>
      <c r="Y44" s="19"/>
      <c r="Z44" s="19"/>
      <c r="AA44" s="19">
        <f>+$AA$40-X44</f>
        <v>106.14399999999999</v>
      </c>
      <c r="AB44" s="16" t="s">
        <v>25</v>
      </c>
      <c r="AC44" s="44"/>
      <c r="AD44" s="57"/>
      <c r="AE44" s="58"/>
      <c r="AF44" s="58"/>
      <c r="AG44" s="9"/>
    </row>
    <row r="45" spans="1:33" ht="18" x14ac:dyDescent="0.25">
      <c r="A45" s="54">
        <v>6.7</v>
      </c>
      <c r="B45" s="55">
        <v>104.72699999999999</v>
      </c>
      <c r="C45" s="56" t="s">
        <v>29</v>
      </c>
      <c r="D45" s="180"/>
      <c r="E45" s="59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AC45" s="60"/>
      <c r="AD45" s="60"/>
      <c r="AE45" s="60"/>
      <c r="AF45" s="60"/>
      <c r="AG45" s="4"/>
    </row>
    <row r="46" spans="1:33" ht="18" x14ac:dyDescent="0.25">
      <c r="A46" s="61">
        <v>2</v>
      </c>
      <c r="B46" s="62">
        <v>107.76</v>
      </c>
      <c r="C46" s="175" t="s">
        <v>30</v>
      </c>
      <c r="D46" s="180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AC46" s="60"/>
      <c r="AD46" s="60"/>
      <c r="AE46" s="60"/>
      <c r="AF46" s="60"/>
      <c r="AG46" s="4"/>
    </row>
    <row r="47" spans="1:33" ht="18" x14ac:dyDescent="0.25">
      <c r="A47" s="61">
        <v>2</v>
      </c>
      <c r="B47" s="62">
        <f>+B46-1</f>
        <v>106.76</v>
      </c>
      <c r="C47" s="176"/>
      <c r="D47" s="180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AC47" s="4"/>
      <c r="AD47" s="4"/>
      <c r="AE47" s="4"/>
      <c r="AF47" s="4"/>
      <c r="AG47" s="4"/>
    </row>
    <row r="48" spans="1:33" ht="18" x14ac:dyDescent="0.25">
      <c r="A48" s="61">
        <v>5</v>
      </c>
      <c r="B48" s="62">
        <v>107.271</v>
      </c>
      <c r="C48" s="175" t="s">
        <v>31</v>
      </c>
      <c r="D48" s="180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5" ht="18" x14ac:dyDescent="0.25">
      <c r="A49" s="61">
        <v>5</v>
      </c>
      <c r="B49" s="62">
        <f>+B48-1</f>
        <v>106.271</v>
      </c>
      <c r="C49" s="176"/>
      <c r="D49" s="180"/>
    </row>
    <row r="50" spans="1:5" ht="18" x14ac:dyDescent="0.25">
      <c r="A50" s="61">
        <v>5.5</v>
      </c>
      <c r="B50" s="62">
        <v>106.31399999999999</v>
      </c>
      <c r="C50" s="175" t="s">
        <v>32</v>
      </c>
      <c r="D50" s="180"/>
    </row>
    <row r="51" spans="1:5" ht="18" x14ac:dyDescent="0.25">
      <c r="A51" s="61">
        <v>5.5</v>
      </c>
      <c r="B51" s="62">
        <f>+B50-1</f>
        <v>105.31399999999999</v>
      </c>
      <c r="C51" s="176"/>
      <c r="D51" s="180"/>
    </row>
    <row r="52" spans="1:5" ht="18" x14ac:dyDescent="0.25">
      <c r="A52" s="61">
        <v>5.5</v>
      </c>
      <c r="B52" s="62">
        <v>105.29600000000001</v>
      </c>
      <c r="C52" s="175" t="s">
        <v>33</v>
      </c>
      <c r="D52" s="180"/>
    </row>
    <row r="53" spans="1:5" ht="18" x14ac:dyDescent="0.25">
      <c r="A53" s="61">
        <v>5.5</v>
      </c>
      <c r="B53" s="62">
        <f>+B52-1</f>
        <v>104.29600000000001</v>
      </c>
      <c r="C53" s="176"/>
      <c r="D53" s="180"/>
    </row>
    <row r="54" spans="1:5" ht="18" x14ac:dyDescent="0.25">
      <c r="A54" s="61"/>
      <c r="B54" s="62"/>
      <c r="C54" s="175"/>
      <c r="D54" s="63"/>
    </row>
    <row r="55" spans="1:5" ht="18" x14ac:dyDescent="0.25">
      <c r="A55" s="61"/>
      <c r="B55" s="62"/>
      <c r="C55" s="176"/>
    </row>
    <row r="56" spans="1:5" ht="18" x14ac:dyDescent="0.25">
      <c r="A56" s="64">
        <v>0</v>
      </c>
      <c r="B56" s="65">
        <v>106.089</v>
      </c>
      <c r="C56" s="66" t="s">
        <v>34</v>
      </c>
      <c r="E56" s="67"/>
    </row>
    <row r="57" spans="1:5" ht="18" x14ac:dyDescent="0.25">
      <c r="A57" s="64">
        <v>866.5</v>
      </c>
      <c r="B57" s="65">
        <v>106.089</v>
      </c>
      <c r="C57" s="66" t="s">
        <v>34</v>
      </c>
    </row>
    <row r="58" spans="1:5" ht="18" x14ac:dyDescent="0.25">
      <c r="A58" s="68" t="s">
        <v>35</v>
      </c>
      <c r="B58" s="68"/>
      <c r="C58" s="69">
        <v>98.271000000000001</v>
      </c>
      <c r="E58" s="71">
        <f>+B56-C58</f>
        <v>7.8179999999999978</v>
      </c>
    </row>
    <row r="59" spans="1:5" ht="18" x14ac:dyDescent="0.25">
      <c r="A59" s="70" t="s">
        <v>36</v>
      </c>
      <c r="B59" s="68"/>
      <c r="C59" s="62">
        <v>106.26</v>
      </c>
    </row>
    <row r="60" spans="1:5" ht="18" x14ac:dyDescent="0.25">
      <c r="A60" s="177" t="s">
        <v>37</v>
      </c>
      <c r="B60" s="177"/>
      <c r="C60" s="69">
        <f>+Z4</f>
        <v>108</v>
      </c>
    </row>
    <row r="61" spans="1:5" ht="18" x14ac:dyDescent="0.25">
      <c r="A61" s="177" t="s">
        <v>38</v>
      </c>
      <c r="B61" s="177"/>
      <c r="C61" s="69">
        <f>+B56</f>
        <v>106.089</v>
      </c>
    </row>
  </sheetData>
  <mergeCells count="19">
    <mergeCell ref="C54:C55"/>
    <mergeCell ref="A60:B60"/>
    <mergeCell ref="A61:B61"/>
    <mergeCell ref="AB2:AB3"/>
    <mergeCell ref="D43:D53"/>
    <mergeCell ref="C46:C47"/>
    <mergeCell ref="C48:C49"/>
    <mergeCell ref="C50:C51"/>
    <mergeCell ref="C52:C53"/>
    <mergeCell ref="D1:D38"/>
    <mergeCell ref="E1:T1"/>
    <mergeCell ref="V1:AB1"/>
    <mergeCell ref="AD1:AG1"/>
    <mergeCell ref="V2:V3"/>
    <mergeCell ref="W2:W3"/>
    <mergeCell ref="X2:X3"/>
    <mergeCell ref="Y2:Y3"/>
    <mergeCell ref="Z2:Z3"/>
    <mergeCell ref="AA2:AA3"/>
  </mergeCells>
  <pageMargins left="0.7" right="0.7" top="0.75" bottom="0.75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opLeftCell="A4" zoomScale="50" zoomScaleNormal="50" workbookViewId="0">
      <selection activeCell="K45" sqref="K45"/>
    </sheetView>
  </sheetViews>
  <sheetFormatPr baseColWidth="10" defaultRowHeight="15" x14ac:dyDescent="0.25"/>
  <cols>
    <col min="2" max="2" width="13" bestFit="1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18.42578125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x14ac:dyDescent="0.25">
      <c r="A1" s="1" t="s">
        <v>0</v>
      </c>
      <c r="B1" s="2" t="s">
        <v>1</v>
      </c>
      <c r="C1" s="3" t="s">
        <v>2</v>
      </c>
      <c r="D1" s="181" t="s">
        <v>3</v>
      </c>
      <c r="E1" s="184" t="s">
        <v>39</v>
      </c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4"/>
      <c r="V1" s="168" t="s">
        <v>4</v>
      </c>
      <c r="W1" s="169"/>
      <c r="X1" s="169"/>
      <c r="Y1" s="169"/>
      <c r="Z1" s="169"/>
      <c r="AA1" s="169"/>
      <c r="AB1" s="170"/>
      <c r="AC1" s="4"/>
      <c r="AD1" s="168" t="s">
        <v>5</v>
      </c>
      <c r="AE1" s="169"/>
      <c r="AF1" s="169"/>
      <c r="AG1" s="170"/>
    </row>
    <row r="2" spans="1:33" ht="20.25" x14ac:dyDescent="0.3">
      <c r="A2" s="5"/>
      <c r="B2" s="6">
        <f>+Z4</f>
        <v>108.367</v>
      </c>
      <c r="C2" s="7" t="s">
        <v>6</v>
      </c>
      <c r="D2" s="18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1" t="s">
        <v>7</v>
      </c>
      <c r="W2" s="171" t="s">
        <v>8</v>
      </c>
      <c r="X2" s="171" t="s">
        <v>9</v>
      </c>
      <c r="Y2" s="171" t="s">
        <v>10</v>
      </c>
      <c r="Z2" s="171" t="s">
        <v>11</v>
      </c>
      <c r="AA2" s="173" t="s">
        <v>1</v>
      </c>
      <c r="AB2" s="178" t="s">
        <v>12</v>
      </c>
      <c r="AC2" s="9"/>
      <c r="AD2" s="10" t="s">
        <v>13</v>
      </c>
      <c r="AE2" s="11" t="s">
        <v>14</v>
      </c>
      <c r="AF2" s="11" t="s">
        <v>1</v>
      </c>
      <c r="AG2" s="12" t="s">
        <v>2</v>
      </c>
    </row>
    <row r="3" spans="1:33" ht="20.25" x14ac:dyDescent="0.3">
      <c r="A3" s="5">
        <f>+V5</f>
        <v>0</v>
      </c>
      <c r="B3" s="6">
        <f>+AA5</f>
        <v>107.988</v>
      </c>
      <c r="C3" s="13" t="s">
        <v>15</v>
      </c>
      <c r="D3" s="182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72"/>
      <c r="W3" s="172"/>
      <c r="X3" s="172"/>
      <c r="Y3" s="172"/>
      <c r="Z3" s="172"/>
      <c r="AA3" s="174"/>
      <c r="AB3" s="179"/>
      <c r="AC3" s="9"/>
      <c r="AD3" s="14">
        <v>19</v>
      </c>
      <c r="AE3" s="14">
        <v>0</v>
      </c>
      <c r="AF3" s="15">
        <f>+AA12</f>
        <v>104.70700000000001</v>
      </c>
      <c r="AG3" s="16" t="s">
        <v>16</v>
      </c>
    </row>
    <row r="4" spans="1:33" ht="18.75" x14ac:dyDescent="0.3">
      <c r="A4" s="5">
        <f>+V10</f>
        <v>18</v>
      </c>
      <c r="B4" s="6">
        <f>+AA10</f>
        <v>107.658</v>
      </c>
      <c r="C4" s="17"/>
      <c r="D4" s="182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4"/>
      <c r="V4" s="19"/>
      <c r="W4" s="15">
        <v>1.0860000000000001</v>
      </c>
      <c r="X4" s="15"/>
      <c r="Y4" s="15"/>
      <c r="Z4" s="15">
        <v>108.367</v>
      </c>
      <c r="AA4" s="21">
        <f>+Z4+W4</f>
        <v>109.453</v>
      </c>
      <c r="AB4" s="22"/>
      <c r="AC4" s="9"/>
      <c r="AD4" s="14">
        <v>30</v>
      </c>
      <c r="AE4" s="14">
        <v>3</v>
      </c>
      <c r="AF4" s="15">
        <f t="shared" ref="AF4:AF25" si="0">+AA13</f>
        <v>101.70700000000001</v>
      </c>
      <c r="AG4" s="13"/>
    </row>
    <row r="5" spans="1:33" ht="18.75" x14ac:dyDescent="0.3">
      <c r="A5" s="5">
        <f t="shared" ref="A5:A28" si="1">+V11</f>
        <v>19</v>
      </c>
      <c r="B5" s="6">
        <f t="shared" ref="B5:B28" si="2">+AA11</f>
        <v>104.70700000000001</v>
      </c>
      <c r="C5" s="23" t="s">
        <v>18</v>
      </c>
      <c r="D5" s="18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9">
        <v>0</v>
      </c>
      <c r="W5" s="15"/>
      <c r="X5" s="15">
        <v>1.4650000000000001</v>
      </c>
      <c r="Y5" s="15"/>
      <c r="Z5" s="19"/>
      <c r="AA5" s="20">
        <f>+$AA$4-X5</f>
        <v>107.988</v>
      </c>
      <c r="AB5" s="22" t="s">
        <v>15</v>
      </c>
      <c r="AC5" s="24"/>
      <c r="AD5" s="14">
        <v>65</v>
      </c>
      <c r="AE5" s="14">
        <v>3.14</v>
      </c>
      <c r="AF5" s="15">
        <f t="shared" si="0"/>
        <v>101.56700000000001</v>
      </c>
      <c r="AG5" s="13"/>
    </row>
    <row r="6" spans="1:33" ht="18" x14ac:dyDescent="0.25">
      <c r="A6" s="5">
        <f t="shared" si="1"/>
        <v>19</v>
      </c>
      <c r="B6" s="6">
        <f t="shared" si="2"/>
        <v>104.70700000000001</v>
      </c>
      <c r="C6" s="22"/>
      <c r="D6" s="18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9"/>
      <c r="W6" s="15"/>
      <c r="X6" s="15">
        <v>2.1819999999999999</v>
      </c>
      <c r="Y6" s="15"/>
      <c r="Z6" s="19"/>
      <c r="AA6" s="20">
        <f t="shared" ref="AA6:AA10" si="3">+$AA$4-X6</f>
        <v>107.271</v>
      </c>
      <c r="AB6" s="25" t="s">
        <v>20</v>
      </c>
      <c r="AC6" s="24"/>
      <c r="AD6" s="14">
        <v>100</v>
      </c>
      <c r="AE6" s="14">
        <v>3.31</v>
      </c>
      <c r="AF6" s="15">
        <f t="shared" si="0"/>
        <v>101.39700000000001</v>
      </c>
      <c r="AG6" s="13"/>
    </row>
    <row r="7" spans="1:33" ht="18" x14ac:dyDescent="0.25">
      <c r="A7" s="5">
        <f t="shared" si="1"/>
        <v>30</v>
      </c>
      <c r="B7" s="6">
        <f t="shared" si="2"/>
        <v>101.70700000000001</v>
      </c>
      <c r="C7" s="13"/>
      <c r="D7" s="18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9"/>
      <c r="W7" s="15"/>
      <c r="X7" s="15">
        <v>1.7010000000000001</v>
      </c>
      <c r="Y7" s="15"/>
      <c r="Z7" s="19"/>
      <c r="AA7" s="20">
        <f t="shared" si="3"/>
        <v>107.75200000000001</v>
      </c>
      <c r="AB7" s="26" t="s">
        <v>74</v>
      </c>
      <c r="AC7" s="24"/>
      <c r="AD7" s="14">
        <v>140</v>
      </c>
      <c r="AE7" s="14">
        <v>4.12</v>
      </c>
      <c r="AF7" s="15">
        <f t="shared" si="0"/>
        <v>100.587</v>
      </c>
      <c r="AG7" s="13"/>
    </row>
    <row r="8" spans="1:33" ht="18.75" x14ac:dyDescent="0.3">
      <c r="A8" s="5">
        <f t="shared" si="1"/>
        <v>65</v>
      </c>
      <c r="B8" s="6">
        <f t="shared" si="2"/>
        <v>101.56700000000001</v>
      </c>
      <c r="C8" s="17"/>
      <c r="D8" s="18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9"/>
      <c r="W8" s="15"/>
      <c r="X8" s="15">
        <v>3.145</v>
      </c>
      <c r="Y8" s="15"/>
      <c r="Z8" s="19"/>
      <c r="AA8" s="20">
        <f t="shared" si="3"/>
        <v>106.30800000000001</v>
      </c>
      <c r="AB8" s="22" t="s">
        <v>21</v>
      </c>
      <c r="AC8" s="24"/>
      <c r="AD8" s="14">
        <v>180</v>
      </c>
      <c r="AE8" s="14">
        <v>4.57</v>
      </c>
      <c r="AF8" s="15">
        <f t="shared" si="0"/>
        <v>100.137</v>
      </c>
      <c r="AG8" s="13"/>
    </row>
    <row r="9" spans="1:33" ht="18" x14ac:dyDescent="0.25">
      <c r="A9" s="5">
        <f t="shared" si="1"/>
        <v>100</v>
      </c>
      <c r="B9" s="6">
        <f t="shared" si="2"/>
        <v>101.39700000000001</v>
      </c>
      <c r="C9" s="13"/>
      <c r="D9" s="18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9"/>
      <c r="W9" s="15"/>
      <c r="X9" s="15">
        <v>4.1449999999999996</v>
      </c>
      <c r="Y9" s="15"/>
      <c r="Z9" s="19"/>
      <c r="AA9" s="20">
        <f t="shared" si="3"/>
        <v>105.30800000000001</v>
      </c>
      <c r="AB9" s="22" t="s">
        <v>22</v>
      </c>
      <c r="AC9" s="24"/>
      <c r="AD9" s="14">
        <v>230</v>
      </c>
      <c r="AE9" s="14">
        <v>4.5199999999999996</v>
      </c>
      <c r="AF9" s="15">
        <f t="shared" si="0"/>
        <v>100.18700000000001</v>
      </c>
      <c r="AG9" s="13"/>
    </row>
    <row r="10" spans="1:33" ht="18" x14ac:dyDescent="0.25">
      <c r="A10" s="5">
        <f t="shared" si="1"/>
        <v>140</v>
      </c>
      <c r="B10" s="6">
        <f t="shared" si="2"/>
        <v>100.587</v>
      </c>
      <c r="C10" s="13"/>
      <c r="D10" s="18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9">
        <v>18</v>
      </c>
      <c r="W10" s="15"/>
      <c r="X10" s="15">
        <v>1.7949999999999999</v>
      </c>
      <c r="Y10" s="15"/>
      <c r="Z10" s="19"/>
      <c r="AA10" s="20">
        <f t="shared" si="3"/>
        <v>107.658</v>
      </c>
      <c r="AB10" s="16"/>
      <c r="AC10" s="24"/>
      <c r="AD10" s="14">
        <v>280</v>
      </c>
      <c r="AE10" s="14">
        <v>4.45</v>
      </c>
      <c r="AF10" s="15">
        <f t="shared" si="0"/>
        <v>100.25700000000001</v>
      </c>
      <c r="AG10" s="13"/>
    </row>
    <row r="11" spans="1:33" ht="18.75" x14ac:dyDescent="0.3">
      <c r="A11" s="5">
        <f t="shared" si="1"/>
        <v>180</v>
      </c>
      <c r="B11" s="6">
        <f t="shared" si="2"/>
        <v>100.137</v>
      </c>
      <c r="C11" s="28"/>
      <c r="D11" s="18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9">
        <v>19</v>
      </c>
      <c r="W11" s="15"/>
      <c r="X11" s="15">
        <v>4.7460000000000004</v>
      </c>
      <c r="Y11" s="15"/>
      <c r="Z11" s="19"/>
      <c r="AA11" s="20">
        <f>+$AA$4-X11</f>
        <v>104.70700000000001</v>
      </c>
      <c r="AB11" s="16" t="s">
        <v>18</v>
      </c>
      <c r="AC11" s="24"/>
      <c r="AD11" s="14">
        <v>350</v>
      </c>
      <c r="AE11" s="14">
        <v>3.77</v>
      </c>
      <c r="AF11" s="15">
        <f t="shared" si="0"/>
        <v>100.93700000000001</v>
      </c>
      <c r="AG11" s="13"/>
    </row>
    <row r="12" spans="1:33" ht="18.75" x14ac:dyDescent="0.3">
      <c r="A12" s="5">
        <f t="shared" si="1"/>
        <v>230</v>
      </c>
      <c r="B12" s="6">
        <f t="shared" si="2"/>
        <v>100.18700000000001</v>
      </c>
      <c r="C12" s="28"/>
      <c r="D12" s="18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46">
        <f>+AD3</f>
        <v>19</v>
      </c>
      <c r="W12" s="15"/>
      <c r="X12" s="146">
        <f>+AE3</f>
        <v>0</v>
      </c>
      <c r="Y12" s="15"/>
      <c r="Z12" s="19"/>
      <c r="AA12" s="20">
        <f>+$AA$11-X12</f>
        <v>104.70700000000001</v>
      </c>
      <c r="AB12" s="16"/>
      <c r="AC12" s="24"/>
      <c r="AD12" s="14">
        <v>420</v>
      </c>
      <c r="AE12" s="14">
        <v>2.94</v>
      </c>
      <c r="AF12" s="15">
        <f t="shared" si="0"/>
        <v>101.76700000000001</v>
      </c>
      <c r="AG12" s="13"/>
    </row>
    <row r="13" spans="1:33" ht="18.75" x14ac:dyDescent="0.3">
      <c r="A13" s="5">
        <f t="shared" si="1"/>
        <v>280</v>
      </c>
      <c r="B13" s="6">
        <f t="shared" si="2"/>
        <v>100.25700000000001</v>
      </c>
      <c r="C13" s="28"/>
      <c r="D13" s="18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46">
        <f t="shared" ref="V13:V35" si="4">+AD4</f>
        <v>30</v>
      </c>
      <c r="W13" s="15"/>
      <c r="X13" s="146">
        <f t="shared" ref="X13:X35" si="5">+AE4</f>
        <v>3</v>
      </c>
      <c r="Y13" s="15"/>
      <c r="Z13" s="19"/>
      <c r="AA13" s="20">
        <f>+$AA$11-X13</f>
        <v>101.70700000000001</v>
      </c>
      <c r="AB13" s="16"/>
      <c r="AC13" s="24"/>
      <c r="AD13" s="14">
        <v>500</v>
      </c>
      <c r="AE13" s="14">
        <v>2.97</v>
      </c>
      <c r="AF13" s="15">
        <f t="shared" si="0"/>
        <v>101.73700000000001</v>
      </c>
      <c r="AG13" s="13"/>
    </row>
    <row r="14" spans="1:33" ht="18.75" x14ac:dyDescent="0.3">
      <c r="A14" s="5">
        <f t="shared" si="1"/>
        <v>350</v>
      </c>
      <c r="B14" s="6">
        <f t="shared" si="2"/>
        <v>100.93700000000001</v>
      </c>
      <c r="C14" s="28"/>
      <c r="D14" s="18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46">
        <f t="shared" si="4"/>
        <v>65</v>
      </c>
      <c r="W14" s="15"/>
      <c r="X14" s="146">
        <f t="shared" si="5"/>
        <v>3.14</v>
      </c>
      <c r="Y14" s="15"/>
      <c r="Z14" s="19"/>
      <c r="AA14" s="20">
        <f>+$AA$11-X14</f>
        <v>101.56700000000001</v>
      </c>
      <c r="AB14" s="16"/>
      <c r="AC14" s="24"/>
      <c r="AD14" s="14">
        <v>580</v>
      </c>
      <c r="AE14" s="14">
        <v>3</v>
      </c>
      <c r="AF14" s="15">
        <f t="shared" si="0"/>
        <v>101.70700000000001</v>
      </c>
      <c r="AG14" s="13"/>
    </row>
    <row r="15" spans="1:33" ht="18.75" x14ac:dyDescent="0.3">
      <c r="A15" s="5">
        <f t="shared" si="1"/>
        <v>420</v>
      </c>
      <c r="B15" s="6">
        <f t="shared" si="2"/>
        <v>101.76700000000001</v>
      </c>
      <c r="C15" s="28"/>
      <c r="D15" s="182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46">
        <f t="shared" si="4"/>
        <v>100</v>
      </c>
      <c r="W15" s="15"/>
      <c r="X15" s="146">
        <f t="shared" si="5"/>
        <v>3.31</v>
      </c>
      <c r="Y15" s="15"/>
      <c r="Z15" s="19"/>
      <c r="AA15" s="20">
        <f t="shared" ref="AA15:AA35" si="6">+$AA$11-X15</f>
        <v>101.39700000000001</v>
      </c>
      <c r="AB15" s="27"/>
      <c r="AC15" s="24"/>
      <c r="AD15" s="14">
        <v>660</v>
      </c>
      <c r="AE15" s="14">
        <v>2.93</v>
      </c>
      <c r="AF15" s="15">
        <f t="shared" si="0"/>
        <v>101.777</v>
      </c>
      <c r="AG15" s="13"/>
    </row>
    <row r="16" spans="1:33" ht="18.75" x14ac:dyDescent="0.3">
      <c r="A16" s="5">
        <f t="shared" si="1"/>
        <v>500</v>
      </c>
      <c r="B16" s="6">
        <f t="shared" si="2"/>
        <v>101.73700000000001</v>
      </c>
      <c r="C16" s="28"/>
      <c r="D16" s="182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46">
        <f t="shared" si="4"/>
        <v>140</v>
      </c>
      <c r="W16" s="15"/>
      <c r="X16" s="146">
        <f t="shared" si="5"/>
        <v>4.12</v>
      </c>
      <c r="Y16" s="15"/>
      <c r="Z16" s="19"/>
      <c r="AA16" s="20">
        <f t="shared" si="6"/>
        <v>100.587</v>
      </c>
      <c r="AB16" s="16"/>
      <c r="AC16" s="24"/>
      <c r="AD16" s="14">
        <v>740</v>
      </c>
      <c r="AE16" s="14">
        <v>2.8</v>
      </c>
      <c r="AF16" s="15">
        <f t="shared" si="0"/>
        <v>101.90700000000001</v>
      </c>
      <c r="AG16" s="13"/>
    </row>
    <row r="17" spans="1:33" ht="18.75" x14ac:dyDescent="0.3">
      <c r="A17" s="5">
        <f t="shared" si="1"/>
        <v>580</v>
      </c>
      <c r="B17" s="6">
        <f t="shared" si="2"/>
        <v>101.70700000000001</v>
      </c>
      <c r="C17" s="28"/>
      <c r="D17" s="182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46">
        <f t="shared" si="4"/>
        <v>180</v>
      </c>
      <c r="W17" s="15"/>
      <c r="X17" s="146">
        <f t="shared" si="5"/>
        <v>4.57</v>
      </c>
      <c r="Y17" s="15"/>
      <c r="Z17" s="19"/>
      <c r="AA17" s="20">
        <f t="shared" si="6"/>
        <v>100.137</v>
      </c>
      <c r="AB17" s="31"/>
      <c r="AC17" s="24"/>
      <c r="AD17" s="14">
        <v>810</v>
      </c>
      <c r="AE17" s="14">
        <v>3.2</v>
      </c>
      <c r="AF17" s="15">
        <f t="shared" si="0"/>
        <v>101.50700000000001</v>
      </c>
      <c r="AG17" s="22"/>
    </row>
    <row r="18" spans="1:33" ht="18.75" x14ac:dyDescent="0.3">
      <c r="A18" s="5">
        <f t="shared" si="1"/>
        <v>660</v>
      </c>
      <c r="B18" s="6">
        <f t="shared" si="2"/>
        <v>101.777</v>
      </c>
      <c r="C18" s="32"/>
      <c r="D18" s="18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46">
        <f t="shared" si="4"/>
        <v>230</v>
      </c>
      <c r="W18" s="15"/>
      <c r="X18" s="146">
        <f t="shared" si="5"/>
        <v>4.5199999999999996</v>
      </c>
      <c r="Y18" s="15"/>
      <c r="Z18" s="19"/>
      <c r="AA18" s="20">
        <f t="shared" si="6"/>
        <v>100.18700000000001</v>
      </c>
      <c r="AB18" s="33"/>
      <c r="AC18" s="24"/>
      <c r="AD18" s="14">
        <v>880</v>
      </c>
      <c r="AE18" s="35">
        <v>3.7</v>
      </c>
      <c r="AF18" s="15">
        <f t="shared" si="0"/>
        <v>101.00700000000001</v>
      </c>
      <c r="AG18" s="13"/>
    </row>
    <row r="19" spans="1:33" ht="18.75" x14ac:dyDescent="0.3">
      <c r="A19" s="5">
        <f t="shared" si="1"/>
        <v>740</v>
      </c>
      <c r="B19" s="6">
        <f t="shared" si="2"/>
        <v>101.90700000000001</v>
      </c>
      <c r="C19" s="32"/>
      <c r="D19" s="18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46">
        <f t="shared" si="4"/>
        <v>280</v>
      </c>
      <c r="W19" s="15"/>
      <c r="X19" s="146">
        <f t="shared" si="5"/>
        <v>4.45</v>
      </c>
      <c r="Y19" s="15"/>
      <c r="Z19" s="19"/>
      <c r="AA19" s="20">
        <f t="shared" si="6"/>
        <v>100.25700000000001</v>
      </c>
      <c r="AB19" s="33"/>
      <c r="AC19" s="9"/>
      <c r="AD19" s="34">
        <v>950</v>
      </c>
      <c r="AE19" s="35">
        <v>3.55</v>
      </c>
      <c r="AF19" s="15">
        <f t="shared" si="0"/>
        <v>101.15700000000001</v>
      </c>
      <c r="AG19" s="27"/>
    </row>
    <row r="20" spans="1:33" ht="18.75" x14ac:dyDescent="0.3">
      <c r="A20" s="5">
        <f t="shared" si="1"/>
        <v>810</v>
      </c>
      <c r="B20" s="6">
        <f t="shared" si="2"/>
        <v>101.50700000000001</v>
      </c>
      <c r="C20" s="28"/>
      <c r="D20" s="18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46">
        <f t="shared" si="4"/>
        <v>350</v>
      </c>
      <c r="W20" s="15"/>
      <c r="X20" s="146">
        <f t="shared" si="5"/>
        <v>3.77</v>
      </c>
      <c r="Y20" s="15"/>
      <c r="Z20" s="19"/>
      <c r="AA20" s="20">
        <f t="shared" si="6"/>
        <v>100.93700000000001</v>
      </c>
      <c r="AB20" s="16"/>
      <c r="AC20" s="9"/>
      <c r="AD20" s="34">
        <v>1020</v>
      </c>
      <c r="AE20" s="35">
        <v>3.22</v>
      </c>
      <c r="AF20" s="15">
        <f t="shared" si="0"/>
        <v>101.48700000000001</v>
      </c>
      <c r="AG20" s="13"/>
    </row>
    <row r="21" spans="1:33" ht="18.75" x14ac:dyDescent="0.3">
      <c r="A21" s="5">
        <f t="shared" si="1"/>
        <v>880</v>
      </c>
      <c r="B21" s="6">
        <f t="shared" si="2"/>
        <v>101.00700000000001</v>
      </c>
      <c r="C21" s="28"/>
      <c r="D21" s="18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46">
        <f t="shared" si="4"/>
        <v>420</v>
      </c>
      <c r="W21" s="15"/>
      <c r="X21" s="146">
        <f t="shared" si="5"/>
        <v>2.94</v>
      </c>
      <c r="Y21" s="15"/>
      <c r="Z21" s="19"/>
      <c r="AA21" s="20">
        <f t="shared" si="6"/>
        <v>101.76700000000001</v>
      </c>
      <c r="AB21" s="16"/>
      <c r="AC21" s="9"/>
      <c r="AD21" s="34">
        <v>1080</v>
      </c>
      <c r="AE21" s="35">
        <v>3.37</v>
      </c>
      <c r="AF21" s="15">
        <f t="shared" si="0"/>
        <v>101.337</v>
      </c>
      <c r="AG21" s="22"/>
    </row>
    <row r="22" spans="1:33" ht="18.75" x14ac:dyDescent="0.3">
      <c r="A22" s="5">
        <f t="shared" si="1"/>
        <v>950</v>
      </c>
      <c r="B22" s="6">
        <f t="shared" si="2"/>
        <v>101.15700000000001</v>
      </c>
      <c r="C22" s="28"/>
      <c r="D22" s="182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46">
        <f t="shared" si="4"/>
        <v>500</v>
      </c>
      <c r="W22" s="15"/>
      <c r="X22" s="146">
        <f t="shared" si="5"/>
        <v>2.97</v>
      </c>
      <c r="Y22" s="15"/>
      <c r="Z22" s="19"/>
      <c r="AA22" s="20">
        <f t="shared" si="6"/>
        <v>101.73700000000001</v>
      </c>
      <c r="AB22" s="16"/>
      <c r="AC22" s="9"/>
      <c r="AD22" s="34">
        <v>1140</v>
      </c>
      <c r="AE22" s="35">
        <v>3.5</v>
      </c>
      <c r="AF22" s="15">
        <f t="shared" si="0"/>
        <v>101.20700000000001</v>
      </c>
      <c r="AG22" s="27"/>
    </row>
    <row r="23" spans="1:33" ht="18.75" x14ac:dyDescent="0.3">
      <c r="A23" s="5">
        <f t="shared" si="1"/>
        <v>1020</v>
      </c>
      <c r="B23" s="6">
        <f t="shared" si="2"/>
        <v>101.48700000000001</v>
      </c>
      <c r="C23" s="28"/>
      <c r="D23" s="182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46">
        <f t="shared" si="4"/>
        <v>580</v>
      </c>
      <c r="W23" s="15"/>
      <c r="X23" s="146">
        <f t="shared" si="5"/>
        <v>3</v>
      </c>
      <c r="Y23" s="15"/>
      <c r="Z23" s="19"/>
      <c r="AA23" s="20">
        <f t="shared" si="6"/>
        <v>101.70700000000001</v>
      </c>
      <c r="AB23" s="27"/>
      <c r="AC23" s="9"/>
      <c r="AD23" s="34">
        <v>1200</v>
      </c>
      <c r="AE23" s="35">
        <v>3.67</v>
      </c>
      <c r="AF23" s="15">
        <f t="shared" si="0"/>
        <v>101.03700000000001</v>
      </c>
      <c r="AG23" s="22"/>
    </row>
    <row r="24" spans="1:33" ht="18.75" x14ac:dyDescent="0.3">
      <c r="A24" s="5">
        <f t="shared" si="1"/>
        <v>1080</v>
      </c>
      <c r="B24" s="6">
        <f t="shared" si="2"/>
        <v>101.337</v>
      </c>
      <c r="C24" s="28"/>
      <c r="D24" s="182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46">
        <f t="shared" si="4"/>
        <v>660</v>
      </c>
      <c r="W24" s="36"/>
      <c r="X24" s="146">
        <f t="shared" si="5"/>
        <v>2.93</v>
      </c>
      <c r="Y24" s="36"/>
      <c r="Z24" s="36"/>
      <c r="AA24" s="20">
        <f t="shared" si="6"/>
        <v>101.777</v>
      </c>
      <c r="AB24" s="27"/>
      <c r="AC24" s="9"/>
      <c r="AD24" s="34">
        <v>1250</v>
      </c>
      <c r="AE24" s="35">
        <v>3.86</v>
      </c>
      <c r="AF24" s="15">
        <f t="shared" si="0"/>
        <v>100.84700000000001</v>
      </c>
      <c r="AG24" s="13"/>
    </row>
    <row r="25" spans="1:33" ht="18.75" x14ac:dyDescent="0.3">
      <c r="A25" s="5">
        <f t="shared" si="1"/>
        <v>1140</v>
      </c>
      <c r="B25" s="6">
        <f t="shared" si="2"/>
        <v>101.20700000000001</v>
      </c>
      <c r="C25" s="28"/>
      <c r="D25" s="18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46">
        <f t="shared" si="4"/>
        <v>740</v>
      </c>
      <c r="W25" s="36"/>
      <c r="X25" s="146">
        <f t="shared" si="5"/>
        <v>2.8</v>
      </c>
      <c r="Y25" s="36"/>
      <c r="Z25" s="36"/>
      <c r="AA25" s="20">
        <f t="shared" si="6"/>
        <v>101.90700000000001</v>
      </c>
      <c r="AB25" s="27"/>
      <c r="AC25" s="9"/>
      <c r="AD25" s="34">
        <v>1300</v>
      </c>
      <c r="AE25" s="37">
        <v>3.58</v>
      </c>
      <c r="AF25" s="15">
        <f t="shared" si="0"/>
        <v>101.12700000000001</v>
      </c>
      <c r="AG25" s="27"/>
    </row>
    <row r="26" spans="1:33" ht="18.75" x14ac:dyDescent="0.3">
      <c r="A26" s="5">
        <f t="shared" si="1"/>
        <v>1200</v>
      </c>
      <c r="B26" s="6">
        <f t="shared" si="2"/>
        <v>101.03700000000001</v>
      </c>
      <c r="C26" s="28"/>
      <c r="D26" s="18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46">
        <f t="shared" si="4"/>
        <v>810</v>
      </c>
      <c r="W26" s="36"/>
      <c r="X26" s="146">
        <f t="shared" si="5"/>
        <v>3.2</v>
      </c>
      <c r="Y26" s="36"/>
      <c r="Z26" s="36"/>
      <c r="AA26" s="20">
        <f t="shared" si="6"/>
        <v>101.50700000000001</v>
      </c>
      <c r="AB26" s="27"/>
      <c r="AC26" s="9"/>
      <c r="AD26" s="34">
        <v>1310</v>
      </c>
      <c r="AE26" s="37">
        <v>0</v>
      </c>
      <c r="AF26" s="15">
        <f>+AA35</f>
        <v>104.70700000000001</v>
      </c>
      <c r="AG26" s="13" t="s">
        <v>23</v>
      </c>
    </row>
    <row r="27" spans="1:33" ht="18.75" x14ac:dyDescent="0.3">
      <c r="A27" s="5">
        <f t="shared" si="1"/>
        <v>1250</v>
      </c>
      <c r="B27" s="6">
        <f t="shared" si="2"/>
        <v>100.84700000000001</v>
      </c>
      <c r="C27" s="28"/>
      <c r="D27" s="182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46">
        <f t="shared" si="4"/>
        <v>880</v>
      </c>
      <c r="W27" s="36"/>
      <c r="X27" s="146">
        <f t="shared" si="5"/>
        <v>3.7</v>
      </c>
      <c r="Y27" s="36"/>
      <c r="Z27" s="36"/>
      <c r="AA27" s="20">
        <f t="shared" si="6"/>
        <v>101.00700000000001</v>
      </c>
      <c r="AB27" s="27"/>
      <c r="AC27" s="9"/>
      <c r="AD27" s="34"/>
      <c r="AE27" s="37"/>
      <c r="AF27" s="15"/>
      <c r="AG27" s="13"/>
    </row>
    <row r="28" spans="1:33" ht="18.75" x14ac:dyDescent="0.3">
      <c r="A28" s="5">
        <f t="shared" si="1"/>
        <v>1300</v>
      </c>
      <c r="B28" s="6">
        <f t="shared" si="2"/>
        <v>101.12700000000001</v>
      </c>
      <c r="C28" s="38"/>
      <c r="D28" s="18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46">
        <f t="shared" si="4"/>
        <v>950</v>
      </c>
      <c r="W28" s="36"/>
      <c r="X28" s="146">
        <f t="shared" si="5"/>
        <v>3.55</v>
      </c>
      <c r="Y28" s="36"/>
      <c r="Z28" s="36"/>
      <c r="AA28" s="20">
        <f t="shared" si="6"/>
        <v>101.15700000000001</v>
      </c>
      <c r="AB28" s="27"/>
      <c r="AC28" s="9"/>
      <c r="AD28" s="34"/>
      <c r="AE28" s="35"/>
      <c r="AF28" s="15"/>
      <c r="AG28" s="22"/>
    </row>
    <row r="29" spans="1:33" ht="18" x14ac:dyDescent="0.25">
      <c r="A29" s="5">
        <f>+V35</f>
        <v>1310</v>
      </c>
      <c r="B29" s="6">
        <f>+AA35</f>
        <v>104.70700000000001</v>
      </c>
      <c r="C29" s="16" t="s">
        <v>23</v>
      </c>
      <c r="D29" s="18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46">
        <f t="shared" si="4"/>
        <v>1020</v>
      </c>
      <c r="W29" s="36"/>
      <c r="X29" s="146">
        <f t="shared" si="5"/>
        <v>3.22</v>
      </c>
      <c r="Y29" s="36"/>
      <c r="Z29" s="36"/>
      <c r="AA29" s="20">
        <f t="shared" si="6"/>
        <v>101.48700000000001</v>
      </c>
      <c r="AB29" s="16"/>
      <c r="AC29" s="9"/>
      <c r="AD29" s="34"/>
      <c r="AE29" s="35"/>
      <c r="AF29" s="15"/>
      <c r="AG29" s="13"/>
    </row>
    <row r="30" spans="1:33" ht="18" x14ac:dyDescent="0.25">
      <c r="A30" s="5">
        <f>+V36</f>
        <v>1312</v>
      </c>
      <c r="B30" s="6">
        <f>+AA36</f>
        <v>105.88200000000001</v>
      </c>
      <c r="C30" s="39"/>
      <c r="D30" s="18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46">
        <f t="shared" si="4"/>
        <v>1080</v>
      </c>
      <c r="W30" s="36"/>
      <c r="X30" s="146">
        <f t="shared" si="5"/>
        <v>3.37</v>
      </c>
      <c r="Y30" s="36"/>
      <c r="Z30" s="36"/>
      <c r="AA30" s="20">
        <f t="shared" si="6"/>
        <v>101.337</v>
      </c>
      <c r="AB30" s="16"/>
      <c r="AC30" s="9"/>
      <c r="AD30" s="34"/>
      <c r="AE30" s="35"/>
      <c r="AF30" s="15"/>
      <c r="AG30" s="13"/>
    </row>
    <row r="31" spans="1:33" ht="18" x14ac:dyDescent="0.25">
      <c r="A31" s="5"/>
      <c r="B31" s="6"/>
      <c r="C31" s="16"/>
      <c r="D31" s="18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46">
        <f t="shared" si="4"/>
        <v>1140</v>
      </c>
      <c r="W31" s="15"/>
      <c r="X31" s="146">
        <f t="shared" si="5"/>
        <v>3.5</v>
      </c>
      <c r="Y31" s="15"/>
      <c r="Z31" s="19"/>
      <c r="AA31" s="20">
        <f t="shared" si="6"/>
        <v>101.20700000000001</v>
      </c>
      <c r="AB31" s="16"/>
      <c r="AC31" s="9"/>
      <c r="AD31" s="34"/>
      <c r="AE31" s="35"/>
      <c r="AF31" s="15"/>
      <c r="AG31" s="13"/>
    </row>
    <row r="32" spans="1:33" ht="18" x14ac:dyDescent="0.25">
      <c r="A32" s="5"/>
      <c r="B32" s="6"/>
      <c r="C32" s="26"/>
      <c r="D32" s="18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46">
        <f t="shared" si="4"/>
        <v>1200</v>
      </c>
      <c r="W32" s="15"/>
      <c r="X32" s="146">
        <f t="shared" si="5"/>
        <v>3.67</v>
      </c>
      <c r="Y32" s="15"/>
      <c r="Z32" s="19"/>
      <c r="AA32" s="20">
        <f t="shared" si="6"/>
        <v>101.03700000000001</v>
      </c>
      <c r="AB32" s="16"/>
      <c r="AC32" s="9"/>
      <c r="AD32" s="40"/>
      <c r="AE32" s="40"/>
      <c r="AF32" s="40"/>
      <c r="AG32" s="40"/>
    </row>
    <row r="33" spans="1:33" ht="18" x14ac:dyDescent="0.25">
      <c r="A33" s="5"/>
      <c r="B33" s="6"/>
      <c r="C33" s="16"/>
      <c r="D33" s="182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46">
        <f t="shared" si="4"/>
        <v>1250</v>
      </c>
      <c r="W33" s="15"/>
      <c r="X33" s="146">
        <f t="shared" si="5"/>
        <v>3.86</v>
      </c>
      <c r="Y33" s="15"/>
      <c r="Z33" s="19"/>
      <c r="AA33" s="20">
        <f t="shared" si="6"/>
        <v>100.84700000000001</v>
      </c>
      <c r="AB33" s="27"/>
      <c r="AC33" s="4"/>
      <c r="AD33" s="4"/>
      <c r="AE33" s="4"/>
      <c r="AF33" s="4"/>
      <c r="AG33" s="4"/>
    </row>
    <row r="34" spans="1:33" ht="18" x14ac:dyDescent="0.25">
      <c r="A34" s="5"/>
      <c r="B34" s="6"/>
      <c r="C34" s="16"/>
      <c r="D34" s="18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46">
        <f>+AD25</f>
        <v>1300</v>
      </c>
      <c r="W34" s="15"/>
      <c r="X34" s="146">
        <f t="shared" si="5"/>
        <v>3.58</v>
      </c>
      <c r="Y34" s="15"/>
      <c r="Z34" s="19"/>
      <c r="AA34" s="20">
        <f t="shared" si="6"/>
        <v>101.12700000000001</v>
      </c>
      <c r="AB34" s="27"/>
      <c r="AC34" s="9"/>
      <c r="AD34" s="41"/>
      <c r="AE34" s="42"/>
      <c r="AF34" s="43"/>
      <c r="AG34" s="44"/>
    </row>
    <row r="35" spans="1:33" ht="18.75" x14ac:dyDescent="0.3">
      <c r="A35" s="5"/>
      <c r="B35" s="6"/>
      <c r="C35" s="17"/>
      <c r="D35" s="182"/>
      <c r="E35" s="4"/>
      <c r="F35" s="4"/>
      <c r="G35" s="4"/>
      <c r="H35" s="185"/>
      <c r="I35" s="185"/>
      <c r="J35" s="185"/>
      <c r="K35" s="185"/>
      <c r="L35" s="185"/>
      <c r="M35" s="185"/>
      <c r="N35" s="185"/>
      <c r="O35" s="147"/>
      <c r="P35" s="4"/>
      <c r="Q35" s="4"/>
      <c r="R35" s="4"/>
      <c r="S35" s="4"/>
      <c r="T35" s="4"/>
      <c r="U35" s="4"/>
      <c r="V35" s="146">
        <f t="shared" si="4"/>
        <v>1310</v>
      </c>
      <c r="W35" s="15"/>
      <c r="X35" s="146">
        <f t="shared" si="5"/>
        <v>0</v>
      </c>
      <c r="Y35" s="15"/>
      <c r="Z35" s="15"/>
      <c r="AA35" s="20">
        <f t="shared" si="6"/>
        <v>104.70700000000001</v>
      </c>
      <c r="AB35" s="26" t="s">
        <v>23</v>
      </c>
      <c r="AC35" s="9"/>
      <c r="AD35" s="41"/>
      <c r="AE35" s="42"/>
      <c r="AF35" s="43"/>
      <c r="AG35" s="44"/>
    </row>
    <row r="36" spans="1:33" ht="18.75" x14ac:dyDescent="0.3">
      <c r="A36" s="5"/>
      <c r="B36" s="6"/>
      <c r="C36" s="17"/>
      <c r="D36" s="182"/>
      <c r="E36" s="4"/>
      <c r="F36" s="4"/>
      <c r="G36" s="4"/>
      <c r="H36" s="147"/>
      <c r="I36" s="147"/>
      <c r="J36" s="147"/>
      <c r="K36" s="147"/>
      <c r="L36" s="147"/>
      <c r="M36" s="147"/>
      <c r="N36" s="147"/>
      <c r="O36" s="147"/>
      <c r="P36" s="4"/>
      <c r="Q36" s="4"/>
      <c r="R36" s="4"/>
      <c r="S36" s="4"/>
      <c r="T36" s="4"/>
      <c r="U36" s="4"/>
      <c r="V36" s="19">
        <v>1312</v>
      </c>
      <c r="W36" s="15"/>
      <c r="X36" s="15"/>
      <c r="Y36" s="15">
        <v>3.5710000000000002</v>
      </c>
      <c r="Z36" s="15"/>
      <c r="AA36" s="20">
        <f>+$AA$4-Y36</f>
        <v>105.88200000000001</v>
      </c>
      <c r="AB36" s="13"/>
      <c r="AC36" s="9"/>
      <c r="AD36" s="41"/>
      <c r="AE36" s="41"/>
      <c r="AF36" s="43"/>
      <c r="AG36" s="44"/>
    </row>
    <row r="37" spans="1:33" ht="18.75" x14ac:dyDescent="0.3">
      <c r="A37" s="46"/>
      <c r="B37" s="6"/>
      <c r="C37" s="17"/>
      <c r="D37" s="182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9"/>
      <c r="W37" s="15"/>
      <c r="X37" s="15"/>
      <c r="Y37" s="15"/>
      <c r="Z37" s="19"/>
      <c r="AA37" s="20"/>
      <c r="AB37" s="16"/>
      <c r="AC37" s="9"/>
      <c r="AD37" s="41"/>
      <c r="AE37" s="41"/>
      <c r="AF37" s="43"/>
      <c r="AG37" s="44"/>
    </row>
    <row r="38" spans="1:33" ht="18.75" x14ac:dyDescent="0.3">
      <c r="A38" s="46"/>
      <c r="B38" s="6"/>
      <c r="C38" s="17"/>
      <c r="D38" s="18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9"/>
      <c r="W38" s="15"/>
      <c r="X38" s="15"/>
      <c r="Y38" s="15"/>
      <c r="Z38" s="19"/>
      <c r="AA38" s="20"/>
      <c r="AB38" s="27"/>
      <c r="AC38" s="9"/>
      <c r="AD38" s="41"/>
      <c r="AE38" s="41"/>
      <c r="AF38" s="43"/>
      <c r="AG38" s="44"/>
    </row>
    <row r="39" spans="1:33" ht="18.75" x14ac:dyDescent="0.3">
      <c r="A39" s="46"/>
      <c r="B39" s="6"/>
      <c r="C39" s="17"/>
      <c r="D39" s="4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9"/>
      <c r="W39" s="15"/>
      <c r="X39" s="15"/>
      <c r="Y39" s="15"/>
      <c r="Z39" s="19"/>
      <c r="AA39" s="20"/>
      <c r="AB39" s="26"/>
      <c r="AC39" s="9"/>
      <c r="AD39" s="41"/>
      <c r="AE39" s="41"/>
      <c r="AF39" s="43"/>
      <c r="AG39" s="44"/>
    </row>
    <row r="40" spans="1:33" ht="18.75" x14ac:dyDescent="0.3">
      <c r="A40" s="46"/>
      <c r="B40" s="6"/>
      <c r="C40" s="17"/>
      <c r="D40" s="4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9"/>
      <c r="W40" s="15"/>
      <c r="X40" s="15"/>
      <c r="Y40" s="15"/>
      <c r="Z40" s="19"/>
      <c r="AA40" s="20"/>
      <c r="AB40" s="26"/>
      <c r="AC40" s="9"/>
      <c r="AD40" s="41"/>
      <c r="AE40" s="41"/>
      <c r="AF40" s="43"/>
      <c r="AG40" s="44"/>
    </row>
    <row r="41" spans="1:33" ht="18.75" x14ac:dyDescent="0.3">
      <c r="A41" s="46"/>
      <c r="B41" s="6"/>
      <c r="C41" s="17"/>
      <c r="D41" s="4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9"/>
      <c r="W41" s="15"/>
      <c r="X41" s="15"/>
      <c r="Y41" s="15"/>
      <c r="Z41" s="19"/>
      <c r="AA41" s="20"/>
      <c r="AB41" s="26"/>
      <c r="AC41" s="9"/>
      <c r="AD41" s="41"/>
      <c r="AE41" s="41"/>
      <c r="AF41" s="43"/>
      <c r="AG41" s="44"/>
    </row>
    <row r="42" spans="1:33" ht="18.75" x14ac:dyDescent="0.3">
      <c r="A42" s="48"/>
      <c r="B42" s="49"/>
      <c r="C42" s="50"/>
      <c r="D42" s="5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9"/>
      <c r="W42" s="15"/>
      <c r="X42" s="15"/>
      <c r="Y42" s="15"/>
      <c r="Z42" s="19"/>
      <c r="AA42" s="20"/>
      <c r="AB42" s="16"/>
      <c r="AC42" s="9"/>
      <c r="AD42" s="9"/>
      <c r="AE42" s="9"/>
      <c r="AF42" s="9"/>
      <c r="AG42" s="9"/>
    </row>
    <row r="43" spans="1:33" ht="18" customHeight="1" x14ac:dyDescent="0.25">
      <c r="A43" s="46"/>
      <c r="B43" s="52"/>
      <c r="C43" s="53"/>
      <c r="D43" s="180" t="s">
        <v>27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9"/>
      <c r="W43" s="36"/>
      <c r="X43" s="15"/>
      <c r="Y43" s="36"/>
      <c r="Z43" s="36"/>
      <c r="AA43" s="20"/>
      <c r="AB43" s="16"/>
      <c r="AC43" s="9"/>
      <c r="AD43" s="9"/>
      <c r="AE43" s="9"/>
      <c r="AF43" s="9"/>
      <c r="AG43" s="9"/>
    </row>
    <row r="44" spans="1:33" ht="18" x14ac:dyDescent="0.25">
      <c r="A44" s="54">
        <v>19</v>
      </c>
      <c r="B44" s="55">
        <v>104.70700000000001</v>
      </c>
      <c r="C44" s="56" t="s">
        <v>29</v>
      </c>
      <c r="D44" s="180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19"/>
      <c r="W44" s="19"/>
      <c r="X44" s="19"/>
      <c r="Y44" s="19"/>
      <c r="Z44" s="19"/>
      <c r="AA44" s="19"/>
      <c r="AB44" s="16"/>
      <c r="AC44" s="44"/>
      <c r="AD44" s="57"/>
      <c r="AE44" s="58"/>
      <c r="AF44" s="58"/>
      <c r="AG44" s="9"/>
    </row>
    <row r="45" spans="1:33" ht="18" x14ac:dyDescent="0.25">
      <c r="A45" s="54">
        <v>1310</v>
      </c>
      <c r="B45" s="55">
        <v>104.70700000000001</v>
      </c>
      <c r="C45" s="56" t="s">
        <v>28</v>
      </c>
      <c r="D45" s="180"/>
      <c r="E45" s="59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AC45" s="60"/>
      <c r="AD45" s="60"/>
      <c r="AE45" s="60"/>
      <c r="AF45" s="60"/>
      <c r="AG45" s="4"/>
    </row>
    <row r="46" spans="1:33" ht="18" x14ac:dyDescent="0.25">
      <c r="A46" s="61">
        <v>18</v>
      </c>
      <c r="B46" s="62">
        <v>107.752</v>
      </c>
      <c r="C46" s="175" t="s">
        <v>30</v>
      </c>
      <c r="D46" s="180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AC46" s="60"/>
      <c r="AD46" s="60"/>
      <c r="AE46" s="60"/>
      <c r="AF46" s="60"/>
      <c r="AG46" s="4"/>
    </row>
    <row r="47" spans="1:33" ht="18" x14ac:dyDescent="0.25">
      <c r="A47" s="61">
        <v>18</v>
      </c>
      <c r="B47" s="62">
        <f>+B46-1.5</f>
        <v>106.252</v>
      </c>
      <c r="C47" s="176"/>
      <c r="D47" s="180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AC47" s="4"/>
      <c r="AD47" s="4"/>
      <c r="AE47" s="4"/>
      <c r="AF47" s="4"/>
      <c r="AG47" s="4"/>
    </row>
    <row r="48" spans="1:33" ht="18" x14ac:dyDescent="0.25">
      <c r="A48" s="61">
        <v>19</v>
      </c>
      <c r="B48" s="62">
        <v>107.271</v>
      </c>
      <c r="C48" s="175" t="s">
        <v>31</v>
      </c>
      <c r="D48" s="180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5" ht="18" x14ac:dyDescent="0.25">
      <c r="A49" s="61">
        <v>19</v>
      </c>
      <c r="B49" s="62">
        <f>+B48-1</f>
        <v>106.271</v>
      </c>
      <c r="C49" s="176"/>
      <c r="D49" s="180"/>
    </row>
    <row r="50" spans="1:5" ht="18" x14ac:dyDescent="0.25">
      <c r="A50" s="61">
        <v>19.5</v>
      </c>
      <c r="B50" s="62">
        <v>106.30800000000001</v>
      </c>
      <c r="C50" s="175" t="s">
        <v>32</v>
      </c>
      <c r="D50" s="180"/>
    </row>
    <row r="51" spans="1:5" ht="18" x14ac:dyDescent="0.25">
      <c r="A51" s="61">
        <v>19.5</v>
      </c>
      <c r="B51" s="62">
        <f>+B50-1</f>
        <v>105.30800000000001</v>
      </c>
      <c r="C51" s="176"/>
      <c r="D51" s="180"/>
    </row>
    <row r="52" spans="1:5" ht="18" x14ac:dyDescent="0.25">
      <c r="A52" s="61">
        <v>20</v>
      </c>
      <c r="B52" s="62">
        <v>105.30800000000001</v>
      </c>
      <c r="C52" s="175" t="s">
        <v>33</v>
      </c>
      <c r="D52" s="180"/>
    </row>
    <row r="53" spans="1:5" ht="18" x14ac:dyDescent="0.25">
      <c r="A53" s="61">
        <v>20</v>
      </c>
      <c r="B53" s="62">
        <f>+B52-1</f>
        <v>104.30800000000001</v>
      </c>
      <c r="C53" s="176"/>
      <c r="D53" s="180"/>
    </row>
    <row r="54" spans="1:5" ht="18" x14ac:dyDescent="0.25">
      <c r="A54" s="61"/>
      <c r="B54" s="62"/>
      <c r="C54" s="175"/>
      <c r="D54" s="63"/>
    </row>
    <row r="55" spans="1:5" ht="18" x14ac:dyDescent="0.25">
      <c r="A55" s="61"/>
      <c r="B55" s="62"/>
      <c r="C55" s="176"/>
    </row>
    <row r="56" spans="1:5" ht="18" x14ac:dyDescent="0.25">
      <c r="A56" s="64">
        <v>18</v>
      </c>
      <c r="B56" s="65">
        <v>105.88200000000001</v>
      </c>
      <c r="C56" s="66" t="s">
        <v>34</v>
      </c>
      <c r="E56" s="67"/>
    </row>
    <row r="57" spans="1:5" ht="18" x14ac:dyDescent="0.25">
      <c r="A57" s="64">
        <v>1312</v>
      </c>
      <c r="B57" s="65">
        <v>105.88200000000001</v>
      </c>
      <c r="C57" s="66" t="s">
        <v>34</v>
      </c>
    </row>
    <row r="58" spans="1:5" ht="18" x14ac:dyDescent="0.25">
      <c r="A58" s="72" t="s">
        <v>35</v>
      </c>
      <c r="B58" s="72"/>
      <c r="C58" s="69">
        <v>98.308000000000007</v>
      </c>
      <c r="E58" s="71">
        <f>+B56-C58</f>
        <v>7.5739999999999981</v>
      </c>
    </row>
    <row r="59" spans="1:5" ht="18" x14ac:dyDescent="0.25">
      <c r="A59" s="70" t="s">
        <v>36</v>
      </c>
      <c r="B59" s="72"/>
      <c r="C59" s="62">
        <v>106.252</v>
      </c>
    </row>
    <row r="60" spans="1:5" ht="18" x14ac:dyDescent="0.25">
      <c r="A60" s="177" t="s">
        <v>37</v>
      </c>
      <c r="B60" s="177"/>
      <c r="C60" s="69">
        <f>+Z4</f>
        <v>108.367</v>
      </c>
    </row>
    <row r="61" spans="1:5" ht="18" x14ac:dyDescent="0.25">
      <c r="A61" s="177" t="s">
        <v>38</v>
      </c>
      <c r="B61" s="177"/>
      <c r="C61" s="69">
        <f>+B56</f>
        <v>105.88200000000001</v>
      </c>
    </row>
  </sheetData>
  <mergeCells count="20">
    <mergeCell ref="AD1:AG1"/>
    <mergeCell ref="V2:V3"/>
    <mergeCell ref="W2:W3"/>
    <mergeCell ref="X2:X3"/>
    <mergeCell ref="Y2:Y3"/>
    <mergeCell ref="Z2:Z3"/>
    <mergeCell ref="AA2:AA3"/>
    <mergeCell ref="C54:C55"/>
    <mergeCell ref="A60:B60"/>
    <mergeCell ref="A61:B61"/>
    <mergeCell ref="H35:N35"/>
    <mergeCell ref="AB2:AB3"/>
    <mergeCell ref="D43:D53"/>
    <mergeCell ref="C46:C47"/>
    <mergeCell ref="C48:C49"/>
    <mergeCell ref="C50:C51"/>
    <mergeCell ref="C52:C53"/>
    <mergeCell ref="D1:D38"/>
    <mergeCell ref="E1:T1"/>
    <mergeCell ref="V1:AB1"/>
  </mergeCells>
  <pageMargins left="0.7" right="0.7" top="0.75" bottom="0.75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zoomScale="50" zoomScaleNormal="50" workbookViewId="0">
      <selection activeCell="H35" sqref="H35:N35"/>
    </sheetView>
  </sheetViews>
  <sheetFormatPr baseColWidth="10" defaultRowHeight="15" x14ac:dyDescent="0.25"/>
  <cols>
    <col min="2" max="2" width="13" bestFit="1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18.42578125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x14ac:dyDescent="0.25">
      <c r="A1" s="1" t="s">
        <v>0</v>
      </c>
      <c r="B1" s="2" t="s">
        <v>1</v>
      </c>
      <c r="C1" s="3" t="s">
        <v>2</v>
      </c>
      <c r="D1" s="181" t="s">
        <v>3</v>
      </c>
      <c r="E1" s="184" t="s">
        <v>39</v>
      </c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4"/>
      <c r="V1" s="168" t="s">
        <v>4</v>
      </c>
      <c r="W1" s="169"/>
      <c r="X1" s="169"/>
      <c r="Y1" s="169"/>
      <c r="Z1" s="169"/>
      <c r="AA1" s="169"/>
      <c r="AB1" s="170"/>
      <c r="AC1" s="4"/>
      <c r="AD1" s="168" t="s">
        <v>5</v>
      </c>
      <c r="AE1" s="169"/>
      <c r="AF1" s="169"/>
      <c r="AG1" s="170"/>
    </row>
    <row r="2" spans="1:33" ht="20.25" x14ac:dyDescent="0.3">
      <c r="A2" s="5"/>
      <c r="B2" s="6"/>
      <c r="C2" s="7"/>
      <c r="D2" s="18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1" t="s">
        <v>7</v>
      </c>
      <c r="W2" s="171" t="s">
        <v>8</v>
      </c>
      <c r="X2" s="171" t="s">
        <v>9</v>
      </c>
      <c r="Y2" s="171" t="s">
        <v>10</v>
      </c>
      <c r="Z2" s="171" t="s">
        <v>11</v>
      </c>
      <c r="AA2" s="173" t="s">
        <v>1</v>
      </c>
      <c r="AB2" s="178" t="s">
        <v>12</v>
      </c>
      <c r="AC2" s="9"/>
      <c r="AD2" s="10" t="s">
        <v>13</v>
      </c>
      <c r="AE2" s="11" t="s">
        <v>14</v>
      </c>
      <c r="AF2" s="11" t="s">
        <v>1</v>
      </c>
      <c r="AG2" s="12" t="s">
        <v>2</v>
      </c>
    </row>
    <row r="3" spans="1:33" ht="20.25" x14ac:dyDescent="0.3">
      <c r="A3" s="5"/>
      <c r="B3" s="6"/>
      <c r="C3" s="13"/>
      <c r="D3" s="182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72"/>
      <c r="W3" s="172"/>
      <c r="X3" s="172"/>
      <c r="Y3" s="172"/>
      <c r="Z3" s="172"/>
      <c r="AA3" s="174"/>
      <c r="AB3" s="179"/>
      <c r="AC3" s="9"/>
      <c r="AD3" s="14"/>
      <c r="AE3" s="14"/>
      <c r="AF3" s="15"/>
      <c r="AG3" s="16"/>
    </row>
    <row r="4" spans="1:33" ht="18.75" x14ac:dyDescent="0.3">
      <c r="A4" s="5"/>
      <c r="B4" s="6"/>
      <c r="C4" s="17"/>
      <c r="D4" s="182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4"/>
      <c r="V4" s="19"/>
      <c r="W4" s="15">
        <v>1.43</v>
      </c>
      <c r="X4" s="15"/>
      <c r="Y4" s="15"/>
      <c r="Z4" s="15">
        <v>108</v>
      </c>
      <c r="AA4" s="21">
        <f>+Z4+W4</f>
        <v>109.43</v>
      </c>
      <c r="AB4" s="22" t="s">
        <v>173</v>
      </c>
      <c r="AC4" s="9"/>
      <c r="AD4" s="14"/>
      <c r="AE4" s="14"/>
      <c r="AF4" s="15"/>
      <c r="AG4" s="13"/>
    </row>
    <row r="5" spans="1:33" ht="18.75" x14ac:dyDescent="0.3">
      <c r="A5" s="5"/>
      <c r="B5" s="6"/>
      <c r="C5" s="23"/>
      <c r="D5" s="18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9"/>
      <c r="W5" s="15"/>
      <c r="X5" s="15">
        <v>1.542</v>
      </c>
      <c r="Y5" s="15"/>
      <c r="Z5" s="19"/>
      <c r="AA5" s="20">
        <f>+$AA$4-X5</f>
        <v>107.88800000000001</v>
      </c>
      <c r="AB5" s="22" t="s">
        <v>174</v>
      </c>
      <c r="AC5" s="24"/>
      <c r="AD5" s="14"/>
      <c r="AE5" s="14"/>
      <c r="AF5" s="15"/>
      <c r="AG5" s="13"/>
    </row>
    <row r="6" spans="1:33" ht="18" x14ac:dyDescent="0.25">
      <c r="A6" s="5"/>
      <c r="B6" s="6"/>
      <c r="C6" s="22"/>
      <c r="D6" s="18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9"/>
      <c r="W6" s="15"/>
      <c r="X6" s="15">
        <v>1.056</v>
      </c>
      <c r="Y6" s="15"/>
      <c r="Z6" s="19"/>
      <c r="AA6" s="20">
        <f t="shared" ref="AA6:AA12" si="0">+$AA$4-X6</f>
        <v>108.37400000000001</v>
      </c>
      <c r="AB6" s="25" t="s">
        <v>175</v>
      </c>
      <c r="AC6" s="24"/>
      <c r="AD6" s="14"/>
      <c r="AE6" s="14"/>
      <c r="AF6" s="15"/>
      <c r="AG6" s="13"/>
    </row>
    <row r="7" spans="1:33" ht="18" x14ac:dyDescent="0.25">
      <c r="A7" s="5"/>
      <c r="B7" s="6"/>
      <c r="C7" s="13"/>
      <c r="D7" s="18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9"/>
      <c r="W7" s="15"/>
      <c r="X7" s="15">
        <v>1.448</v>
      </c>
      <c r="Y7" s="15"/>
      <c r="Z7" s="19"/>
      <c r="AA7" s="20">
        <f t="shared" si="0"/>
        <v>107.98200000000001</v>
      </c>
      <c r="AB7" s="26" t="s">
        <v>176</v>
      </c>
      <c r="AC7" s="24"/>
      <c r="AD7" s="14"/>
      <c r="AE7" s="14"/>
      <c r="AF7" s="15"/>
      <c r="AG7" s="13"/>
    </row>
    <row r="8" spans="1:33" ht="18.75" x14ac:dyDescent="0.3">
      <c r="A8" s="5"/>
      <c r="B8" s="6"/>
      <c r="C8" s="17"/>
      <c r="D8" s="18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9"/>
      <c r="W8" s="15"/>
      <c r="X8" s="15">
        <v>2.2749999999999999</v>
      </c>
      <c r="Y8" s="15"/>
      <c r="Z8" s="19"/>
      <c r="AA8" s="20">
        <f t="shared" si="0"/>
        <v>107.155</v>
      </c>
      <c r="AB8" s="22" t="s">
        <v>177</v>
      </c>
      <c r="AC8" s="24"/>
      <c r="AD8" s="14"/>
      <c r="AE8" s="14"/>
      <c r="AF8" s="15"/>
      <c r="AG8" s="13"/>
    </row>
    <row r="9" spans="1:33" ht="18" x14ac:dyDescent="0.25">
      <c r="A9" s="5"/>
      <c r="B9" s="6"/>
      <c r="C9" s="13"/>
      <c r="D9" s="18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9"/>
      <c r="W9" s="15"/>
      <c r="X9" s="15">
        <v>1.659</v>
      </c>
      <c r="Y9" s="15"/>
      <c r="Z9" s="19"/>
      <c r="AA9" s="20">
        <f t="shared" si="0"/>
        <v>107.771</v>
      </c>
      <c r="AB9" s="22" t="s">
        <v>74</v>
      </c>
      <c r="AC9" s="24"/>
      <c r="AD9" s="14"/>
      <c r="AE9" s="14"/>
      <c r="AF9" s="15"/>
      <c r="AG9" s="13"/>
    </row>
    <row r="10" spans="1:33" ht="18" x14ac:dyDescent="0.25">
      <c r="A10" s="5"/>
      <c r="B10" s="6"/>
      <c r="C10" s="13"/>
      <c r="D10" s="18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9"/>
      <c r="W10" s="15"/>
      <c r="X10" s="15">
        <v>2.1549999999999998</v>
      </c>
      <c r="Y10" s="15"/>
      <c r="Z10" s="19"/>
      <c r="AA10" s="20">
        <f t="shared" si="0"/>
        <v>107.27500000000001</v>
      </c>
      <c r="AB10" s="16" t="s">
        <v>20</v>
      </c>
      <c r="AC10" s="24"/>
      <c r="AD10" s="14"/>
      <c r="AE10" s="14"/>
      <c r="AF10" s="15"/>
      <c r="AG10" s="13"/>
    </row>
    <row r="11" spans="1:33" ht="18.75" x14ac:dyDescent="0.3">
      <c r="A11" s="5"/>
      <c r="B11" s="6"/>
      <c r="C11" s="28"/>
      <c r="D11" s="18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9"/>
      <c r="W11" s="15"/>
      <c r="X11" s="15">
        <v>3.1549999999999998</v>
      </c>
      <c r="Y11" s="15"/>
      <c r="Z11" s="19"/>
      <c r="AA11" s="20">
        <f t="shared" si="0"/>
        <v>106.27500000000001</v>
      </c>
      <c r="AB11" s="16" t="s">
        <v>21</v>
      </c>
      <c r="AC11" s="24"/>
      <c r="AD11" s="14"/>
      <c r="AE11" s="14"/>
      <c r="AF11" s="15"/>
      <c r="AG11" s="13"/>
    </row>
    <row r="12" spans="1:33" ht="18.75" x14ac:dyDescent="0.3">
      <c r="A12" s="5"/>
      <c r="B12" s="6"/>
      <c r="C12" s="28"/>
      <c r="D12" s="18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9"/>
      <c r="W12" s="15"/>
      <c r="X12" s="19">
        <v>4.1550000000000002</v>
      </c>
      <c r="Y12" s="15"/>
      <c r="Z12" s="19"/>
      <c r="AA12" s="20">
        <f t="shared" si="0"/>
        <v>105.27500000000001</v>
      </c>
      <c r="AB12" s="16" t="s">
        <v>22</v>
      </c>
      <c r="AC12" s="24"/>
      <c r="AD12" s="14"/>
      <c r="AE12" s="14"/>
      <c r="AF12" s="15"/>
      <c r="AG12" s="13"/>
    </row>
    <row r="13" spans="1:33" ht="18.75" x14ac:dyDescent="0.3">
      <c r="A13" s="5"/>
      <c r="B13" s="6"/>
      <c r="C13" s="28"/>
      <c r="D13" s="18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9"/>
      <c r="W13" s="15">
        <v>0.52600000000000002</v>
      </c>
      <c r="X13" s="19"/>
      <c r="Y13" s="15">
        <v>4.6680000000000001</v>
      </c>
      <c r="Z13" s="19"/>
      <c r="AA13" s="20">
        <f>+$AA$4+W13-Y13</f>
        <v>105.288</v>
      </c>
      <c r="AB13" s="16"/>
      <c r="AC13" s="24"/>
      <c r="AD13" s="14"/>
      <c r="AE13" s="14"/>
      <c r="AF13" s="15"/>
      <c r="AG13" s="13"/>
    </row>
    <row r="14" spans="1:33" ht="18.75" x14ac:dyDescent="0.3">
      <c r="A14" s="5"/>
      <c r="B14" s="6"/>
      <c r="C14" s="28"/>
      <c r="D14" s="18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9"/>
      <c r="W14" s="15"/>
      <c r="X14" s="19">
        <v>1.0129999999999999</v>
      </c>
      <c r="Y14" s="15"/>
      <c r="Z14" s="19"/>
      <c r="AA14" s="20">
        <f>+$AA$13-X14</f>
        <v>104.27499999999999</v>
      </c>
      <c r="AB14" s="16" t="s">
        <v>178</v>
      </c>
      <c r="AC14" s="24"/>
      <c r="AD14" s="14"/>
      <c r="AE14" s="14"/>
      <c r="AF14" s="15"/>
      <c r="AG14" s="13"/>
    </row>
    <row r="15" spans="1:33" ht="18.75" x14ac:dyDescent="0.3">
      <c r="A15" s="5"/>
      <c r="B15" s="6"/>
      <c r="C15" s="28"/>
      <c r="D15" s="182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9"/>
      <c r="W15" s="15"/>
      <c r="X15" s="19">
        <v>2.0129999999999999</v>
      </c>
      <c r="Y15" s="15"/>
      <c r="Z15" s="19"/>
      <c r="AA15" s="20">
        <f t="shared" ref="AA15:AA17" si="1">+$AA$13-X15</f>
        <v>103.27499999999999</v>
      </c>
      <c r="AB15" s="16" t="s">
        <v>179</v>
      </c>
      <c r="AC15" s="24"/>
      <c r="AD15" s="14"/>
      <c r="AE15" s="14"/>
      <c r="AF15" s="15"/>
      <c r="AG15" s="13"/>
    </row>
    <row r="16" spans="1:33" ht="18.75" x14ac:dyDescent="0.3">
      <c r="A16" s="5"/>
      <c r="B16" s="6"/>
      <c r="C16" s="28"/>
      <c r="D16" s="182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9"/>
      <c r="W16" s="15"/>
      <c r="X16" s="19">
        <v>3.0129999999999999</v>
      </c>
      <c r="Y16" s="15"/>
      <c r="Z16" s="19"/>
      <c r="AA16" s="20">
        <f t="shared" si="1"/>
        <v>102.27499999999999</v>
      </c>
      <c r="AB16" s="16" t="s">
        <v>180</v>
      </c>
      <c r="AC16" s="24"/>
      <c r="AD16" s="14"/>
      <c r="AE16" s="14"/>
      <c r="AF16" s="15"/>
      <c r="AG16" s="13"/>
    </row>
    <row r="17" spans="1:33" ht="18.75" x14ac:dyDescent="0.3">
      <c r="A17" s="5"/>
      <c r="B17" s="6"/>
      <c r="C17" s="28"/>
      <c r="D17" s="182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9"/>
      <c r="W17" s="15"/>
      <c r="X17" s="19">
        <v>4.1139999999999999</v>
      </c>
      <c r="Y17" s="15"/>
      <c r="Z17" s="19"/>
      <c r="AA17" s="20">
        <f t="shared" si="1"/>
        <v>101.17399999999999</v>
      </c>
      <c r="AB17" s="16" t="s">
        <v>181</v>
      </c>
      <c r="AC17" s="24"/>
      <c r="AD17" s="14"/>
      <c r="AE17" s="14"/>
      <c r="AF17" s="15"/>
      <c r="AG17" s="22"/>
    </row>
    <row r="18" spans="1:33" ht="18.75" x14ac:dyDescent="0.3">
      <c r="A18" s="5"/>
      <c r="B18" s="6"/>
      <c r="C18" s="32"/>
      <c r="D18" s="18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9"/>
      <c r="W18" s="15"/>
      <c r="X18" s="19"/>
      <c r="Y18" s="15"/>
      <c r="Z18" s="19"/>
      <c r="AA18" s="20"/>
      <c r="AB18" s="33"/>
      <c r="AC18" s="24"/>
      <c r="AD18" s="14"/>
      <c r="AE18" s="35"/>
      <c r="AF18" s="15"/>
      <c r="AG18" s="13"/>
    </row>
    <row r="19" spans="1:33" ht="18.75" x14ac:dyDescent="0.3">
      <c r="A19" s="5"/>
      <c r="B19" s="6"/>
      <c r="C19" s="32"/>
      <c r="D19" s="18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9"/>
      <c r="W19" s="15"/>
      <c r="X19" s="19"/>
      <c r="Y19" s="15"/>
      <c r="Z19" s="19"/>
      <c r="AA19" s="20"/>
      <c r="AB19" s="33"/>
      <c r="AC19" s="9"/>
      <c r="AD19" s="34"/>
      <c r="AE19" s="35"/>
      <c r="AF19" s="15"/>
      <c r="AG19" s="27"/>
    </row>
    <row r="20" spans="1:33" ht="18.75" x14ac:dyDescent="0.3">
      <c r="A20" s="5"/>
      <c r="B20" s="6"/>
      <c r="C20" s="28"/>
      <c r="D20" s="18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9"/>
      <c r="W20" s="15"/>
      <c r="X20" s="19"/>
      <c r="Y20" s="15"/>
      <c r="Z20" s="19"/>
      <c r="AA20" s="20"/>
      <c r="AB20" s="16"/>
      <c r="AC20" s="9"/>
      <c r="AD20" s="34"/>
      <c r="AE20" s="35"/>
      <c r="AF20" s="15"/>
      <c r="AG20" s="13"/>
    </row>
    <row r="21" spans="1:33" ht="18.75" x14ac:dyDescent="0.3">
      <c r="A21" s="5"/>
      <c r="B21" s="6"/>
      <c r="C21" s="28"/>
      <c r="D21" s="18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9"/>
      <c r="W21" s="15"/>
      <c r="X21" s="19"/>
      <c r="Y21" s="15"/>
      <c r="Z21" s="19"/>
      <c r="AA21" s="20"/>
      <c r="AB21" s="16"/>
      <c r="AC21" s="9"/>
      <c r="AD21" s="34"/>
      <c r="AE21" s="35"/>
      <c r="AF21" s="15"/>
      <c r="AG21" s="22"/>
    </row>
    <row r="22" spans="1:33" ht="18.75" x14ac:dyDescent="0.3">
      <c r="A22" s="5"/>
      <c r="B22" s="6"/>
      <c r="C22" s="28"/>
      <c r="D22" s="182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9"/>
      <c r="W22" s="15"/>
      <c r="X22" s="19"/>
      <c r="Y22" s="15"/>
      <c r="Z22" s="19"/>
      <c r="AA22" s="20"/>
      <c r="AB22" s="16"/>
      <c r="AC22" s="9"/>
      <c r="AD22" s="34"/>
      <c r="AE22" s="35"/>
      <c r="AF22" s="15"/>
      <c r="AG22" s="27"/>
    </row>
    <row r="23" spans="1:33" ht="18.75" x14ac:dyDescent="0.3">
      <c r="A23" s="5"/>
      <c r="B23" s="6"/>
      <c r="C23" s="28"/>
      <c r="D23" s="182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9"/>
      <c r="W23" s="15"/>
      <c r="X23" s="19"/>
      <c r="Y23" s="15"/>
      <c r="Z23" s="19"/>
      <c r="AA23" s="20"/>
      <c r="AB23" s="27"/>
      <c r="AC23" s="9"/>
      <c r="AD23" s="34"/>
      <c r="AE23" s="35"/>
      <c r="AF23" s="15"/>
      <c r="AG23" s="22"/>
    </row>
    <row r="24" spans="1:33" ht="18.75" x14ac:dyDescent="0.3">
      <c r="A24" s="5"/>
      <c r="B24" s="6"/>
      <c r="C24" s="28"/>
      <c r="D24" s="182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9"/>
      <c r="W24" s="36"/>
      <c r="X24" s="19"/>
      <c r="Y24" s="36"/>
      <c r="Z24" s="36"/>
      <c r="AA24" s="20"/>
      <c r="AB24" s="27"/>
      <c r="AC24" s="9"/>
      <c r="AD24" s="34"/>
      <c r="AE24" s="35"/>
      <c r="AF24" s="15"/>
      <c r="AG24" s="13"/>
    </row>
    <row r="25" spans="1:33" ht="18.75" x14ac:dyDescent="0.3">
      <c r="A25" s="5"/>
      <c r="B25" s="6"/>
      <c r="C25" s="28"/>
      <c r="D25" s="18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9"/>
      <c r="W25" s="36"/>
      <c r="X25" s="19"/>
      <c r="Y25" s="36"/>
      <c r="Z25" s="36"/>
      <c r="AA25" s="20"/>
      <c r="AB25" s="27"/>
      <c r="AC25" s="9"/>
      <c r="AD25" s="34"/>
      <c r="AE25" s="37"/>
      <c r="AF25" s="15"/>
      <c r="AG25" s="27"/>
    </row>
    <row r="26" spans="1:33" ht="18.75" x14ac:dyDescent="0.3">
      <c r="A26" s="5"/>
      <c r="B26" s="6"/>
      <c r="C26" s="28"/>
      <c r="D26" s="18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9"/>
      <c r="W26" s="36"/>
      <c r="X26" s="19"/>
      <c r="Y26" s="36"/>
      <c r="Z26" s="36"/>
      <c r="AA26" s="20"/>
      <c r="AB26" s="27"/>
      <c r="AC26" s="9"/>
      <c r="AD26" s="34"/>
      <c r="AE26" s="37"/>
      <c r="AF26" s="15"/>
      <c r="AG26" s="13"/>
    </row>
    <row r="27" spans="1:33" ht="18.75" x14ac:dyDescent="0.3">
      <c r="A27" s="5"/>
      <c r="B27" s="6"/>
      <c r="C27" s="28"/>
      <c r="D27" s="182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9"/>
      <c r="W27" s="36"/>
      <c r="X27" s="19"/>
      <c r="Y27" s="36"/>
      <c r="Z27" s="36"/>
      <c r="AA27" s="20"/>
      <c r="AB27" s="27"/>
      <c r="AC27" s="9"/>
      <c r="AD27" s="34"/>
      <c r="AE27" s="37"/>
      <c r="AF27" s="15"/>
      <c r="AG27" s="13"/>
    </row>
    <row r="28" spans="1:33" ht="18.75" x14ac:dyDescent="0.3">
      <c r="A28" s="5"/>
      <c r="B28" s="6"/>
      <c r="C28" s="38"/>
      <c r="D28" s="18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9"/>
      <c r="W28" s="36"/>
      <c r="X28" s="19"/>
      <c r="Y28" s="36"/>
      <c r="Z28" s="36"/>
      <c r="AA28" s="20"/>
      <c r="AB28" s="27"/>
      <c r="AC28" s="9"/>
      <c r="AD28" s="34"/>
      <c r="AE28" s="35"/>
      <c r="AF28" s="15"/>
      <c r="AG28" s="22"/>
    </row>
    <row r="29" spans="1:33" ht="18" x14ac:dyDescent="0.25">
      <c r="A29" s="5"/>
      <c r="B29" s="6"/>
      <c r="C29" s="16"/>
      <c r="D29" s="18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9"/>
      <c r="W29" s="36"/>
      <c r="X29" s="19"/>
      <c r="Y29" s="36"/>
      <c r="Z29" s="36"/>
      <c r="AA29" s="20"/>
      <c r="AB29" s="16"/>
      <c r="AC29" s="9"/>
      <c r="AD29" s="34"/>
      <c r="AE29" s="35"/>
      <c r="AF29" s="15"/>
      <c r="AG29" s="13"/>
    </row>
    <row r="30" spans="1:33" ht="18" x14ac:dyDescent="0.25">
      <c r="A30" s="5"/>
      <c r="B30" s="6"/>
      <c r="C30" s="39"/>
      <c r="D30" s="18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9"/>
      <c r="W30" s="36"/>
      <c r="X30" s="19"/>
      <c r="Y30" s="36"/>
      <c r="Z30" s="36"/>
      <c r="AA30" s="20"/>
      <c r="AB30" s="16"/>
      <c r="AC30" s="9"/>
      <c r="AD30" s="34"/>
      <c r="AE30" s="35"/>
      <c r="AF30" s="15"/>
      <c r="AG30" s="13"/>
    </row>
    <row r="31" spans="1:33" ht="18" x14ac:dyDescent="0.25">
      <c r="A31" s="5"/>
      <c r="B31" s="6"/>
      <c r="C31" s="16"/>
      <c r="D31" s="18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9"/>
      <c r="W31" s="15"/>
      <c r="X31" s="19"/>
      <c r="Y31" s="15"/>
      <c r="Z31" s="19"/>
      <c r="AA31" s="20"/>
      <c r="AB31" s="16"/>
      <c r="AC31" s="9"/>
      <c r="AD31" s="34"/>
      <c r="AE31" s="35"/>
      <c r="AF31" s="15"/>
      <c r="AG31" s="13"/>
    </row>
    <row r="32" spans="1:33" ht="18" x14ac:dyDescent="0.25">
      <c r="A32" s="5"/>
      <c r="B32" s="6"/>
      <c r="C32" s="26"/>
      <c r="D32" s="18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9"/>
      <c r="W32" s="15"/>
      <c r="X32" s="19"/>
      <c r="Y32" s="15"/>
      <c r="Z32" s="19"/>
      <c r="AA32" s="20"/>
      <c r="AB32" s="16"/>
      <c r="AC32" s="9"/>
      <c r="AD32" s="40"/>
      <c r="AE32" s="40"/>
      <c r="AF32" s="40"/>
      <c r="AG32" s="40"/>
    </row>
    <row r="33" spans="1:33" ht="18" x14ac:dyDescent="0.25">
      <c r="A33" s="5"/>
      <c r="B33" s="6"/>
      <c r="C33" s="16"/>
      <c r="D33" s="182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9"/>
      <c r="W33" s="15"/>
      <c r="X33" s="19"/>
      <c r="Y33" s="15"/>
      <c r="Z33" s="19"/>
      <c r="AA33" s="20"/>
      <c r="AB33" s="27"/>
      <c r="AC33" s="4"/>
      <c r="AD33" s="4"/>
      <c r="AE33" s="4"/>
      <c r="AF33" s="4"/>
      <c r="AG33" s="4"/>
    </row>
    <row r="34" spans="1:33" ht="18" x14ac:dyDescent="0.25">
      <c r="A34" s="5"/>
      <c r="B34" s="6"/>
      <c r="C34" s="16"/>
      <c r="D34" s="18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9"/>
      <c r="W34" s="15"/>
      <c r="X34" s="19"/>
      <c r="Y34" s="15"/>
      <c r="Z34" s="19"/>
      <c r="AA34" s="20"/>
      <c r="AB34" s="27"/>
      <c r="AC34" s="9"/>
      <c r="AD34" s="41"/>
      <c r="AE34" s="42"/>
      <c r="AF34" s="43"/>
      <c r="AG34" s="44"/>
    </row>
    <row r="35" spans="1:33" ht="18.75" x14ac:dyDescent="0.3">
      <c r="A35" s="5"/>
      <c r="B35" s="6"/>
      <c r="C35" s="17"/>
      <c r="D35" s="182"/>
      <c r="E35" s="4"/>
      <c r="F35" s="4"/>
      <c r="G35" s="4"/>
      <c r="H35" s="185"/>
      <c r="I35" s="185"/>
      <c r="J35" s="185"/>
      <c r="K35" s="185"/>
      <c r="L35" s="185"/>
      <c r="M35" s="185"/>
      <c r="N35" s="185"/>
      <c r="O35" s="147"/>
      <c r="P35" s="4"/>
      <c r="Q35" s="4"/>
      <c r="R35" s="4"/>
      <c r="S35" s="4"/>
      <c r="T35" s="4"/>
      <c r="U35" s="4"/>
      <c r="V35" s="19"/>
      <c r="W35" s="15"/>
      <c r="X35" s="19"/>
      <c r="Y35" s="15"/>
      <c r="Z35" s="15"/>
      <c r="AA35" s="20"/>
      <c r="AB35" s="26"/>
      <c r="AC35" s="9"/>
      <c r="AD35" s="41"/>
      <c r="AE35" s="42"/>
      <c r="AF35" s="43"/>
      <c r="AG35" s="44"/>
    </row>
    <row r="36" spans="1:33" ht="18.75" x14ac:dyDescent="0.3">
      <c r="A36" s="5"/>
      <c r="B36" s="6"/>
      <c r="C36" s="17"/>
      <c r="D36" s="182"/>
      <c r="E36" s="4"/>
      <c r="F36" s="4"/>
      <c r="G36" s="4"/>
      <c r="H36" s="147"/>
      <c r="I36" s="147"/>
      <c r="J36" s="147"/>
      <c r="K36" s="147"/>
      <c r="L36" s="147"/>
      <c r="M36" s="147"/>
      <c r="N36" s="147"/>
      <c r="O36" s="147"/>
      <c r="P36" s="4"/>
      <c r="Q36" s="4"/>
      <c r="R36" s="4"/>
      <c r="S36" s="4"/>
      <c r="T36" s="4"/>
      <c r="U36" s="4"/>
      <c r="V36" s="19"/>
      <c r="W36" s="15"/>
      <c r="X36" s="15"/>
      <c r="Y36" s="15"/>
      <c r="Z36" s="15"/>
      <c r="AA36" s="20"/>
      <c r="AB36" s="13"/>
      <c r="AC36" s="9"/>
      <c r="AD36" s="41"/>
      <c r="AE36" s="41"/>
      <c r="AF36" s="43"/>
      <c r="AG36" s="44"/>
    </row>
    <row r="37" spans="1:33" ht="18.75" x14ac:dyDescent="0.3">
      <c r="A37" s="46"/>
      <c r="B37" s="6"/>
      <c r="C37" s="17"/>
      <c r="D37" s="182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9"/>
      <c r="W37" s="15"/>
      <c r="X37" s="15"/>
      <c r="Y37" s="15"/>
      <c r="Z37" s="19"/>
      <c r="AA37" s="20"/>
      <c r="AB37" s="16"/>
      <c r="AC37" s="9"/>
      <c r="AD37" s="41"/>
      <c r="AE37" s="41"/>
      <c r="AF37" s="43"/>
      <c r="AG37" s="44"/>
    </row>
    <row r="38" spans="1:33" ht="18.75" x14ac:dyDescent="0.3">
      <c r="A38" s="46"/>
      <c r="B38" s="6"/>
      <c r="C38" s="17"/>
      <c r="D38" s="18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9"/>
      <c r="W38" s="15"/>
      <c r="X38" s="15"/>
      <c r="Y38" s="15"/>
      <c r="Z38" s="19"/>
      <c r="AA38" s="20"/>
      <c r="AB38" s="27"/>
      <c r="AC38" s="9"/>
      <c r="AD38" s="41"/>
      <c r="AE38" s="41"/>
      <c r="AF38" s="43"/>
      <c r="AG38" s="44"/>
    </row>
    <row r="39" spans="1:33" ht="18.75" x14ac:dyDescent="0.3">
      <c r="A39" s="46"/>
      <c r="B39" s="6"/>
      <c r="C39" s="17"/>
      <c r="D39" s="4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9"/>
      <c r="W39" s="15"/>
      <c r="X39" s="15"/>
      <c r="Y39" s="15"/>
      <c r="Z39" s="19"/>
      <c r="AA39" s="20"/>
      <c r="AB39" s="26"/>
      <c r="AC39" s="9"/>
      <c r="AD39" s="41"/>
      <c r="AE39" s="41"/>
      <c r="AF39" s="43"/>
      <c r="AG39" s="44"/>
    </row>
    <row r="40" spans="1:33" ht="18.75" x14ac:dyDescent="0.3">
      <c r="A40" s="46"/>
      <c r="B40" s="6"/>
      <c r="C40" s="17"/>
      <c r="D40" s="4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9"/>
      <c r="W40" s="15"/>
      <c r="X40" s="15"/>
      <c r="Y40" s="15"/>
      <c r="Z40" s="19"/>
      <c r="AA40" s="20"/>
      <c r="AB40" s="26"/>
      <c r="AC40" s="9"/>
      <c r="AD40" s="41"/>
      <c r="AE40" s="41"/>
      <c r="AF40" s="43"/>
      <c r="AG40" s="44"/>
    </row>
    <row r="41" spans="1:33" ht="18.75" x14ac:dyDescent="0.3">
      <c r="A41" s="46"/>
      <c r="B41" s="6"/>
      <c r="C41" s="17"/>
      <c r="D41" s="4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9"/>
      <c r="W41" s="15"/>
      <c r="X41" s="15"/>
      <c r="Y41" s="15"/>
      <c r="Z41" s="19"/>
      <c r="AA41" s="20"/>
      <c r="AB41" s="26"/>
      <c r="AC41" s="9"/>
      <c r="AD41" s="41"/>
      <c r="AE41" s="41"/>
      <c r="AF41" s="43"/>
      <c r="AG41" s="44"/>
    </row>
    <row r="42" spans="1:33" ht="18.75" x14ac:dyDescent="0.3">
      <c r="A42" s="48"/>
      <c r="B42" s="49"/>
      <c r="C42" s="50"/>
      <c r="D42" s="5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9"/>
      <c r="W42" s="15"/>
      <c r="X42" s="15"/>
      <c r="Y42" s="15"/>
      <c r="Z42" s="19"/>
      <c r="AA42" s="20"/>
      <c r="AB42" s="16"/>
      <c r="AC42" s="9"/>
      <c r="AD42" s="9"/>
      <c r="AE42" s="9"/>
      <c r="AF42" s="9"/>
      <c r="AG42" s="9"/>
    </row>
    <row r="43" spans="1:33" ht="18" customHeight="1" x14ac:dyDescent="0.25">
      <c r="A43" s="46"/>
      <c r="B43" s="52"/>
      <c r="C43" s="53"/>
      <c r="D43" s="180" t="s">
        <v>27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9"/>
      <c r="W43" s="36"/>
      <c r="X43" s="15"/>
      <c r="Y43" s="36"/>
      <c r="Z43" s="36"/>
      <c r="AA43" s="20"/>
      <c r="AB43" s="16"/>
      <c r="AC43" s="9"/>
      <c r="AD43" s="9"/>
      <c r="AE43" s="9"/>
      <c r="AF43" s="9"/>
      <c r="AG43" s="9"/>
    </row>
    <row r="44" spans="1:33" ht="18" x14ac:dyDescent="0.25">
      <c r="A44" s="54"/>
      <c r="B44" s="55"/>
      <c r="C44" s="56" t="s">
        <v>29</v>
      </c>
      <c r="D44" s="180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19"/>
      <c r="W44" s="19"/>
      <c r="X44" s="19"/>
      <c r="Y44" s="19"/>
      <c r="Z44" s="19"/>
      <c r="AA44" s="19"/>
      <c r="AB44" s="16"/>
      <c r="AC44" s="44"/>
      <c r="AD44" s="57"/>
      <c r="AE44" s="58"/>
      <c r="AF44" s="58"/>
      <c r="AG44" s="9"/>
    </row>
    <row r="45" spans="1:33" ht="18" x14ac:dyDescent="0.25">
      <c r="A45" s="54"/>
      <c r="B45" s="55"/>
      <c r="C45" s="56" t="s">
        <v>28</v>
      </c>
      <c r="D45" s="180"/>
      <c r="E45" s="59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AC45" s="60"/>
      <c r="AD45" s="60"/>
      <c r="AE45" s="60"/>
      <c r="AF45" s="60"/>
      <c r="AG45" s="4"/>
    </row>
    <row r="46" spans="1:33" ht="18" x14ac:dyDescent="0.25">
      <c r="A46" s="61"/>
      <c r="B46" s="62"/>
      <c r="C46" s="175" t="s">
        <v>30</v>
      </c>
      <c r="D46" s="180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AC46" s="60"/>
      <c r="AD46" s="60"/>
      <c r="AE46" s="60"/>
      <c r="AF46" s="60"/>
      <c r="AG46" s="4"/>
    </row>
    <row r="47" spans="1:33" ht="18" x14ac:dyDescent="0.25">
      <c r="A47" s="61"/>
      <c r="B47" s="62"/>
      <c r="C47" s="176"/>
      <c r="D47" s="180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AC47" s="4"/>
      <c r="AD47" s="4"/>
      <c r="AE47" s="4"/>
      <c r="AF47" s="4"/>
      <c r="AG47" s="4"/>
    </row>
    <row r="48" spans="1:33" ht="18" x14ac:dyDescent="0.25">
      <c r="A48" s="61"/>
      <c r="B48" s="62"/>
      <c r="C48" s="175" t="s">
        <v>31</v>
      </c>
      <c r="D48" s="180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5" ht="18" x14ac:dyDescent="0.25">
      <c r="A49" s="61"/>
      <c r="B49" s="62"/>
      <c r="C49" s="176"/>
      <c r="D49" s="180"/>
    </row>
    <row r="50" spans="1:5" ht="18" x14ac:dyDescent="0.25">
      <c r="A50" s="61"/>
      <c r="B50" s="62"/>
      <c r="C50" s="175" t="s">
        <v>32</v>
      </c>
      <c r="D50" s="180"/>
    </row>
    <row r="51" spans="1:5" ht="18" x14ac:dyDescent="0.25">
      <c r="A51" s="61"/>
      <c r="B51" s="62"/>
      <c r="C51" s="176"/>
      <c r="D51" s="180"/>
    </row>
    <row r="52" spans="1:5" ht="18" x14ac:dyDescent="0.25">
      <c r="A52" s="61"/>
      <c r="B52" s="62"/>
      <c r="C52" s="175" t="s">
        <v>33</v>
      </c>
      <c r="D52" s="180"/>
    </row>
    <row r="53" spans="1:5" ht="18" x14ac:dyDescent="0.25">
      <c r="A53" s="61"/>
      <c r="B53" s="62"/>
      <c r="C53" s="176"/>
      <c r="D53" s="180"/>
    </row>
    <row r="54" spans="1:5" ht="18" x14ac:dyDescent="0.25">
      <c r="A54" s="61"/>
      <c r="B54" s="62"/>
      <c r="C54" s="175"/>
      <c r="D54" s="63"/>
    </row>
    <row r="55" spans="1:5" ht="18" x14ac:dyDescent="0.25">
      <c r="A55" s="61"/>
      <c r="B55" s="62"/>
      <c r="C55" s="176"/>
    </row>
    <row r="56" spans="1:5" ht="18" x14ac:dyDescent="0.25">
      <c r="A56" s="64"/>
      <c r="B56" s="65"/>
      <c r="C56" s="66" t="s">
        <v>34</v>
      </c>
      <c r="E56" s="67"/>
    </row>
    <row r="57" spans="1:5" ht="18" x14ac:dyDescent="0.25">
      <c r="A57" s="64"/>
      <c r="B57" s="65"/>
      <c r="C57" s="66" t="s">
        <v>34</v>
      </c>
    </row>
    <row r="58" spans="1:5" ht="18" x14ac:dyDescent="0.25">
      <c r="A58" s="145" t="s">
        <v>35</v>
      </c>
      <c r="B58" s="145"/>
      <c r="C58" s="69">
        <v>98.275000000000006</v>
      </c>
      <c r="E58" s="71"/>
    </row>
    <row r="59" spans="1:5" ht="18" x14ac:dyDescent="0.25">
      <c r="A59" s="70" t="s">
        <v>36</v>
      </c>
      <c r="B59" s="145"/>
      <c r="C59" s="62">
        <v>106.271</v>
      </c>
    </row>
    <row r="60" spans="1:5" ht="18" x14ac:dyDescent="0.25">
      <c r="A60" s="177" t="s">
        <v>37</v>
      </c>
      <c r="B60" s="177"/>
      <c r="C60" s="69">
        <f>+Z4</f>
        <v>108</v>
      </c>
    </row>
    <row r="61" spans="1:5" ht="18" x14ac:dyDescent="0.25">
      <c r="A61" s="177" t="s">
        <v>38</v>
      </c>
      <c r="B61" s="177"/>
      <c r="C61" s="69">
        <f>+B56</f>
        <v>0</v>
      </c>
    </row>
  </sheetData>
  <mergeCells count="20">
    <mergeCell ref="C54:C55"/>
    <mergeCell ref="A60:B60"/>
    <mergeCell ref="A61:B61"/>
    <mergeCell ref="AB2:AB3"/>
    <mergeCell ref="H35:N35"/>
    <mergeCell ref="D43:D53"/>
    <mergeCell ref="C46:C47"/>
    <mergeCell ref="C48:C49"/>
    <mergeCell ref="C50:C51"/>
    <mergeCell ref="C52:C53"/>
    <mergeCell ref="D1:D38"/>
    <mergeCell ref="E1:T1"/>
    <mergeCell ref="V1:AB1"/>
    <mergeCell ref="AD1:AG1"/>
    <mergeCell ref="V2:V3"/>
    <mergeCell ref="W2:W3"/>
    <mergeCell ref="X2:X3"/>
    <mergeCell ref="Y2:Y3"/>
    <mergeCell ref="Z2:Z3"/>
    <mergeCell ref="AA2:AA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42578125" style="74" customWidth="1"/>
    <col min="2" max="2" width="11" style="74" bestFit="1" customWidth="1"/>
    <col min="3" max="3" width="19.42578125" style="74" bestFit="1" customWidth="1"/>
    <col min="4" max="4" width="5.7109375" style="74" customWidth="1"/>
    <col min="5" max="19" width="11.42578125" style="74"/>
    <col min="20" max="20" width="3" style="74" customWidth="1"/>
    <col min="21" max="256" width="11.42578125" style="74"/>
    <col min="257" max="257" width="11.42578125" style="74" customWidth="1"/>
    <col min="258" max="258" width="11" style="74" bestFit="1" customWidth="1"/>
    <col min="259" max="259" width="19.42578125" style="74" bestFit="1" customWidth="1"/>
    <col min="260" max="260" width="5.7109375" style="74" customWidth="1"/>
    <col min="261" max="275" width="11.42578125" style="74"/>
    <col min="276" max="276" width="3" style="74" customWidth="1"/>
    <col min="277" max="512" width="11.42578125" style="74"/>
    <col min="513" max="513" width="11.42578125" style="74" customWidth="1"/>
    <col min="514" max="514" width="11" style="74" bestFit="1" customWidth="1"/>
    <col min="515" max="515" width="19.42578125" style="74" bestFit="1" customWidth="1"/>
    <col min="516" max="516" width="5.7109375" style="74" customWidth="1"/>
    <col min="517" max="531" width="11.42578125" style="74"/>
    <col min="532" max="532" width="3" style="74" customWidth="1"/>
    <col min="533" max="768" width="11.42578125" style="74"/>
    <col min="769" max="769" width="11.42578125" style="74" customWidth="1"/>
    <col min="770" max="770" width="11" style="74" bestFit="1" customWidth="1"/>
    <col min="771" max="771" width="19.42578125" style="74" bestFit="1" customWidth="1"/>
    <col min="772" max="772" width="5.7109375" style="74" customWidth="1"/>
    <col min="773" max="787" width="11.42578125" style="74"/>
    <col min="788" max="788" width="3" style="74" customWidth="1"/>
    <col min="789" max="1024" width="11.42578125" style="74"/>
    <col min="1025" max="1025" width="11.42578125" style="74" customWidth="1"/>
    <col min="1026" max="1026" width="11" style="74" bestFit="1" customWidth="1"/>
    <col min="1027" max="1027" width="19.42578125" style="74" bestFit="1" customWidth="1"/>
    <col min="1028" max="1028" width="5.7109375" style="74" customWidth="1"/>
    <col min="1029" max="1043" width="11.42578125" style="74"/>
    <col min="1044" max="1044" width="3" style="74" customWidth="1"/>
    <col min="1045" max="1280" width="11.42578125" style="74"/>
    <col min="1281" max="1281" width="11.42578125" style="74" customWidth="1"/>
    <col min="1282" max="1282" width="11" style="74" bestFit="1" customWidth="1"/>
    <col min="1283" max="1283" width="19.42578125" style="74" bestFit="1" customWidth="1"/>
    <col min="1284" max="1284" width="5.7109375" style="74" customWidth="1"/>
    <col min="1285" max="1299" width="11.42578125" style="74"/>
    <col min="1300" max="1300" width="3" style="74" customWidth="1"/>
    <col min="1301" max="1536" width="11.42578125" style="74"/>
    <col min="1537" max="1537" width="11.42578125" style="74" customWidth="1"/>
    <col min="1538" max="1538" width="11" style="74" bestFit="1" customWidth="1"/>
    <col min="1539" max="1539" width="19.42578125" style="74" bestFit="1" customWidth="1"/>
    <col min="1540" max="1540" width="5.7109375" style="74" customWidth="1"/>
    <col min="1541" max="1555" width="11.42578125" style="74"/>
    <col min="1556" max="1556" width="3" style="74" customWidth="1"/>
    <col min="1557" max="1792" width="11.42578125" style="74"/>
    <col min="1793" max="1793" width="11.42578125" style="74" customWidth="1"/>
    <col min="1794" max="1794" width="11" style="74" bestFit="1" customWidth="1"/>
    <col min="1795" max="1795" width="19.42578125" style="74" bestFit="1" customWidth="1"/>
    <col min="1796" max="1796" width="5.7109375" style="74" customWidth="1"/>
    <col min="1797" max="1811" width="11.42578125" style="74"/>
    <col min="1812" max="1812" width="3" style="74" customWidth="1"/>
    <col min="1813" max="2048" width="11.42578125" style="74"/>
    <col min="2049" max="2049" width="11.42578125" style="74" customWidth="1"/>
    <col min="2050" max="2050" width="11" style="74" bestFit="1" customWidth="1"/>
    <col min="2051" max="2051" width="19.42578125" style="74" bestFit="1" customWidth="1"/>
    <col min="2052" max="2052" width="5.7109375" style="74" customWidth="1"/>
    <col min="2053" max="2067" width="11.42578125" style="74"/>
    <col min="2068" max="2068" width="3" style="74" customWidth="1"/>
    <col min="2069" max="2304" width="11.42578125" style="74"/>
    <col min="2305" max="2305" width="11.42578125" style="74" customWidth="1"/>
    <col min="2306" max="2306" width="11" style="74" bestFit="1" customWidth="1"/>
    <col min="2307" max="2307" width="19.42578125" style="74" bestFit="1" customWidth="1"/>
    <col min="2308" max="2308" width="5.7109375" style="74" customWidth="1"/>
    <col min="2309" max="2323" width="11.42578125" style="74"/>
    <col min="2324" max="2324" width="3" style="74" customWidth="1"/>
    <col min="2325" max="2560" width="11.42578125" style="74"/>
    <col min="2561" max="2561" width="11.42578125" style="74" customWidth="1"/>
    <col min="2562" max="2562" width="11" style="74" bestFit="1" customWidth="1"/>
    <col min="2563" max="2563" width="19.42578125" style="74" bestFit="1" customWidth="1"/>
    <col min="2564" max="2564" width="5.7109375" style="74" customWidth="1"/>
    <col min="2565" max="2579" width="11.42578125" style="74"/>
    <col min="2580" max="2580" width="3" style="74" customWidth="1"/>
    <col min="2581" max="2816" width="11.42578125" style="74"/>
    <col min="2817" max="2817" width="11.42578125" style="74" customWidth="1"/>
    <col min="2818" max="2818" width="11" style="74" bestFit="1" customWidth="1"/>
    <col min="2819" max="2819" width="19.42578125" style="74" bestFit="1" customWidth="1"/>
    <col min="2820" max="2820" width="5.7109375" style="74" customWidth="1"/>
    <col min="2821" max="2835" width="11.42578125" style="74"/>
    <col min="2836" max="2836" width="3" style="74" customWidth="1"/>
    <col min="2837" max="3072" width="11.42578125" style="74"/>
    <col min="3073" max="3073" width="11.42578125" style="74" customWidth="1"/>
    <col min="3074" max="3074" width="11" style="74" bestFit="1" customWidth="1"/>
    <col min="3075" max="3075" width="19.42578125" style="74" bestFit="1" customWidth="1"/>
    <col min="3076" max="3076" width="5.7109375" style="74" customWidth="1"/>
    <col min="3077" max="3091" width="11.42578125" style="74"/>
    <col min="3092" max="3092" width="3" style="74" customWidth="1"/>
    <col min="3093" max="3328" width="11.42578125" style="74"/>
    <col min="3329" max="3329" width="11.42578125" style="74" customWidth="1"/>
    <col min="3330" max="3330" width="11" style="74" bestFit="1" customWidth="1"/>
    <col min="3331" max="3331" width="19.42578125" style="74" bestFit="1" customWidth="1"/>
    <col min="3332" max="3332" width="5.7109375" style="74" customWidth="1"/>
    <col min="3333" max="3347" width="11.42578125" style="74"/>
    <col min="3348" max="3348" width="3" style="74" customWidth="1"/>
    <col min="3349" max="3584" width="11.42578125" style="74"/>
    <col min="3585" max="3585" width="11.42578125" style="74" customWidth="1"/>
    <col min="3586" max="3586" width="11" style="74" bestFit="1" customWidth="1"/>
    <col min="3587" max="3587" width="19.42578125" style="74" bestFit="1" customWidth="1"/>
    <col min="3588" max="3588" width="5.7109375" style="74" customWidth="1"/>
    <col min="3589" max="3603" width="11.42578125" style="74"/>
    <col min="3604" max="3604" width="3" style="74" customWidth="1"/>
    <col min="3605" max="3840" width="11.42578125" style="74"/>
    <col min="3841" max="3841" width="11.42578125" style="74" customWidth="1"/>
    <col min="3842" max="3842" width="11" style="74" bestFit="1" customWidth="1"/>
    <col min="3843" max="3843" width="19.42578125" style="74" bestFit="1" customWidth="1"/>
    <col min="3844" max="3844" width="5.7109375" style="74" customWidth="1"/>
    <col min="3845" max="3859" width="11.42578125" style="74"/>
    <col min="3860" max="3860" width="3" style="74" customWidth="1"/>
    <col min="3861" max="4096" width="11.42578125" style="74"/>
    <col min="4097" max="4097" width="11.42578125" style="74" customWidth="1"/>
    <col min="4098" max="4098" width="11" style="74" bestFit="1" customWidth="1"/>
    <col min="4099" max="4099" width="19.42578125" style="74" bestFit="1" customWidth="1"/>
    <col min="4100" max="4100" width="5.7109375" style="74" customWidth="1"/>
    <col min="4101" max="4115" width="11.42578125" style="74"/>
    <col min="4116" max="4116" width="3" style="74" customWidth="1"/>
    <col min="4117" max="4352" width="11.42578125" style="74"/>
    <col min="4353" max="4353" width="11.42578125" style="74" customWidth="1"/>
    <col min="4354" max="4354" width="11" style="74" bestFit="1" customWidth="1"/>
    <col min="4355" max="4355" width="19.42578125" style="74" bestFit="1" customWidth="1"/>
    <col min="4356" max="4356" width="5.7109375" style="74" customWidth="1"/>
    <col min="4357" max="4371" width="11.42578125" style="74"/>
    <col min="4372" max="4372" width="3" style="74" customWidth="1"/>
    <col min="4373" max="4608" width="11.42578125" style="74"/>
    <col min="4609" max="4609" width="11.42578125" style="74" customWidth="1"/>
    <col min="4610" max="4610" width="11" style="74" bestFit="1" customWidth="1"/>
    <col min="4611" max="4611" width="19.42578125" style="74" bestFit="1" customWidth="1"/>
    <col min="4612" max="4612" width="5.7109375" style="74" customWidth="1"/>
    <col min="4613" max="4627" width="11.42578125" style="74"/>
    <col min="4628" max="4628" width="3" style="74" customWidth="1"/>
    <col min="4629" max="4864" width="11.42578125" style="74"/>
    <col min="4865" max="4865" width="11.42578125" style="74" customWidth="1"/>
    <col min="4866" max="4866" width="11" style="74" bestFit="1" customWidth="1"/>
    <col min="4867" max="4867" width="19.42578125" style="74" bestFit="1" customWidth="1"/>
    <col min="4868" max="4868" width="5.7109375" style="74" customWidth="1"/>
    <col min="4869" max="4883" width="11.42578125" style="74"/>
    <col min="4884" max="4884" width="3" style="74" customWidth="1"/>
    <col min="4885" max="5120" width="11.42578125" style="74"/>
    <col min="5121" max="5121" width="11.42578125" style="74" customWidth="1"/>
    <col min="5122" max="5122" width="11" style="74" bestFit="1" customWidth="1"/>
    <col min="5123" max="5123" width="19.42578125" style="74" bestFit="1" customWidth="1"/>
    <col min="5124" max="5124" width="5.7109375" style="74" customWidth="1"/>
    <col min="5125" max="5139" width="11.42578125" style="74"/>
    <col min="5140" max="5140" width="3" style="74" customWidth="1"/>
    <col min="5141" max="5376" width="11.42578125" style="74"/>
    <col min="5377" max="5377" width="11.42578125" style="74" customWidth="1"/>
    <col min="5378" max="5378" width="11" style="74" bestFit="1" customWidth="1"/>
    <col min="5379" max="5379" width="19.42578125" style="74" bestFit="1" customWidth="1"/>
    <col min="5380" max="5380" width="5.7109375" style="74" customWidth="1"/>
    <col min="5381" max="5395" width="11.42578125" style="74"/>
    <col min="5396" max="5396" width="3" style="74" customWidth="1"/>
    <col min="5397" max="5632" width="11.42578125" style="74"/>
    <col min="5633" max="5633" width="11.42578125" style="74" customWidth="1"/>
    <col min="5634" max="5634" width="11" style="74" bestFit="1" customWidth="1"/>
    <col min="5635" max="5635" width="19.42578125" style="74" bestFit="1" customWidth="1"/>
    <col min="5636" max="5636" width="5.7109375" style="74" customWidth="1"/>
    <col min="5637" max="5651" width="11.42578125" style="74"/>
    <col min="5652" max="5652" width="3" style="74" customWidth="1"/>
    <col min="5653" max="5888" width="11.42578125" style="74"/>
    <col min="5889" max="5889" width="11.42578125" style="74" customWidth="1"/>
    <col min="5890" max="5890" width="11" style="74" bestFit="1" customWidth="1"/>
    <col min="5891" max="5891" width="19.42578125" style="74" bestFit="1" customWidth="1"/>
    <col min="5892" max="5892" width="5.7109375" style="74" customWidth="1"/>
    <col min="5893" max="5907" width="11.42578125" style="74"/>
    <col min="5908" max="5908" width="3" style="74" customWidth="1"/>
    <col min="5909" max="6144" width="11.42578125" style="74"/>
    <col min="6145" max="6145" width="11.42578125" style="74" customWidth="1"/>
    <col min="6146" max="6146" width="11" style="74" bestFit="1" customWidth="1"/>
    <col min="6147" max="6147" width="19.42578125" style="74" bestFit="1" customWidth="1"/>
    <col min="6148" max="6148" width="5.7109375" style="74" customWidth="1"/>
    <col min="6149" max="6163" width="11.42578125" style="74"/>
    <col min="6164" max="6164" width="3" style="74" customWidth="1"/>
    <col min="6165" max="6400" width="11.42578125" style="74"/>
    <col min="6401" max="6401" width="11.42578125" style="74" customWidth="1"/>
    <col min="6402" max="6402" width="11" style="74" bestFit="1" customWidth="1"/>
    <col min="6403" max="6403" width="19.42578125" style="74" bestFit="1" customWidth="1"/>
    <col min="6404" max="6404" width="5.7109375" style="74" customWidth="1"/>
    <col min="6405" max="6419" width="11.42578125" style="74"/>
    <col min="6420" max="6420" width="3" style="74" customWidth="1"/>
    <col min="6421" max="6656" width="11.42578125" style="74"/>
    <col min="6657" max="6657" width="11.42578125" style="74" customWidth="1"/>
    <col min="6658" max="6658" width="11" style="74" bestFit="1" customWidth="1"/>
    <col min="6659" max="6659" width="19.42578125" style="74" bestFit="1" customWidth="1"/>
    <col min="6660" max="6660" width="5.7109375" style="74" customWidth="1"/>
    <col min="6661" max="6675" width="11.42578125" style="74"/>
    <col min="6676" max="6676" width="3" style="74" customWidth="1"/>
    <col min="6677" max="6912" width="11.42578125" style="74"/>
    <col min="6913" max="6913" width="11.42578125" style="74" customWidth="1"/>
    <col min="6914" max="6914" width="11" style="74" bestFit="1" customWidth="1"/>
    <col min="6915" max="6915" width="19.42578125" style="74" bestFit="1" customWidth="1"/>
    <col min="6916" max="6916" width="5.7109375" style="74" customWidth="1"/>
    <col min="6917" max="6931" width="11.42578125" style="74"/>
    <col min="6932" max="6932" width="3" style="74" customWidth="1"/>
    <col min="6933" max="7168" width="11.42578125" style="74"/>
    <col min="7169" max="7169" width="11.42578125" style="74" customWidth="1"/>
    <col min="7170" max="7170" width="11" style="74" bestFit="1" customWidth="1"/>
    <col min="7171" max="7171" width="19.42578125" style="74" bestFit="1" customWidth="1"/>
    <col min="7172" max="7172" width="5.7109375" style="74" customWidth="1"/>
    <col min="7173" max="7187" width="11.42578125" style="74"/>
    <col min="7188" max="7188" width="3" style="74" customWidth="1"/>
    <col min="7189" max="7424" width="11.42578125" style="74"/>
    <col min="7425" max="7425" width="11.42578125" style="74" customWidth="1"/>
    <col min="7426" max="7426" width="11" style="74" bestFit="1" customWidth="1"/>
    <col min="7427" max="7427" width="19.42578125" style="74" bestFit="1" customWidth="1"/>
    <col min="7428" max="7428" width="5.7109375" style="74" customWidth="1"/>
    <col min="7429" max="7443" width="11.42578125" style="74"/>
    <col min="7444" max="7444" width="3" style="74" customWidth="1"/>
    <col min="7445" max="7680" width="11.42578125" style="74"/>
    <col min="7681" max="7681" width="11.42578125" style="74" customWidth="1"/>
    <col min="7682" max="7682" width="11" style="74" bestFit="1" customWidth="1"/>
    <col min="7683" max="7683" width="19.42578125" style="74" bestFit="1" customWidth="1"/>
    <col min="7684" max="7684" width="5.7109375" style="74" customWidth="1"/>
    <col min="7685" max="7699" width="11.42578125" style="74"/>
    <col min="7700" max="7700" width="3" style="74" customWidth="1"/>
    <col min="7701" max="7936" width="11.42578125" style="74"/>
    <col min="7937" max="7937" width="11.42578125" style="74" customWidth="1"/>
    <col min="7938" max="7938" width="11" style="74" bestFit="1" customWidth="1"/>
    <col min="7939" max="7939" width="19.42578125" style="74" bestFit="1" customWidth="1"/>
    <col min="7940" max="7940" width="5.7109375" style="74" customWidth="1"/>
    <col min="7941" max="7955" width="11.42578125" style="74"/>
    <col min="7956" max="7956" width="3" style="74" customWidth="1"/>
    <col min="7957" max="8192" width="11.42578125" style="74"/>
    <col min="8193" max="8193" width="11.42578125" style="74" customWidth="1"/>
    <col min="8194" max="8194" width="11" style="74" bestFit="1" customWidth="1"/>
    <col min="8195" max="8195" width="19.42578125" style="74" bestFit="1" customWidth="1"/>
    <col min="8196" max="8196" width="5.7109375" style="74" customWidth="1"/>
    <col min="8197" max="8211" width="11.42578125" style="74"/>
    <col min="8212" max="8212" width="3" style="74" customWidth="1"/>
    <col min="8213" max="8448" width="11.42578125" style="74"/>
    <col min="8449" max="8449" width="11.42578125" style="74" customWidth="1"/>
    <col min="8450" max="8450" width="11" style="74" bestFit="1" customWidth="1"/>
    <col min="8451" max="8451" width="19.42578125" style="74" bestFit="1" customWidth="1"/>
    <col min="8452" max="8452" width="5.7109375" style="74" customWidth="1"/>
    <col min="8453" max="8467" width="11.42578125" style="74"/>
    <col min="8468" max="8468" width="3" style="74" customWidth="1"/>
    <col min="8469" max="8704" width="11.42578125" style="74"/>
    <col min="8705" max="8705" width="11.42578125" style="74" customWidth="1"/>
    <col min="8706" max="8706" width="11" style="74" bestFit="1" customWidth="1"/>
    <col min="8707" max="8707" width="19.42578125" style="74" bestFit="1" customWidth="1"/>
    <col min="8708" max="8708" width="5.7109375" style="74" customWidth="1"/>
    <col min="8709" max="8723" width="11.42578125" style="74"/>
    <col min="8724" max="8724" width="3" style="74" customWidth="1"/>
    <col min="8725" max="8960" width="11.42578125" style="74"/>
    <col min="8961" max="8961" width="11.42578125" style="74" customWidth="1"/>
    <col min="8962" max="8962" width="11" style="74" bestFit="1" customWidth="1"/>
    <col min="8963" max="8963" width="19.42578125" style="74" bestFit="1" customWidth="1"/>
    <col min="8964" max="8964" width="5.7109375" style="74" customWidth="1"/>
    <col min="8965" max="8979" width="11.42578125" style="74"/>
    <col min="8980" max="8980" width="3" style="74" customWidth="1"/>
    <col min="8981" max="9216" width="11.42578125" style="74"/>
    <col min="9217" max="9217" width="11.42578125" style="74" customWidth="1"/>
    <col min="9218" max="9218" width="11" style="74" bestFit="1" customWidth="1"/>
    <col min="9219" max="9219" width="19.42578125" style="74" bestFit="1" customWidth="1"/>
    <col min="9220" max="9220" width="5.7109375" style="74" customWidth="1"/>
    <col min="9221" max="9235" width="11.42578125" style="74"/>
    <col min="9236" max="9236" width="3" style="74" customWidth="1"/>
    <col min="9237" max="9472" width="11.42578125" style="74"/>
    <col min="9473" max="9473" width="11.42578125" style="74" customWidth="1"/>
    <col min="9474" max="9474" width="11" style="74" bestFit="1" customWidth="1"/>
    <col min="9475" max="9475" width="19.42578125" style="74" bestFit="1" customWidth="1"/>
    <col min="9476" max="9476" width="5.7109375" style="74" customWidth="1"/>
    <col min="9477" max="9491" width="11.42578125" style="74"/>
    <col min="9492" max="9492" width="3" style="74" customWidth="1"/>
    <col min="9493" max="9728" width="11.42578125" style="74"/>
    <col min="9729" max="9729" width="11.42578125" style="74" customWidth="1"/>
    <col min="9730" max="9730" width="11" style="74" bestFit="1" customWidth="1"/>
    <col min="9731" max="9731" width="19.42578125" style="74" bestFit="1" customWidth="1"/>
    <col min="9732" max="9732" width="5.7109375" style="74" customWidth="1"/>
    <col min="9733" max="9747" width="11.42578125" style="74"/>
    <col min="9748" max="9748" width="3" style="74" customWidth="1"/>
    <col min="9749" max="9984" width="11.42578125" style="74"/>
    <col min="9985" max="9985" width="11.42578125" style="74" customWidth="1"/>
    <col min="9986" max="9986" width="11" style="74" bestFit="1" customWidth="1"/>
    <col min="9987" max="9987" width="19.42578125" style="74" bestFit="1" customWidth="1"/>
    <col min="9988" max="9988" width="5.7109375" style="74" customWidth="1"/>
    <col min="9989" max="10003" width="11.42578125" style="74"/>
    <col min="10004" max="10004" width="3" style="74" customWidth="1"/>
    <col min="10005" max="10240" width="11.42578125" style="74"/>
    <col min="10241" max="10241" width="11.42578125" style="74" customWidth="1"/>
    <col min="10242" max="10242" width="11" style="74" bestFit="1" customWidth="1"/>
    <col min="10243" max="10243" width="19.42578125" style="74" bestFit="1" customWidth="1"/>
    <col min="10244" max="10244" width="5.7109375" style="74" customWidth="1"/>
    <col min="10245" max="10259" width="11.42578125" style="74"/>
    <col min="10260" max="10260" width="3" style="74" customWidth="1"/>
    <col min="10261" max="10496" width="11.42578125" style="74"/>
    <col min="10497" max="10497" width="11.42578125" style="74" customWidth="1"/>
    <col min="10498" max="10498" width="11" style="74" bestFit="1" customWidth="1"/>
    <col min="10499" max="10499" width="19.42578125" style="74" bestFit="1" customWidth="1"/>
    <col min="10500" max="10500" width="5.7109375" style="74" customWidth="1"/>
    <col min="10501" max="10515" width="11.42578125" style="74"/>
    <col min="10516" max="10516" width="3" style="74" customWidth="1"/>
    <col min="10517" max="10752" width="11.42578125" style="74"/>
    <col min="10753" max="10753" width="11.42578125" style="74" customWidth="1"/>
    <col min="10754" max="10754" width="11" style="74" bestFit="1" customWidth="1"/>
    <col min="10755" max="10755" width="19.42578125" style="74" bestFit="1" customWidth="1"/>
    <col min="10756" max="10756" width="5.7109375" style="74" customWidth="1"/>
    <col min="10757" max="10771" width="11.42578125" style="74"/>
    <col min="10772" max="10772" width="3" style="74" customWidth="1"/>
    <col min="10773" max="11008" width="11.42578125" style="74"/>
    <col min="11009" max="11009" width="11.42578125" style="74" customWidth="1"/>
    <col min="11010" max="11010" width="11" style="74" bestFit="1" customWidth="1"/>
    <col min="11011" max="11011" width="19.42578125" style="74" bestFit="1" customWidth="1"/>
    <col min="11012" max="11012" width="5.7109375" style="74" customWidth="1"/>
    <col min="11013" max="11027" width="11.42578125" style="74"/>
    <col min="11028" max="11028" width="3" style="74" customWidth="1"/>
    <col min="11029" max="11264" width="11.42578125" style="74"/>
    <col min="11265" max="11265" width="11.42578125" style="74" customWidth="1"/>
    <col min="11266" max="11266" width="11" style="74" bestFit="1" customWidth="1"/>
    <col min="11267" max="11267" width="19.42578125" style="74" bestFit="1" customWidth="1"/>
    <col min="11268" max="11268" width="5.7109375" style="74" customWidth="1"/>
    <col min="11269" max="11283" width="11.42578125" style="74"/>
    <col min="11284" max="11284" width="3" style="74" customWidth="1"/>
    <col min="11285" max="11520" width="11.42578125" style="74"/>
    <col min="11521" max="11521" width="11.42578125" style="74" customWidth="1"/>
    <col min="11522" max="11522" width="11" style="74" bestFit="1" customWidth="1"/>
    <col min="11523" max="11523" width="19.42578125" style="74" bestFit="1" customWidth="1"/>
    <col min="11524" max="11524" width="5.7109375" style="74" customWidth="1"/>
    <col min="11525" max="11539" width="11.42578125" style="74"/>
    <col min="11540" max="11540" width="3" style="74" customWidth="1"/>
    <col min="11541" max="11776" width="11.42578125" style="74"/>
    <col min="11777" max="11777" width="11.42578125" style="74" customWidth="1"/>
    <col min="11778" max="11778" width="11" style="74" bestFit="1" customWidth="1"/>
    <col min="11779" max="11779" width="19.42578125" style="74" bestFit="1" customWidth="1"/>
    <col min="11780" max="11780" width="5.7109375" style="74" customWidth="1"/>
    <col min="11781" max="11795" width="11.42578125" style="74"/>
    <col min="11796" max="11796" width="3" style="74" customWidth="1"/>
    <col min="11797" max="12032" width="11.42578125" style="74"/>
    <col min="12033" max="12033" width="11.42578125" style="74" customWidth="1"/>
    <col min="12034" max="12034" width="11" style="74" bestFit="1" customWidth="1"/>
    <col min="12035" max="12035" width="19.42578125" style="74" bestFit="1" customWidth="1"/>
    <col min="12036" max="12036" width="5.7109375" style="74" customWidth="1"/>
    <col min="12037" max="12051" width="11.42578125" style="74"/>
    <col min="12052" max="12052" width="3" style="74" customWidth="1"/>
    <col min="12053" max="12288" width="11.42578125" style="74"/>
    <col min="12289" max="12289" width="11.42578125" style="74" customWidth="1"/>
    <col min="12290" max="12290" width="11" style="74" bestFit="1" customWidth="1"/>
    <col min="12291" max="12291" width="19.42578125" style="74" bestFit="1" customWidth="1"/>
    <col min="12292" max="12292" width="5.7109375" style="74" customWidth="1"/>
    <col min="12293" max="12307" width="11.42578125" style="74"/>
    <col min="12308" max="12308" width="3" style="74" customWidth="1"/>
    <col min="12309" max="12544" width="11.42578125" style="74"/>
    <col min="12545" max="12545" width="11.42578125" style="74" customWidth="1"/>
    <col min="12546" max="12546" width="11" style="74" bestFit="1" customWidth="1"/>
    <col min="12547" max="12547" width="19.42578125" style="74" bestFit="1" customWidth="1"/>
    <col min="12548" max="12548" width="5.7109375" style="74" customWidth="1"/>
    <col min="12549" max="12563" width="11.42578125" style="74"/>
    <col min="12564" max="12564" width="3" style="74" customWidth="1"/>
    <col min="12565" max="12800" width="11.42578125" style="74"/>
    <col min="12801" max="12801" width="11.42578125" style="74" customWidth="1"/>
    <col min="12802" max="12802" width="11" style="74" bestFit="1" customWidth="1"/>
    <col min="12803" max="12803" width="19.42578125" style="74" bestFit="1" customWidth="1"/>
    <col min="12804" max="12804" width="5.7109375" style="74" customWidth="1"/>
    <col min="12805" max="12819" width="11.42578125" style="74"/>
    <col min="12820" max="12820" width="3" style="74" customWidth="1"/>
    <col min="12821" max="13056" width="11.42578125" style="74"/>
    <col min="13057" max="13057" width="11.42578125" style="74" customWidth="1"/>
    <col min="13058" max="13058" width="11" style="74" bestFit="1" customWidth="1"/>
    <col min="13059" max="13059" width="19.42578125" style="74" bestFit="1" customWidth="1"/>
    <col min="13060" max="13060" width="5.7109375" style="74" customWidth="1"/>
    <col min="13061" max="13075" width="11.42578125" style="74"/>
    <col min="13076" max="13076" width="3" style="74" customWidth="1"/>
    <col min="13077" max="13312" width="11.42578125" style="74"/>
    <col min="13313" max="13313" width="11.42578125" style="74" customWidth="1"/>
    <col min="13314" max="13314" width="11" style="74" bestFit="1" customWidth="1"/>
    <col min="13315" max="13315" width="19.42578125" style="74" bestFit="1" customWidth="1"/>
    <col min="13316" max="13316" width="5.7109375" style="74" customWidth="1"/>
    <col min="13317" max="13331" width="11.42578125" style="74"/>
    <col min="13332" max="13332" width="3" style="74" customWidth="1"/>
    <col min="13333" max="13568" width="11.42578125" style="74"/>
    <col min="13569" max="13569" width="11.42578125" style="74" customWidth="1"/>
    <col min="13570" max="13570" width="11" style="74" bestFit="1" customWidth="1"/>
    <col min="13571" max="13571" width="19.42578125" style="74" bestFit="1" customWidth="1"/>
    <col min="13572" max="13572" width="5.7109375" style="74" customWidth="1"/>
    <col min="13573" max="13587" width="11.42578125" style="74"/>
    <col min="13588" max="13588" width="3" style="74" customWidth="1"/>
    <col min="13589" max="13824" width="11.42578125" style="74"/>
    <col min="13825" max="13825" width="11.42578125" style="74" customWidth="1"/>
    <col min="13826" max="13826" width="11" style="74" bestFit="1" customWidth="1"/>
    <col min="13827" max="13827" width="19.42578125" style="74" bestFit="1" customWidth="1"/>
    <col min="13828" max="13828" width="5.7109375" style="74" customWidth="1"/>
    <col min="13829" max="13843" width="11.42578125" style="74"/>
    <col min="13844" max="13844" width="3" style="74" customWidth="1"/>
    <col min="13845" max="14080" width="11.42578125" style="74"/>
    <col min="14081" max="14081" width="11.42578125" style="74" customWidth="1"/>
    <col min="14082" max="14082" width="11" style="74" bestFit="1" customWidth="1"/>
    <col min="14083" max="14083" width="19.42578125" style="74" bestFit="1" customWidth="1"/>
    <col min="14084" max="14084" width="5.7109375" style="74" customWidth="1"/>
    <col min="14085" max="14099" width="11.42578125" style="74"/>
    <col min="14100" max="14100" width="3" style="74" customWidth="1"/>
    <col min="14101" max="14336" width="11.42578125" style="74"/>
    <col min="14337" max="14337" width="11.42578125" style="74" customWidth="1"/>
    <col min="14338" max="14338" width="11" style="74" bestFit="1" customWidth="1"/>
    <col min="14339" max="14339" width="19.42578125" style="74" bestFit="1" customWidth="1"/>
    <col min="14340" max="14340" width="5.7109375" style="74" customWidth="1"/>
    <col min="14341" max="14355" width="11.42578125" style="74"/>
    <col min="14356" max="14356" width="3" style="74" customWidth="1"/>
    <col min="14357" max="14592" width="11.42578125" style="74"/>
    <col min="14593" max="14593" width="11.42578125" style="74" customWidth="1"/>
    <col min="14594" max="14594" width="11" style="74" bestFit="1" customWidth="1"/>
    <col min="14595" max="14595" width="19.42578125" style="74" bestFit="1" customWidth="1"/>
    <col min="14596" max="14596" width="5.7109375" style="74" customWidth="1"/>
    <col min="14597" max="14611" width="11.42578125" style="74"/>
    <col min="14612" max="14612" width="3" style="74" customWidth="1"/>
    <col min="14613" max="14848" width="11.42578125" style="74"/>
    <col min="14849" max="14849" width="11.42578125" style="74" customWidth="1"/>
    <col min="14850" max="14850" width="11" style="74" bestFit="1" customWidth="1"/>
    <col min="14851" max="14851" width="19.42578125" style="74" bestFit="1" customWidth="1"/>
    <col min="14852" max="14852" width="5.7109375" style="74" customWidth="1"/>
    <col min="14853" max="14867" width="11.42578125" style="74"/>
    <col min="14868" max="14868" width="3" style="74" customWidth="1"/>
    <col min="14869" max="15104" width="11.42578125" style="74"/>
    <col min="15105" max="15105" width="11.42578125" style="74" customWidth="1"/>
    <col min="15106" max="15106" width="11" style="74" bestFit="1" customWidth="1"/>
    <col min="15107" max="15107" width="19.42578125" style="74" bestFit="1" customWidth="1"/>
    <col min="15108" max="15108" width="5.7109375" style="74" customWidth="1"/>
    <col min="15109" max="15123" width="11.42578125" style="74"/>
    <col min="15124" max="15124" width="3" style="74" customWidth="1"/>
    <col min="15125" max="15360" width="11.42578125" style="74"/>
    <col min="15361" max="15361" width="11.42578125" style="74" customWidth="1"/>
    <col min="15362" max="15362" width="11" style="74" bestFit="1" customWidth="1"/>
    <col min="15363" max="15363" width="19.42578125" style="74" bestFit="1" customWidth="1"/>
    <col min="15364" max="15364" width="5.7109375" style="74" customWidth="1"/>
    <col min="15365" max="15379" width="11.42578125" style="74"/>
    <col min="15380" max="15380" width="3" style="74" customWidth="1"/>
    <col min="15381" max="15616" width="11.42578125" style="74"/>
    <col min="15617" max="15617" width="11.42578125" style="74" customWidth="1"/>
    <col min="15618" max="15618" width="11" style="74" bestFit="1" customWidth="1"/>
    <col min="15619" max="15619" width="19.42578125" style="74" bestFit="1" customWidth="1"/>
    <col min="15620" max="15620" width="5.7109375" style="74" customWidth="1"/>
    <col min="15621" max="15635" width="11.42578125" style="74"/>
    <col min="15636" max="15636" width="3" style="74" customWidth="1"/>
    <col min="15637" max="15872" width="11.42578125" style="74"/>
    <col min="15873" max="15873" width="11.42578125" style="74" customWidth="1"/>
    <col min="15874" max="15874" width="11" style="74" bestFit="1" customWidth="1"/>
    <col min="15875" max="15875" width="19.42578125" style="74" bestFit="1" customWidth="1"/>
    <col min="15876" max="15876" width="5.7109375" style="74" customWidth="1"/>
    <col min="15877" max="15891" width="11.42578125" style="74"/>
    <col min="15892" max="15892" width="3" style="74" customWidth="1"/>
    <col min="15893" max="16128" width="11.42578125" style="74"/>
    <col min="16129" max="16129" width="11.42578125" style="74" customWidth="1"/>
    <col min="16130" max="16130" width="11" style="74" bestFit="1" customWidth="1"/>
    <col min="16131" max="16131" width="19.42578125" style="74" bestFit="1" customWidth="1"/>
    <col min="16132" max="16132" width="5.7109375" style="74" customWidth="1"/>
    <col min="16133" max="16147" width="11.42578125" style="74"/>
    <col min="16148" max="16148" width="3" style="74" customWidth="1"/>
    <col min="16149" max="16384" width="11.42578125" style="74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73"/>
    </row>
    <row r="2" spans="1:20" s="80" customFormat="1" ht="14.1" customHeight="1" thickBot="1" x14ac:dyDescent="0.3">
      <c r="A2" s="75" t="s">
        <v>41</v>
      </c>
      <c r="B2" s="76" t="s">
        <v>42</v>
      </c>
      <c r="C2" s="77" t="s">
        <v>43</v>
      </c>
      <c r="D2" s="152" t="s">
        <v>44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">
      <c r="A3" s="81">
        <v>0</v>
      </c>
      <c r="B3" s="82">
        <v>108</v>
      </c>
      <c r="C3" s="83" t="s">
        <v>45</v>
      </c>
      <c r="D3" s="152"/>
      <c r="S3" s="73"/>
      <c r="T3" s="73"/>
    </row>
    <row r="4" spans="1:20" ht="14.1" customHeight="1" x14ac:dyDescent="0.2">
      <c r="A4" s="81">
        <v>0</v>
      </c>
      <c r="B4" s="82">
        <v>108.187</v>
      </c>
      <c r="C4" s="84" t="s">
        <v>61</v>
      </c>
      <c r="D4" s="153"/>
      <c r="S4" s="73"/>
      <c r="T4" s="73"/>
    </row>
    <row r="5" spans="1:20" ht="14.1" customHeight="1" x14ac:dyDescent="0.2">
      <c r="A5" s="81">
        <v>5</v>
      </c>
      <c r="B5" s="82">
        <v>107.965</v>
      </c>
      <c r="C5" s="84" t="s">
        <v>62</v>
      </c>
      <c r="D5" s="152"/>
      <c r="S5" s="73"/>
      <c r="T5" s="73"/>
    </row>
    <row r="6" spans="1:20" ht="14.1" customHeight="1" x14ac:dyDescent="0.2">
      <c r="A6" s="81">
        <v>10</v>
      </c>
      <c r="B6" s="82">
        <v>107.977</v>
      </c>
      <c r="C6" s="85"/>
      <c r="D6" s="152"/>
      <c r="S6" s="73"/>
      <c r="T6" s="73"/>
    </row>
    <row r="7" spans="1:20" ht="14.1" customHeight="1" x14ac:dyDescent="0.2">
      <c r="A7" s="81">
        <v>15</v>
      </c>
      <c r="B7" s="86">
        <v>107.971</v>
      </c>
      <c r="C7" s="85"/>
      <c r="D7" s="152"/>
      <c r="S7" s="73"/>
      <c r="T7" s="73"/>
    </row>
    <row r="8" spans="1:20" ht="14.1" customHeight="1" x14ac:dyDescent="0.2">
      <c r="A8" s="81">
        <v>19.8</v>
      </c>
      <c r="B8" s="86">
        <v>107.39700000000001</v>
      </c>
      <c r="C8" s="85"/>
      <c r="D8" s="152"/>
      <c r="S8" s="73"/>
      <c r="T8" s="73"/>
    </row>
    <row r="9" spans="1:20" ht="14.1" customHeight="1" x14ac:dyDescent="0.2">
      <c r="A9" s="120">
        <v>19.8</v>
      </c>
      <c r="B9" s="121">
        <v>105.682</v>
      </c>
      <c r="C9" s="122" t="s">
        <v>18</v>
      </c>
      <c r="D9" s="152"/>
      <c r="S9" s="73"/>
      <c r="T9" s="73"/>
    </row>
    <row r="10" spans="1:20" ht="14.1" customHeight="1" x14ac:dyDescent="0.2">
      <c r="A10" s="81">
        <v>19.8</v>
      </c>
      <c r="B10" s="82">
        <v>106.319</v>
      </c>
      <c r="C10" s="85" t="s">
        <v>63</v>
      </c>
      <c r="D10" s="152"/>
      <c r="S10" s="73"/>
      <c r="T10" s="73"/>
    </row>
    <row r="11" spans="1:20" ht="14.1" customHeight="1" x14ac:dyDescent="0.2">
      <c r="A11" s="81">
        <v>19.8</v>
      </c>
      <c r="B11" s="82">
        <v>107.328</v>
      </c>
      <c r="C11" s="85" t="s">
        <v>64</v>
      </c>
      <c r="D11" s="152"/>
      <c r="S11" s="73"/>
      <c r="T11" s="73"/>
    </row>
    <row r="12" spans="1:20" ht="14.1" customHeight="1" x14ac:dyDescent="0.2">
      <c r="A12" s="87">
        <v>19.8</v>
      </c>
      <c r="B12" s="88">
        <v>107.824</v>
      </c>
      <c r="C12" s="85" t="s">
        <v>65</v>
      </c>
      <c r="D12" s="152"/>
      <c r="S12" s="73"/>
      <c r="T12" s="73"/>
    </row>
    <row r="13" spans="1:20" ht="14.1" customHeight="1" x14ac:dyDescent="0.2">
      <c r="A13" s="87">
        <v>19.8</v>
      </c>
      <c r="B13" s="88">
        <v>105.282</v>
      </c>
      <c r="C13" s="85"/>
      <c r="D13" s="152"/>
      <c r="S13" s="73"/>
      <c r="T13" s="73"/>
    </row>
    <row r="14" spans="1:20" ht="14.1" customHeight="1" x14ac:dyDescent="0.2">
      <c r="A14" s="87">
        <v>34</v>
      </c>
      <c r="B14" s="88">
        <v>100.38200000000001</v>
      </c>
      <c r="C14" s="85"/>
      <c r="D14" s="152"/>
      <c r="S14" s="73"/>
      <c r="T14" s="73"/>
    </row>
    <row r="15" spans="1:20" ht="14.1" customHeight="1" x14ac:dyDescent="0.2">
      <c r="A15" s="87">
        <v>68</v>
      </c>
      <c r="B15" s="88">
        <v>100.782</v>
      </c>
      <c r="C15" s="89"/>
      <c r="D15" s="152"/>
      <c r="S15" s="73"/>
      <c r="T15" s="73"/>
    </row>
    <row r="16" spans="1:20" ht="14.1" customHeight="1" x14ac:dyDescent="0.2">
      <c r="A16" s="87">
        <v>102</v>
      </c>
      <c r="B16" s="88">
        <v>100.232</v>
      </c>
      <c r="C16" s="89"/>
      <c r="D16" s="154"/>
      <c r="S16" s="73"/>
      <c r="T16" s="73"/>
    </row>
    <row r="17" spans="1:20" ht="14.1" customHeight="1" x14ac:dyDescent="0.2">
      <c r="A17" s="87">
        <v>136</v>
      </c>
      <c r="B17" s="88">
        <v>100.282</v>
      </c>
      <c r="C17" s="89"/>
      <c r="D17" s="154"/>
      <c r="S17" s="73"/>
      <c r="T17" s="73"/>
    </row>
    <row r="18" spans="1:20" ht="14.1" customHeight="1" x14ac:dyDescent="0.2">
      <c r="A18" s="87">
        <v>170</v>
      </c>
      <c r="B18" s="88">
        <v>99.531999999999996</v>
      </c>
      <c r="C18" s="89"/>
      <c r="D18" s="154"/>
      <c r="S18" s="73"/>
      <c r="T18" s="73"/>
    </row>
    <row r="19" spans="1:20" ht="14.1" customHeight="1" x14ac:dyDescent="0.2">
      <c r="A19" s="87">
        <v>204</v>
      </c>
      <c r="B19" s="88">
        <v>98.382000000000005</v>
      </c>
      <c r="C19" s="89"/>
      <c r="D19" s="154"/>
      <c r="S19" s="73"/>
      <c r="T19" s="73"/>
    </row>
    <row r="20" spans="1:20" ht="14.1" customHeight="1" x14ac:dyDescent="0.2">
      <c r="A20" s="87">
        <v>238</v>
      </c>
      <c r="B20" s="88">
        <v>98.382000000000005</v>
      </c>
      <c r="C20" s="89"/>
      <c r="D20" s="154"/>
      <c r="S20" s="73"/>
      <c r="T20" s="73"/>
    </row>
    <row r="21" spans="1:20" ht="14.1" customHeight="1" x14ac:dyDescent="0.2">
      <c r="A21" s="87">
        <v>272</v>
      </c>
      <c r="B21" s="88">
        <v>98.861999999999995</v>
      </c>
      <c r="C21" s="89"/>
      <c r="D21" s="154"/>
      <c r="S21" s="73"/>
      <c r="T21" s="73"/>
    </row>
    <row r="22" spans="1:20" ht="14.1" customHeight="1" x14ac:dyDescent="0.2">
      <c r="A22" s="87">
        <v>306</v>
      </c>
      <c r="B22" s="88">
        <v>99.412000000000006</v>
      </c>
      <c r="C22" s="85"/>
      <c r="D22" s="154"/>
      <c r="S22" s="73"/>
      <c r="T22" s="73"/>
    </row>
    <row r="23" spans="1:20" ht="14.1" customHeight="1" x14ac:dyDescent="0.2">
      <c r="A23" s="87">
        <v>340</v>
      </c>
      <c r="B23" s="88">
        <v>99.481999999999999</v>
      </c>
      <c r="C23" s="89"/>
      <c r="D23" s="154"/>
      <c r="S23" s="73"/>
      <c r="T23" s="73"/>
    </row>
    <row r="24" spans="1:20" ht="14.1" customHeight="1" x14ac:dyDescent="0.2">
      <c r="A24" s="87">
        <v>374</v>
      </c>
      <c r="B24" s="88">
        <v>98.361999999999995</v>
      </c>
      <c r="C24" s="89"/>
      <c r="D24" s="154"/>
      <c r="S24" s="73"/>
      <c r="T24" s="73"/>
    </row>
    <row r="25" spans="1:20" ht="14.1" customHeight="1" x14ac:dyDescent="0.2">
      <c r="A25" s="87">
        <v>408</v>
      </c>
      <c r="B25" s="88">
        <v>98.451999999999998</v>
      </c>
      <c r="C25" s="89"/>
      <c r="D25" s="154"/>
      <c r="S25" s="73"/>
      <c r="T25" s="73"/>
    </row>
    <row r="26" spans="1:20" ht="14.1" customHeight="1" x14ac:dyDescent="0.2">
      <c r="A26" s="87">
        <v>442</v>
      </c>
      <c r="B26" s="88">
        <v>97.772000000000006</v>
      </c>
      <c r="C26" s="89"/>
      <c r="D26" s="154"/>
      <c r="S26" s="73"/>
      <c r="T26" s="73"/>
    </row>
    <row r="27" spans="1:20" ht="14.1" customHeight="1" x14ac:dyDescent="0.2">
      <c r="A27" s="87">
        <v>476</v>
      </c>
      <c r="B27" s="88">
        <v>97.292000000000002</v>
      </c>
      <c r="C27" s="85"/>
      <c r="D27" s="154"/>
      <c r="S27" s="73"/>
      <c r="T27" s="73"/>
    </row>
    <row r="28" spans="1:20" ht="14.1" customHeight="1" x14ac:dyDescent="0.2">
      <c r="A28" s="87">
        <v>510</v>
      </c>
      <c r="B28" s="88">
        <v>97.682000000000002</v>
      </c>
      <c r="C28" s="85"/>
      <c r="D28" s="154"/>
      <c r="S28" s="73"/>
      <c r="T28" s="73"/>
    </row>
    <row r="29" spans="1:20" ht="14.1" customHeight="1" x14ac:dyDescent="0.2">
      <c r="A29" s="87">
        <v>544</v>
      </c>
      <c r="B29" s="88">
        <v>98.921999999999997</v>
      </c>
      <c r="C29" s="89"/>
      <c r="D29" s="154"/>
      <c r="S29" s="73"/>
      <c r="T29" s="73"/>
    </row>
    <row r="30" spans="1:20" ht="14.1" customHeight="1" x14ac:dyDescent="0.2">
      <c r="A30" s="87">
        <v>578.9</v>
      </c>
      <c r="B30" s="88">
        <v>104.982</v>
      </c>
      <c r="C30" s="90" t="s">
        <v>66</v>
      </c>
      <c r="D30" s="154"/>
      <c r="S30" s="73"/>
      <c r="T30" s="73"/>
    </row>
    <row r="31" spans="1:20" ht="14.1" customHeight="1" x14ac:dyDescent="0.2">
      <c r="A31" s="87">
        <v>699</v>
      </c>
      <c r="B31" s="88">
        <v>103.682</v>
      </c>
      <c r="C31" s="90" t="s">
        <v>67</v>
      </c>
      <c r="D31" s="154"/>
      <c r="S31" s="73"/>
      <c r="T31" s="73"/>
    </row>
    <row r="32" spans="1:20" ht="14.1" customHeight="1" x14ac:dyDescent="0.2">
      <c r="A32" s="87">
        <v>733</v>
      </c>
      <c r="B32" s="88">
        <v>100.782</v>
      </c>
      <c r="C32" s="90"/>
      <c r="D32" s="154"/>
      <c r="S32" s="73"/>
      <c r="T32" s="73"/>
    </row>
    <row r="33" spans="1:20" ht="14.1" customHeight="1" x14ac:dyDescent="0.2">
      <c r="A33" s="87">
        <v>767</v>
      </c>
      <c r="B33" s="88">
        <v>99.701999999999998</v>
      </c>
      <c r="C33" s="90"/>
      <c r="D33" s="154"/>
      <c r="S33" s="73"/>
      <c r="T33" s="73"/>
    </row>
    <row r="34" spans="1:20" ht="14.1" customHeight="1" x14ac:dyDescent="0.2">
      <c r="A34" s="87">
        <v>801</v>
      </c>
      <c r="B34" s="88">
        <v>99.382000000000005</v>
      </c>
      <c r="C34" s="89"/>
      <c r="D34" s="154"/>
      <c r="S34" s="73"/>
      <c r="T34" s="73"/>
    </row>
    <row r="35" spans="1:20" ht="14.1" customHeight="1" x14ac:dyDescent="0.2">
      <c r="A35" s="87">
        <v>835</v>
      </c>
      <c r="B35" s="88">
        <v>99.572000000000003</v>
      </c>
      <c r="C35" s="89"/>
      <c r="D35" s="154"/>
      <c r="S35" s="73"/>
      <c r="T35" s="73"/>
    </row>
    <row r="36" spans="1:20" ht="14.1" customHeight="1" x14ac:dyDescent="0.2">
      <c r="A36" s="91">
        <v>869</v>
      </c>
      <c r="B36" s="92">
        <v>100.322</v>
      </c>
      <c r="C36" s="90"/>
      <c r="D36" s="154"/>
      <c r="S36" s="73"/>
      <c r="T36" s="73"/>
    </row>
    <row r="37" spans="1:20" ht="14.1" customHeight="1" x14ac:dyDescent="0.2">
      <c r="A37" s="87">
        <v>903</v>
      </c>
      <c r="B37" s="88">
        <v>100.38200000000001</v>
      </c>
      <c r="C37" s="90"/>
      <c r="D37" s="154"/>
      <c r="S37" s="73"/>
      <c r="T37" s="73"/>
    </row>
    <row r="38" spans="1:20" ht="14.1" customHeight="1" x14ac:dyDescent="0.2">
      <c r="A38" s="87">
        <v>937</v>
      </c>
      <c r="B38" s="88">
        <v>100.532</v>
      </c>
      <c r="C38" s="90"/>
      <c r="D38" s="154"/>
      <c r="S38" s="73"/>
      <c r="T38" s="73"/>
    </row>
    <row r="39" spans="1:20" ht="14.1" customHeight="1" x14ac:dyDescent="0.2">
      <c r="A39" s="87">
        <v>966.6</v>
      </c>
      <c r="B39" s="88">
        <v>104.322</v>
      </c>
      <c r="C39" s="89"/>
      <c r="D39" s="154"/>
      <c r="S39" s="73"/>
      <c r="T39" s="73"/>
    </row>
    <row r="40" spans="1:20" ht="14.1" customHeight="1" x14ac:dyDescent="0.2">
      <c r="A40" s="123">
        <v>966.6</v>
      </c>
      <c r="B40" s="124">
        <v>105.682</v>
      </c>
      <c r="C40" s="125" t="s">
        <v>23</v>
      </c>
      <c r="D40" s="154"/>
      <c r="S40" s="73"/>
      <c r="T40" s="73"/>
    </row>
    <row r="41" spans="1:20" ht="14.1" customHeight="1" x14ac:dyDescent="0.2">
      <c r="A41" s="87">
        <v>966.6</v>
      </c>
      <c r="B41" s="88">
        <v>106.482</v>
      </c>
      <c r="C41" s="90"/>
      <c r="D41" s="154"/>
      <c r="S41" s="73"/>
      <c r="T41" s="73"/>
    </row>
    <row r="42" spans="1:20" ht="14.1" customHeight="1" x14ac:dyDescent="0.2">
      <c r="A42" s="87">
        <v>990</v>
      </c>
      <c r="B42" s="88">
        <v>106.482</v>
      </c>
      <c r="C42" s="90"/>
      <c r="D42" s="154"/>
      <c r="S42" s="73"/>
      <c r="T42" s="73"/>
    </row>
    <row r="43" spans="1:20" ht="14.1" customHeight="1" x14ac:dyDescent="0.2">
      <c r="A43" s="87"/>
      <c r="B43" s="88"/>
      <c r="C43" s="89"/>
      <c r="D43" s="154"/>
      <c r="S43" s="73"/>
      <c r="T43" s="73"/>
    </row>
    <row r="44" spans="1:20" ht="14.1" customHeight="1" x14ac:dyDescent="0.2">
      <c r="A44" s="87"/>
      <c r="B44" s="88"/>
      <c r="C44" s="84"/>
      <c r="D44" s="154"/>
      <c r="S44" s="73"/>
      <c r="T44" s="73"/>
    </row>
    <row r="45" spans="1:20" ht="14.1" customHeight="1" x14ac:dyDescent="0.2">
      <c r="A45" s="87"/>
      <c r="B45" s="88"/>
      <c r="C45" s="93"/>
      <c r="D45" s="154"/>
      <c r="S45" s="73"/>
      <c r="T45" s="73"/>
    </row>
    <row r="46" spans="1:20" ht="14.1" customHeight="1" x14ac:dyDescent="0.2">
      <c r="A46" s="87"/>
      <c r="B46" s="88"/>
      <c r="C46" s="89"/>
      <c r="D46" s="154"/>
      <c r="S46" s="73"/>
      <c r="T46" s="73"/>
    </row>
    <row r="47" spans="1:20" ht="14.1" customHeight="1" x14ac:dyDescent="0.2">
      <c r="A47" s="87"/>
      <c r="B47" s="88"/>
      <c r="C47" s="89"/>
      <c r="D47" s="154"/>
      <c r="S47" s="73"/>
      <c r="T47" s="73"/>
    </row>
    <row r="48" spans="1:20" ht="14.1" customHeight="1" thickBot="1" x14ac:dyDescent="0.25">
      <c r="A48" s="94"/>
      <c r="B48" s="95"/>
      <c r="C48" s="96"/>
      <c r="D48" s="155"/>
      <c r="S48" s="73"/>
      <c r="T48" s="73"/>
    </row>
    <row r="49" spans="1:22" ht="14.1" customHeight="1" x14ac:dyDescent="0.2">
      <c r="A49" s="97">
        <v>20</v>
      </c>
      <c r="B49" s="98">
        <v>105.682</v>
      </c>
      <c r="C49" s="99" t="s">
        <v>46</v>
      </c>
      <c r="D49" s="156" t="s">
        <v>47</v>
      </c>
      <c r="S49" s="73"/>
      <c r="T49" s="73"/>
    </row>
    <row r="50" spans="1:22" ht="14.1" customHeight="1" thickBot="1" x14ac:dyDescent="0.25">
      <c r="A50" s="100">
        <v>970</v>
      </c>
      <c r="B50" s="101">
        <v>105.682</v>
      </c>
      <c r="C50" s="102" t="s">
        <v>48</v>
      </c>
      <c r="D50" s="157"/>
      <c r="S50" s="73"/>
      <c r="T50" s="73"/>
    </row>
    <row r="51" spans="1:22" ht="14.1" customHeight="1" x14ac:dyDescent="0.2">
      <c r="A51" s="97">
        <v>40</v>
      </c>
      <c r="B51" s="103">
        <v>107.328</v>
      </c>
      <c r="C51" s="99" t="s">
        <v>49</v>
      </c>
      <c r="D51" s="157"/>
      <c r="S51" s="73"/>
      <c r="T51" s="73"/>
    </row>
    <row r="52" spans="1:22" ht="14.1" customHeight="1" thickBot="1" x14ac:dyDescent="0.25">
      <c r="A52" s="104">
        <v>40</v>
      </c>
      <c r="B52" s="101">
        <v>98.328000000000003</v>
      </c>
      <c r="C52" s="102" t="s">
        <v>49</v>
      </c>
      <c r="D52" s="157"/>
      <c r="S52" s="73"/>
      <c r="T52" s="73"/>
    </row>
    <row r="53" spans="1:22" ht="14.1" customHeight="1" x14ac:dyDescent="0.2">
      <c r="A53" s="105">
        <v>50</v>
      </c>
      <c r="B53" s="103">
        <v>107.824</v>
      </c>
      <c r="C53" s="106" t="s">
        <v>50</v>
      </c>
      <c r="D53" s="157"/>
      <c r="S53" s="73"/>
      <c r="T53" s="73"/>
    </row>
    <row r="54" spans="1:22" ht="14.1" customHeight="1" thickBot="1" x14ac:dyDescent="0.25">
      <c r="A54" s="107">
        <v>50</v>
      </c>
      <c r="B54" s="108">
        <v>106.824</v>
      </c>
      <c r="C54" s="109" t="s">
        <v>50</v>
      </c>
      <c r="D54" s="157"/>
      <c r="S54" s="73"/>
      <c r="T54" s="73"/>
    </row>
    <row r="55" spans="1:22" ht="14.1" customHeight="1" x14ac:dyDescent="0.2">
      <c r="A55" s="97">
        <v>990</v>
      </c>
      <c r="B55" s="101">
        <v>106.482</v>
      </c>
      <c r="C55" s="99" t="s">
        <v>51</v>
      </c>
      <c r="D55" s="157"/>
      <c r="S55" s="73"/>
      <c r="T55" s="73"/>
      <c r="V55" s="110"/>
    </row>
    <row r="56" spans="1:22" ht="14.1" customHeight="1" thickBot="1" x14ac:dyDescent="0.25">
      <c r="A56" s="104">
        <v>0</v>
      </c>
      <c r="B56" s="104">
        <v>0</v>
      </c>
      <c r="C56" s="102" t="s">
        <v>52</v>
      </c>
      <c r="D56" s="157"/>
      <c r="S56" s="73"/>
      <c r="T56" s="73"/>
    </row>
    <row r="57" spans="1:22" ht="14.1" customHeight="1" x14ac:dyDescent="0.2">
      <c r="A57" s="111" t="s">
        <v>53</v>
      </c>
      <c r="B57" s="112" t="s">
        <v>68</v>
      </c>
      <c r="C57" s="113"/>
      <c r="D57" s="157"/>
      <c r="S57" s="73"/>
      <c r="T57" s="73"/>
    </row>
    <row r="58" spans="1:22" ht="14.1" customHeight="1" x14ac:dyDescent="0.2">
      <c r="A58" s="114" t="s">
        <v>55</v>
      </c>
      <c r="B58" s="115" t="s">
        <v>69</v>
      </c>
      <c r="C58" s="116"/>
      <c r="D58" s="158"/>
      <c r="S58" s="73"/>
      <c r="T58" s="73"/>
    </row>
    <row r="59" spans="1:22" ht="14.1" customHeight="1" x14ac:dyDescent="0.2">
      <c r="A59" s="114" t="s">
        <v>57</v>
      </c>
      <c r="B59" s="115" t="s">
        <v>70</v>
      </c>
      <c r="C59" s="116"/>
      <c r="D59" s="158"/>
      <c r="S59" s="73"/>
      <c r="T59" s="73"/>
    </row>
    <row r="60" spans="1:22" ht="14.1" customHeight="1" thickBot="1" x14ac:dyDescent="0.25">
      <c r="A60" s="160" t="s">
        <v>71</v>
      </c>
      <c r="B60" s="161"/>
      <c r="C60" s="162"/>
      <c r="D60" s="159"/>
      <c r="S60" s="73"/>
      <c r="T60" s="73"/>
    </row>
    <row r="61" spans="1:22" x14ac:dyDescent="0.2">
      <c r="A61" s="117" t="s">
        <v>60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</row>
    <row r="63" spans="1:22" x14ac:dyDescent="0.2">
      <c r="B63" s="118"/>
    </row>
    <row r="64" spans="1:22" x14ac:dyDescent="0.2">
      <c r="B64" s="118"/>
    </row>
    <row r="65" spans="2:2" x14ac:dyDescent="0.2">
      <c r="B65" s="119"/>
    </row>
  </sheetData>
  <mergeCells count="4">
    <mergeCell ref="A1:S1"/>
    <mergeCell ref="D2:D48"/>
    <mergeCell ref="D49:D60"/>
    <mergeCell ref="A60:C60"/>
  </mergeCells>
  <printOptions horizontalCentered="1" verticalCentered="1"/>
  <pageMargins left="0" right="0" top="0.78740157480314965" bottom="0.78740157480314965" header="0" footer="0"/>
  <pageSetup scale="58" orientation="landscape" horizontalDpi="300" verticalDpi="300" r:id="rId1"/>
  <headerFooter alignWithMargins="0">
    <oddHeader>&amp;CInformacion confidencial de hidrologia - IDEAM</oddHeader>
    <oddFooter>&amp;CPreparado por el area operativa No. 03 - sede Villavo. ehcl - &amp;D&amp;RPágina &amp;P</oddFoot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1"/>
  <sheetViews>
    <sheetView tabSelected="1" zoomScale="50" zoomScaleNormal="50" workbookViewId="0">
      <selection activeCell="R52" sqref="R52"/>
    </sheetView>
  </sheetViews>
  <sheetFormatPr baseColWidth="10" defaultRowHeight="15" x14ac:dyDescent="0.25"/>
  <cols>
    <col min="1" max="1" width="12.85546875" customWidth="1"/>
    <col min="2" max="2" width="13" bestFit="1" customWidth="1"/>
    <col min="3" max="3" width="35.28515625" bestFit="1" customWidth="1"/>
    <col min="24" max="24" width="17.140625" customWidth="1"/>
    <col min="25" max="25" width="13.7109375" customWidth="1"/>
    <col min="26" max="26" width="13.28515625" bestFit="1" customWidth="1"/>
    <col min="27" max="27" width="13" bestFit="1" customWidth="1"/>
    <col min="28" max="28" width="18.42578125" customWidth="1"/>
    <col min="31" max="31" width="12.140625" bestFit="1" customWidth="1"/>
    <col min="32" max="32" width="11.28515625" bestFit="1" customWidth="1"/>
    <col min="33" max="33" width="17.85546875" customWidth="1"/>
  </cols>
  <sheetData>
    <row r="1" spans="1:33" ht="20.25" x14ac:dyDescent="0.25">
      <c r="A1" s="1" t="s">
        <v>0</v>
      </c>
      <c r="B1" s="2" t="s">
        <v>1</v>
      </c>
      <c r="C1" s="3" t="s">
        <v>2</v>
      </c>
      <c r="D1" s="181" t="s">
        <v>3</v>
      </c>
      <c r="E1" s="184" t="s">
        <v>39</v>
      </c>
      <c r="F1" s="184"/>
      <c r="G1" s="184"/>
      <c r="H1" s="184"/>
      <c r="I1" s="184"/>
      <c r="J1" s="184"/>
      <c r="K1" s="184"/>
      <c r="L1" s="184"/>
      <c r="M1" s="184"/>
      <c r="N1" s="184"/>
      <c r="O1" s="184"/>
      <c r="P1" s="184"/>
      <c r="Q1" s="184"/>
      <c r="R1" s="184"/>
      <c r="S1" s="184"/>
      <c r="T1" s="184"/>
      <c r="U1" s="4"/>
      <c r="V1" s="168" t="s">
        <v>4</v>
      </c>
      <c r="W1" s="169"/>
      <c r="X1" s="169"/>
      <c r="Y1" s="169"/>
      <c r="Z1" s="169"/>
      <c r="AA1" s="169"/>
      <c r="AB1" s="170"/>
      <c r="AC1" s="4"/>
      <c r="AD1" s="168" t="s">
        <v>5</v>
      </c>
      <c r="AE1" s="169"/>
      <c r="AF1" s="169"/>
      <c r="AG1" s="170"/>
    </row>
    <row r="2" spans="1:33" ht="20.25" x14ac:dyDescent="0.3">
      <c r="A2" s="5"/>
      <c r="B2" s="6">
        <f>+Z4</f>
        <v>108.364</v>
      </c>
      <c r="C2" s="22" t="s">
        <v>184</v>
      </c>
      <c r="D2" s="182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4"/>
      <c r="V2" s="171" t="s">
        <v>7</v>
      </c>
      <c r="W2" s="171" t="s">
        <v>8</v>
      </c>
      <c r="X2" s="171" t="s">
        <v>9</v>
      </c>
      <c r="Y2" s="171" t="s">
        <v>10</v>
      </c>
      <c r="Z2" s="171" t="s">
        <v>11</v>
      </c>
      <c r="AA2" s="173" t="s">
        <v>1</v>
      </c>
      <c r="AB2" s="178" t="s">
        <v>12</v>
      </c>
      <c r="AC2" s="9"/>
      <c r="AD2" s="10" t="s">
        <v>13</v>
      </c>
      <c r="AE2" s="11" t="s">
        <v>14</v>
      </c>
      <c r="AF2" s="11" t="s">
        <v>1</v>
      </c>
      <c r="AG2" s="12" t="s">
        <v>2</v>
      </c>
    </row>
    <row r="3" spans="1:33" ht="20.25" x14ac:dyDescent="0.3">
      <c r="A3" s="5">
        <f>+V8</f>
        <v>0</v>
      </c>
      <c r="B3" s="6">
        <f>+AA8</f>
        <v>108.04200000000002</v>
      </c>
      <c r="C3" s="13"/>
      <c r="D3" s="182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4"/>
      <c r="V3" s="172"/>
      <c r="W3" s="172"/>
      <c r="X3" s="172"/>
      <c r="Y3" s="172"/>
      <c r="Z3" s="172"/>
      <c r="AA3" s="174"/>
      <c r="AB3" s="179"/>
      <c r="AC3" s="9"/>
      <c r="AD3" s="14">
        <v>12.6</v>
      </c>
      <c r="AE3" s="14">
        <v>1.18</v>
      </c>
      <c r="AF3" s="15">
        <f>+AA12</f>
        <v>102.818</v>
      </c>
      <c r="AG3" s="16" t="s">
        <v>16</v>
      </c>
    </row>
    <row r="4" spans="1:33" ht="18.75" x14ac:dyDescent="0.3">
      <c r="A4" s="5">
        <f t="shared" ref="A4:A30" si="0">+V9</f>
        <v>7.4</v>
      </c>
      <c r="B4" s="6">
        <f t="shared" ref="B4:B31" si="1">+AA9</f>
        <v>107.91000000000001</v>
      </c>
      <c r="C4" s="17"/>
      <c r="D4" s="182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4"/>
      <c r="V4" s="19">
        <v>0</v>
      </c>
      <c r="W4" s="15">
        <v>0.62</v>
      </c>
      <c r="X4" s="15"/>
      <c r="Y4" s="15"/>
      <c r="Z4" s="15">
        <v>108.364</v>
      </c>
      <c r="AA4" s="21">
        <f>+Z4+W4</f>
        <v>108.98400000000001</v>
      </c>
      <c r="AB4" s="22" t="s">
        <v>184</v>
      </c>
      <c r="AC4" s="9"/>
      <c r="AD4" s="14">
        <v>15</v>
      </c>
      <c r="AE4" s="14">
        <v>5.18</v>
      </c>
      <c r="AF4" s="15">
        <f t="shared" ref="AF4:AF27" si="2">+AA13</f>
        <v>98.818000000000012</v>
      </c>
      <c r="AG4" s="13"/>
    </row>
    <row r="5" spans="1:33" ht="18.75" x14ac:dyDescent="0.3">
      <c r="A5" s="5">
        <f t="shared" si="0"/>
        <v>11.4</v>
      </c>
      <c r="B5" s="6">
        <f t="shared" si="1"/>
        <v>107.26800000000001</v>
      </c>
      <c r="C5" s="23"/>
      <c r="D5" s="182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19"/>
      <c r="W5" s="15"/>
      <c r="X5" s="15">
        <v>2.556</v>
      </c>
      <c r="Y5" s="15"/>
      <c r="Z5" s="19"/>
      <c r="AA5" s="20">
        <f>+$AA$4-X5</f>
        <v>106.42800000000001</v>
      </c>
      <c r="AB5" s="25" t="s">
        <v>185</v>
      </c>
      <c r="AC5" s="24"/>
      <c r="AD5" s="14">
        <v>45</v>
      </c>
      <c r="AE5" s="14">
        <v>4.83</v>
      </c>
      <c r="AF5" s="15">
        <f t="shared" si="2"/>
        <v>99.168000000000006</v>
      </c>
      <c r="AG5" s="13"/>
    </row>
    <row r="6" spans="1:33" ht="18.75" x14ac:dyDescent="0.3">
      <c r="A6" s="5">
        <f t="shared" si="0"/>
        <v>12.6</v>
      </c>
      <c r="B6" s="6">
        <f t="shared" si="1"/>
        <v>103.998</v>
      </c>
      <c r="C6" s="23" t="s">
        <v>18</v>
      </c>
      <c r="D6" s="18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19"/>
      <c r="W6" s="15"/>
      <c r="X6" s="15">
        <v>2.673</v>
      </c>
      <c r="Y6" s="15"/>
      <c r="Z6" s="19"/>
      <c r="AA6" s="20">
        <f t="shared" ref="AA6:AA11" si="3">+$AA$4-X6</f>
        <v>106.31100000000001</v>
      </c>
      <c r="AB6" s="26" t="s">
        <v>21</v>
      </c>
      <c r="AC6" s="24"/>
      <c r="AD6" s="14">
        <v>75</v>
      </c>
      <c r="AE6" s="14">
        <v>5.15</v>
      </c>
      <c r="AF6" s="15">
        <f t="shared" si="2"/>
        <v>98.847999999999999</v>
      </c>
      <c r="AG6" s="13"/>
    </row>
    <row r="7" spans="1:33" ht="18" x14ac:dyDescent="0.25">
      <c r="A7" s="5">
        <f t="shared" si="0"/>
        <v>12.6</v>
      </c>
      <c r="B7" s="6">
        <f t="shared" si="1"/>
        <v>102.818</v>
      </c>
      <c r="C7" s="13"/>
      <c r="D7" s="182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19"/>
      <c r="W7" s="15"/>
      <c r="X7" s="15">
        <v>3.6789999999999998</v>
      </c>
      <c r="Y7" s="15"/>
      <c r="Z7" s="19"/>
      <c r="AA7" s="20">
        <f t="shared" si="3"/>
        <v>105.30500000000001</v>
      </c>
      <c r="AB7" s="22" t="s">
        <v>188</v>
      </c>
      <c r="AC7" s="24"/>
      <c r="AD7" s="14">
        <v>105</v>
      </c>
      <c r="AE7" s="14">
        <v>7.82</v>
      </c>
      <c r="AF7" s="15">
        <f t="shared" si="2"/>
        <v>96.177999999999997</v>
      </c>
      <c r="AG7" s="13"/>
    </row>
    <row r="8" spans="1:33" ht="18.75" x14ac:dyDescent="0.3">
      <c r="A8" s="5">
        <f t="shared" si="0"/>
        <v>15</v>
      </c>
      <c r="B8" s="6">
        <f t="shared" si="1"/>
        <v>98.818000000000012</v>
      </c>
      <c r="C8" s="17"/>
      <c r="D8" s="182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19">
        <v>0</v>
      </c>
      <c r="W8" s="15"/>
      <c r="X8" s="15">
        <v>0.94199999999999995</v>
      </c>
      <c r="Y8" s="15"/>
      <c r="Z8" s="19"/>
      <c r="AA8" s="20">
        <f t="shared" si="3"/>
        <v>108.04200000000002</v>
      </c>
      <c r="AB8" s="22" t="s">
        <v>186</v>
      </c>
      <c r="AC8" s="24"/>
      <c r="AD8" s="14">
        <v>135</v>
      </c>
      <c r="AE8" s="14">
        <v>7.42</v>
      </c>
      <c r="AF8" s="15">
        <f t="shared" si="2"/>
        <v>96.578000000000003</v>
      </c>
      <c r="AG8" s="13"/>
    </row>
    <row r="9" spans="1:33" ht="18" x14ac:dyDescent="0.25">
      <c r="A9" s="5">
        <f t="shared" si="0"/>
        <v>45</v>
      </c>
      <c r="B9" s="6">
        <f t="shared" si="1"/>
        <v>99.168000000000006</v>
      </c>
      <c r="C9" s="13"/>
      <c r="D9" s="182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19">
        <v>7.4</v>
      </c>
      <c r="W9" s="15"/>
      <c r="X9" s="15">
        <v>1.0740000000000001</v>
      </c>
      <c r="Y9" s="15"/>
      <c r="Z9" s="19"/>
      <c r="AA9" s="20">
        <f t="shared" si="3"/>
        <v>107.91000000000001</v>
      </c>
      <c r="AB9" s="16" t="s">
        <v>17</v>
      </c>
      <c r="AC9" s="24"/>
      <c r="AD9" s="14">
        <v>165</v>
      </c>
      <c r="AE9" s="14">
        <v>7.33</v>
      </c>
      <c r="AF9" s="15">
        <f t="shared" si="2"/>
        <v>96.668000000000006</v>
      </c>
      <c r="AG9" s="13"/>
    </row>
    <row r="10" spans="1:33" ht="18" x14ac:dyDescent="0.25">
      <c r="A10" s="5">
        <f t="shared" si="0"/>
        <v>75</v>
      </c>
      <c r="B10" s="6">
        <f t="shared" si="1"/>
        <v>98.847999999999999</v>
      </c>
      <c r="C10" s="13"/>
      <c r="D10" s="182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19">
        <v>11.4</v>
      </c>
      <c r="W10" s="15"/>
      <c r="X10" s="15">
        <v>1.716</v>
      </c>
      <c r="Y10" s="15"/>
      <c r="Z10" s="19"/>
      <c r="AA10" s="20">
        <f t="shared" si="3"/>
        <v>107.26800000000001</v>
      </c>
      <c r="AB10" s="16" t="s">
        <v>187</v>
      </c>
      <c r="AC10" s="24"/>
      <c r="AD10" s="14">
        <v>195</v>
      </c>
      <c r="AE10" s="14">
        <v>6.45</v>
      </c>
      <c r="AF10" s="15">
        <f t="shared" si="2"/>
        <v>97.548000000000002</v>
      </c>
      <c r="AG10" s="13"/>
    </row>
    <row r="11" spans="1:33" ht="18.75" x14ac:dyDescent="0.3">
      <c r="A11" s="5">
        <f t="shared" si="0"/>
        <v>105</v>
      </c>
      <c r="B11" s="6">
        <f t="shared" si="1"/>
        <v>96.177999999999997</v>
      </c>
      <c r="C11" s="28"/>
      <c r="D11" s="182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19">
        <v>12.6</v>
      </c>
      <c r="W11" s="15"/>
      <c r="X11" s="15">
        <v>4.9859999999999998</v>
      </c>
      <c r="Y11" s="15"/>
      <c r="Z11" s="19"/>
      <c r="AA11" s="20">
        <f t="shared" si="3"/>
        <v>103.998</v>
      </c>
      <c r="AB11" s="16" t="s">
        <v>18</v>
      </c>
      <c r="AC11" s="24"/>
      <c r="AD11" s="14">
        <v>225</v>
      </c>
      <c r="AE11" s="14">
        <v>6.34</v>
      </c>
      <c r="AF11" s="15">
        <f t="shared" si="2"/>
        <v>97.658000000000001</v>
      </c>
      <c r="AG11" s="13"/>
    </row>
    <row r="12" spans="1:33" ht="18.75" x14ac:dyDescent="0.3">
      <c r="A12" s="5">
        <f t="shared" si="0"/>
        <v>135</v>
      </c>
      <c r="B12" s="6">
        <f t="shared" si="1"/>
        <v>96.578000000000003</v>
      </c>
      <c r="C12" s="28"/>
      <c r="D12" s="182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146">
        <f>+AD3</f>
        <v>12.6</v>
      </c>
      <c r="W12" s="15"/>
      <c r="X12" s="146">
        <f>+AE3</f>
        <v>1.18</v>
      </c>
      <c r="Y12" s="15"/>
      <c r="Z12" s="19"/>
      <c r="AA12" s="20">
        <f>+$AA$11-X12</f>
        <v>102.818</v>
      </c>
      <c r="AB12" s="16"/>
      <c r="AC12" s="24"/>
      <c r="AD12" s="14">
        <v>255</v>
      </c>
      <c r="AE12" s="14">
        <v>6.12</v>
      </c>
      <c r="AF12" s="15">
        <f t="shared" si="2"/>
        <v>97.878</v>
      </c>
      <c r="AG12" s="13"/>
    </row>
    <row r="13" spans="1:33" ht="18.75" x14ac:dyDescent="0.3">
      <c r="A13" s="5">
        <f t="shared" si="0"/>
        <v>165</v>
      </c>
      <c r="B13" s="6">
        <f t="shared" si="1"/>
        <v>96.668000000000006</v>
      </c>
      <c r="C13" s="28"/>
      <c r="D13" s="182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146">
        <f t="shared" ref="V13:V36" si="4">+AD4</f>
        <v>15</v>
      </c>
      <c r="W13" s="15"/>
      <c r="X13" s="146">
        <f t="shared" ref="X13:X36" si="5">+AE4</f>
        <v>5.18</v>
      </c>
      <c r="Y13" s="15"/>
      <c r="Z13" s="19"/>
      <c r="AA13" s="20">
        <f t="shared" ref="AA13:AA36" si="6">+$AA$11-X13</f>
        <v>98.818000000000012</v>
      </c>
      <c r="AB13" s="16"/>
      <c r="AC13" s="24"/>
      <c r="AD13" s="14">
        <v>285</v>
      </c>
      <c r="AE13" s="14">
        <v>5.22</v>
      </c>
      <c r="AF13" s="15">
        <f t="shared" si="2"/>
        <v>98.778000000000006</v>
      </c>
      <c r="AG13" s="13"/>
    </row>
    <row r="14" spans="1:33" ht="18.75" x14ac:dyDescent="0.3">
      <c r="A14" s="5">
        <f t="shared" si="0"/>
        <v>195</v>
      </c>
      <c r="B14" s="6">
        <f t="shared" si="1"/>
        <v>97.548000000000002</v>
      </c>
      <c r="C14" s="28"/>
      <c r="D14" s="182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146">
        <f t="shared" si="4"/>
        <v>45</v>
      </c>
      <c r="W14" s="15"/>
      <c r="X14" s="146">
        <f t="shared" si="5"/>
        <v>4.83</v>
      </c>
      <c r="Y14" s="15"/>
      <c r="Z14" s="19"/>
      <c r="AA14" s="20">
        <f t="shared" si="6"/>
        <v>99.168000000000006</v>
      </c>
      <c r="AB14" s="16"/>
      <c r="AC14" s="24"/>
      <c r="AD14" s="14">
        <v>315</v>
      </c>
      <c r="AE14" s="14">
        <v>3.98</v>
      </c>
      <c r="AF14" s="15">
        <f t="shared" si="2"/>
        <v>100.018</v>
      </c>
      <c r="AG14" s="13"/>
    </row>
    <row r="15" spans="1:33" ht="18.75" x14ac:dyDescent="0.3">
      <c r="A15" s="5">
        <f t="shared" si="0"/>
        <v>225</v>
      </c>
      <c r="B15" s="6">
        <f t="shared" si="1"/>
        <v>97.658000000000001</v>
      </c>
      <c r="C15" s="28"/>
      <c r="D15" s="182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146">
        <f t="shared" si="4"/>
        <v>75</v>
      </c>
      <c r="W15" s="15"/>
      <c r="X15" s="146">
        <f t="shared" si="5"/>
        <v>5.15</v>
      </c>
      <c r="Y15" s="15"/>
      <c r="Z15" s="19"/>
      <c r="AA15" s="20">
        <f t="shared" si="6"/>
        <v>98.847999999999999</v>
      </c>
      <c r="AB15" s="27"/>
      <c r="AC15" s="24"/>
      <c r="AD15" s="14">
        <v>375</v>
      </c>
      <c r="AE15" s="14">
        <v>2.23</v>
      </c>
      <c r="AF15" s="15">
        <f t="shared" si="2"/>
        <v>101.768</v>
      </c>
      <c r="AG15" s="13"/>
    </row>
    <row r="16" spans="1:33" ht="18.75" x14ac:dyDescent="0.3">
      <c r="A16" s="5">
        <f t="shared" si="0"/>
        <v>255</v>
      </c>
      <c r="B16" s="6">
        <f t="shared" si="1"/>
        <v>97.878</v>
      </c>
      <c r="C16" s="28"/>
      <c r="D16" s="182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146">
        <f t="shared" si="4"/>
        <v>105</v>
      </c>
      <c r="W16" s="15"/>
      <c r="X16" s="146">
        <f t="shared" si="5"/>
        <v>7.82</v>
      </c>
      <c r="Y16" s="15"/>
      <c r="Z16" s="19"/>
      <c r="AA16" s="20">
        <f t="shared" si="6"/>
        <v>96.177999999999997</v>
      </c>
      <c r="AB16" s="16"/>
      <c r="AC16" s="24"/>
      <c r="AD16" s="14">
        <v>435</v>
      </c>
      <c r="AE16" s="14">
        <v>1.91</v>
      </c>
      <c r="AF16" s="15">
        <f t="shared" si="2"/>
        <v>102.08800000000001</v>
      </c>
      <c r="AG16" s="13"/>
    </row>
    <row r="17" spans="1:33" ht="18.75" x14ac:dyDescent="0.3">
      <c r="A17" s="5">
        <f t="shared" si="0"/>
        <v>285</v>
      </c>
      <c r="B17" s="6">
        <f t="shared" si="1"/>
        <v>98.778000000000006</v>
      </c>
      <c r="C17" s="28"/>
      <c r="D17" s="182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146">
        <f t="shared" si="4"/>
        <v>135</v>
      </c>
      <c r="W17" s="15"/>
      <c r="X17" s="146">
        <f t="shared" si="5"/>
        <v>7.42</v>
      </c>
      <c r="Y17" s="15"/>
      <c r="Z17" s="19"/>
      <c r="AA17" s="20">
        <f t="shared" si="6"/>
        <v>96.578000000000003</v>
      </c>
      <c r="AB17" s="31"/>
      <c r="AC17" s="24"/>
      <c r="AD17" s="14">
        <v>495</v>
      </c>
      <c r="AE17" s="14">
        <v>1</v>
      </c>
      <c r="AF17" s="15">
        <f t="shared" si="2"/>
        <v>102.998</v>
      </c>
      <c r="AG17" s="22"/>
    </row>
    <row r="18" spans="1:33" ht="18.75" x14ac:dyDescent="0.3">
      <c r="A18" s="5">
        <f t="shared" si="0"/>
        <v>315</v>
      </c>
      <c r="B18" s="6">
        <f t="shared" si="1"/>
        <v>100.018</v>
      </c>
      <c r="C18" s="32"/>
      <c r="D18" s="182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146">
        <f t="shared" si="4"/>
        <v>165</v>
      </c>
      <c r="W18" s="15"/>
      <c r="X18" s="146">
        <f t="shared" si="5"/>
        <v>7.33</v>
      </c>
      <c r="Y18" s="15"/>
      <c r="Z18" s="19"/>
      <c r="AA18" s="20">
        <f t="shared" si="6"/>
        <v>96.668000000000006</v>
      </c>
      <c r="AB18" s="33"/>
      <c r="AC18" s="24"/>
      <c r="AD18" s="14">
        <v>555</v>
      </c>
      <c r="AE18" s="35">
        <v>0.42</v>
      </c>
      <c r="AF18" s="15">
        <f t="shared" si="2"/>
        <v>103.578</v>
      </c>
      <c r="AG18" s="13"/>
    </row>
    <row r="19" spans="1:33" ht="18.75" x14ac:dyDescent="0.3">
      <c r="A19" s="5">
        <f t="shared" si="0"/>
        <v>375</v>
      </c>
      <c r="B19" s="6">
        <f t="shared" si="1"/>
        <v>101.768</v>
      </c>
      <c r="C19" s="32"/>
      <c r="D19" s="182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146">
        <f t="shared" si="4"/>
        <v>195</v>
      </c>
      <c r="W19" s="15"/>
      <c r="X19" s="146">
        <f t="shared" si="5"/>
        <v>6.45</v>
      </c>
      <c r="Y19" s="15"/>
      <c r="Z19" s="19"/>
      <c r="AA19" s="20">
        <f t="shared" si="6"/>
        <v>97.548000000000002</v>
      </c>
      <c r="AB19" s="33"/>
      <c r="AC19" s="9"/>
      <c r="AD19" s="34">
        <v>615</v>
      </c>
      <c r="AE19" s="35">
        <v>0.64</v>
      </c>
      <c r="AF19" s="15">
        <f t="shared" si="2"/>
        <v>103.358</v>
      </c>
      <c r="AG19" s="27"/>
    </row>
    <row r="20" spans="1:33" ht="18.75" x14ac:dyDescent="0.3">
      <c r="A20" s="5">
        <f t="shared" si="0"/>
        <v>435</v>
      </c>
      <c r="B20" s="6">
        <f t="shared" si="1"/>
        <v>102.08800000000001</v>
      </c>
      <c r="C20" s="28"/>
      <c r="D20" s="182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146">
        <f t="shared" si="4"/>
        <v>225</v>
      </c>
      <c r="W20" s="15"/>
      <c r="X20" s="146">
        <f t="shared" si="5"/>
        <v>6.34</v>
      </c>
      <c r="Y20" s="15"/>
      <c r="Z20" s="19"/>
      <c r="AA20" s="20">
        <f t="shared" si="6"/>
        <v>97.658000000000001</v>
      </c>
      <c r="AB20" s="16"/>
      <c r="AC20" s="9"/>
      <c r="AD20" s="34">
        <v>675</v>
      </c>
      <c r="AE20" s="35">
        <v>1.82</v>
      </c>
      <c r="AF20" s="15">
        <f t="shared" si="2"/>
        <v>102.17800000000001</v>
      </c>
      <c r="AG20" s="13"/>
    </row>
    <row r="21" spans="1:33" ht="18.75" x14ac:dyDescent="0.3">
      <c r="A21" s="5">
        <f t="shared" si="0"/>
        <v>495</v>
      </c>
      <c r="B21" s="6">
        <f t="shared" si="1"/>
        <v>102.998</v>
      </c>
      <c r="C21" s="28"/>
      <c r="D21" s="182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146">
        <f t="shared" si="4"/>
        <v>255</v>
      </c>
      <c r="W21" s="15"/>
      <c r="X21" s="146">
        <f t="shared" si="5"/>
        <v>6.12</v>
      </c>
      <c r="Y21" s="15"/>
      <c r="Z21" s="19"/>
      <c r="AA21" s="20">
        <f t="shared" si="6"/>
        <v>97.878</v>
      </c>
      <c r="AB21" s="16"/>
      <c r="AC21" s="9"/>
      <c r="AD21" s="34">
        <v>735</v>
      </c>
      <c r="AE21" s="35">
        <v>2.92</v>
      </c>
      <c r="AF21" s="15">
        <f t="shared" si="2"/>
        <v>101.078</v>
      </c>
      <c r="AG21" s="22"/>
    </row>
    <row r="22" spans="1:33" ht="18.75" x14ac:dyDescent="0.3">
      <c r="A22" s="5">
        <f t="shared" si="0"/>
        <v>555</v>
      </c>
      <c r="B22" s="6">
        <f t="shared" si="1"/>
        <v>103.578</v>
      </c>
      <c r="C22" s="28"/>
      <c r="D22" s="182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146">
        <f t="shared" si="4"/>
        <v>285</v>
      </c>
      <c r="W22" s="15"/>
      <c r="X22" s="146">
        <f t="shared" si="5"/>
        <v>5.22</v>
      </c>
      <c r="Y22" s="15"/>
      <c r="Z22" s="19"/>
      <c r="AA22" s="20">
        <f t="shared" si="6"/>
        <v>98.778000000000006</v>
      </c>
      <c r="AB22" s="16"/>
      <c r="AC22" s="9"/>
      <c r="AD22" s="34">
        <v>799</v>
      </c>
      <c r="AE22" s="35">
        <v>2.85</v>
      </c>
      <c r="AF22" s="15">
        <f t="shared" si="2"/>
        <v>101.14800000000001</v>
      </c>
      <c r="AG22" s="27"/>
    </row>
    <row r="23" spans="1:33" ht="18.75" x14ac:dyDescent="0.3">
      <c r="A23" s="5">
        <f t="shared" si="0"/>
        <v>615</v>
      </c>
      <c r="B23" s="6">
        <f t="shared" si="1"/>
        <v>103.358</v>
      </c>
      <c r="C23" s="28"/>
      <c r="D23" s="182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146">
        <f t="shared" si="4"/>
        <v>315</v>
      </c>
      <c r="W23" s="15"/>
      <c r="X23" s="146">
        <f t="shared" si="5"/>
        <v>3.98</v>
      </c>
      <c r="Y23" s="15"/>
      <c r="Z23" s="19"/>
      <c r="AA23" s="20">
        <f t="shared" si="6"/>
        <v>100.018</v>
      </c>
      <c r="AB23" s="27"/>
      <c r="AC23" s="9"/>
      <c r="AD23" s="34">
        <v>855</v>
      </c>
      <c r="AE23" s="35">
        <v>5.49</v>
      </c>
      <c r="AF23" s="15">
        <f t="shared" si="2"/>
        <v>98.50800000000001</v>
      </c>
      <c r="AG23" s="22"/>
    </row>
    <row r="24" spans="1:33" ht="18.75" x14ac:dyDescent="0.3">
      <c r="A24" s="5">
        <f t="shared" si="0"/>
        <v>675</v>
      </c>
      <c r="B24" s="6">
        <f t="shared" si="1"/>
        <v>102.17800000000001</v>
      </c>
      <c r="C24" s="28"/>
      <c r="D24" s="182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146">
        <f t="shared" si="4"/>
        <v>375</v>
      </c>
      <c r="W24" s="36"/>
      <c r="X24" s="146">
        <f t="shared" si="5"/>
        <v>2.23</v>
      </c>
      <c r="Y24" s="36"/>
      <c r="Z24" s="36"/>
      <c r="AA24" s="20">
        <f t="shared" si="6"/>
        <v>101.768</v>
      </c>
      <c r="AB24" s="27"/>
      <c r="AC24" s="9"/>
      <c r="AD24" s="34">
        <v>915</v>
      </c>
      <c r="AE24" s="35">
        <v>5</v>
      </c>
      <c r="AF24" s="15">
        <f t="shared" si="2"/>
        <v>98.998000000000005</v>
      </c>
      <c r="AG24" s="13"/>
    </row>
    <row r="25" spans="1:33" ht="18.75" x14ac:dyDescent="0.3">
      <c r="A25" s="5">
        <f t="shared" si="0"/>
        <v>735</v>
      </c>
      <c r="B25" s="6">
        <f t="shared" si="1"/>
        <v>101.078</v>
      </c>
      <c r="C25" s="28"/>
      <c r="D25" s="182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146">
        <f t="shared" si="4"/>
        <v>435</v>
      </c>
      <c r="W25" s="36"/>
      <c r="X25" s="146">
        <f t="shared" si="5"/>
        <v>1.91</v>
      </c>
      <c r="Y25" s="36"/>
      <c r="Z25" s="36"/>
      <c r="AA25" s="20">
        <f t="shared" si="6"/>
        <v>102.08800000000001</v>
      </c>
      <c r="AB25" s="27"/>
      <c r="AC25" s="9"/>
      <c r="AD25" s="34">
        <v>965</v>
      </c>
      <c r="AE25" s="37">
        <v>3.98</v>
      </c>
      <c r="AF25" s="15">
        <f t="shared" si="2"/>
        <v>100.018</v>
      </c>
      <c r="AG25" s="27"/>
    </row>
    <row r="26" spans="1:33" ht="18.75" x14ac:dyDescent="0.3">
      <c r="A26" s="5">
        <f t="shared" si="0"/>
        <v>799</v>
      </c>
      <c r="B26" s="6">
        <f t="shared" si="1"/>
        <v>101.14800000000001</v>
      </c>
      <c r="C26" s="28"/>
      <c r="D26" s="182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146">
        <f t="shared" si="4"/>
        <v>495</v>
      </c>
      <c r="W26" s="36"/>
      <c r="X26" s="146">
        <f t="shared" si="5"/>
        <v>1</v>
      </c>
      <c r="Y26" s="36"/>
      <c r="Z26" s="36"/>
      <c r="AA26" s="20">
        <f t="shared" si="6"/>
        <v>102.998</v>
      </c>
      <c r="AB26" s="27"/>
      <c r="AC26" s="9"/>
      <c r="AD26" s="34">
        <v>1015</v>
      </c>
      <c r="AE26" s="37">
        <v>0.95</v>
      </c>
      <c r="AF26" s="15">
        <f t="shared" si="2"/>
        <v>103.048</v>
      </c>
      <c r="AG26" s="13"/>
    </row>
    <row r="27" spans="1:33" ht="18.75" x14ac:dyDescent="0.3">
      <c r="A27" s="5">
        <f t="shared" si="0"/>
        <v>855</v>
      </c>
      <c r="B27" s="6">
        <f t="shared" si="1"/>
        <v>98.50800000000001</v>
      </c>
      <c r="C27" s="28"/>
      <c r="D27" s="182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146">
        <f t="shared" si="4"/>
        <v>555</v>
      </c>
      <c r="W27" s="36"/>
      <c r="X27" s="146">
        <f t="shared" si="5"/>
        <v>0.42</v>
      </c>
      <c r="Y27" s="36"/>
      <c r="Z27" s="36"/>
      <c r="AA27" s="20">
        <f t="shared" si="6"/>
        <v>103.578</v>
      </c>
      <c r="AB27" s="27"/>
      <c r="AC27" s="9"/>
      <c r="AD27" s="34">
        <v>1065.5999999999999</v>
      </c>
      <c r="AE27" s="37">
        <v>0.47</v>
      </c>
      <c r="AF27" s="15">
        <f t="shared" si="2"/>
        <v>103.52800000000001</v>
      </c>
      <c r="AG27" s="13" t="s">
        <v>23</v>
      </c>
    </row>
    <row r="28" spans="1:33" ht="18.75" x14ac:dyDescent="0.3">
      <c r="A28" s="5">
        <f>+V33</f>
        <v>915</v>
      </c>
      <c r="B28" s="6">
        <f t="shared" si="1"/>
        <v>98.998000000000005</v>
      </c>
      <c r="C28" s="38"/>
      <c r="D28" s="182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146">
        <f t="shared" si="4"/>
        <v>615</v>
      </c>
      <c r="W28" s="36"/>
      <c r="X28" s="146">
        <f t="shared" si="5"/>
        <v>0.64</v>
      </c>
      <c r="Y28" s="36"/>
      <c r="Z28" s="36"/>
      <c r="AA28" s="20">
        <f t="shared" si="6"/>
        <v>103.358</v>
      </c>
      <c r="AB28" s="27"/>
      <c r="AC28" s="9"/>
      <c r="AD28" s="34"/>
      <c r="AE28" s="35"/>
      <c r="AF28" s="15"/>
      <c r="AG28" s="22"/>
    </row>
    <row r="29" spans="1:33" ht="18" x14ac:dyDescent="0.25">
      <c r="A29" s="5">
        <f t="shared" si="0"/>
        <v>965</v>
      </c>
      <c r="B29" s="6">
        <f t="shared" si="1"/>
        <v>100.018</v>
      </c>
      <c r="C29" s="16"/>
      <c r="D29" s="182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146">
        <f t="shared" si="4"/>
        <v>675</v>
      </c>
      <c r="W29" s="36"/>
      <c r="X29" s="146">
        <f t="shared" si="5"/>
        <v>1.82</v>
      </c>
      <c r="Y29" s="36"/>
      <c r="Z29" s="36"/>
      <c r="AA29" s="20">
        <f t="shared" si="6"/>
        <v>102.17800000000001</v>
      </c>
      <c r="AB29" s="16"/>
      <c r="AC29" s="9"/>
      <c r="AD29" s="34"/>
      <c r="AE29" s="35"/>
      <c r="AF29" s="15"/>
      <c r="AG29" s="13"/>
    </row>
    <row r="30" spans="1:33" ht="18" x14ac:dyDescent="0.25">
      <c r="A30" s="5">
        <f t="shared" si="0"/>
        <v>1015</v>
      </c>
      <c r="B30" s="6">
        <f t="shared" si="1"/>
        <v>103.048</v>
      </c>
      <c r="C30" s="39"/>
      <c r="D30" s="182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146">
        <f t="shared" si="4"/>
        <v>735</v>
      </c>
      <c r="W30" s="36"/>
      <c r="X30" s="146">
        <f t="shared" si="5"/>
        <v>2.92</v>
      </c>
      <c r="Y30" s="36"/>
      <c r="Z30" s="36"/>
      <c r="AA30" s="20">
        <f t="shared" si="6"/>
        <v>101.078</v>
      </c>
      <c r="AB30" s="16"/>
      <c r="AC30" s="9"/>
      <c r="AD30" s="34"/>
      <c r="AE30" s="35"/>
      <c r="AF30" s="15"/>
      <c r="AG30" s="13"/>
    </row>
    <row r="31" spans="1:33" ht="18" x14ac:dyDescent="0.25">
      <c r="A31" s="5">
        <f>+V36</f>
        <v>1065.5999999999999</v>
      </c>
      <c r="B31" s="6">
        <f t="shared" si="1"/>
        <v>103.52800000000001</v>
      </c>
      <c r="C31" s="16" t="s">
        <v>23</v>
      </c>
      <c r="D31" s="182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146">
        <f t="shared" si="4"/>
        <v>799</v>
      </c>
      <c r="W31" s="15"/>
      <c r="X31" s="146">
        <f t="shared" si="5"/>
        <v>2.85</v>
      </c>
      <c r="Y31" s="15"/>
      <c r="Z31" s="19"/>
      <c r="AA31" s="20">
        <f t="shared" si="6"/>
        <v>101.14800000000001</v>
      </c>
      <c r="AB31" s="16"/>
      <c r="AC31" s="9"/>
      <c r="AD31" s="34"/>
      <c r="AE31" s="35"/>
      <c r="AF31" s="15"/>
      <c r="AG31" s="13"/>
    </row>
    <row r="32" spans="1:33" ht="18" x14ac:dyDescent="0.25">
      <c r="A32" s="5">
        <f>+V38</f>
        <v>1065.5999999999999</v>
      </c>
      <c r="B32" s="6">
        <f>+AA38</f>
        <v>107.236</v>
      </c>
      <c r="C32" s="26"/>
      <c r="D32" s="182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146">
        <f t="shared" si="4"/>
        <v>855</v>
      </c>
      <c r="W32" s="15"/>
      <c r="X32" s="146">
        <f t="shared" si="5"/>
        <v>5.49</v>
      </c>
      <c r="Y32" s="15"/>
      <c r="Z32" s="19"/>
      <c r="AA32" s="20">
        <f t="shared" si="6"/>
        <v>98.50800000000001</v>
      </c>
      <c r="AB32" s="16"/>
      <c r="AC32" s="9"/>
      <c r="AD32" s="40"/>
      <c r="AE32" s="40"/>
      <c r="AF32" s="40"/>
      <c r="AG32" s="40"/>
    </row>
    <row r="33" spans="1:33" ht="18" x14ac:dyDescent="0.25">
      <c r="A33" s="5">
        <f>+V39</f>
        <v>1067.0999999999999</v>
      </c>
      <c r="B33" s="6">
        <f>+AA39</f>
        <v>104.53500000000001</v>
      </c>
      <c r="C33" s="16"/>
      <c r="D33" s="182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146">
        <f t="shared" si="4"/>
        <v>915</v>
      </c>
      <c r="W33" s="15"/>
      <c r="X33" s="146">
        <f t="shared" si="5"/>
        <v>5</v>
      </c>
      <c r="Y33" s="15"/>
      <c r="Z33" s="19"/>
      <c r="AA33" s="20">
        <f t="shared" si="6"/>
        <v>98.998000000000005</v>
      </c>
      <c r="AB33" s="27"/>
      <c r="AC33" s="4"/>
      <c r="AD33" s="4"/>
      <c r="AE33" s="4"/>
      <c r="AF33" s="4"/>
      <c r="AG33" s="4"/>
    </row>
    <row r="34" spans="1:33" ht="18" x14ac:dyDescent="0.25">
      <c r="A34" s="5">
        <f>+V41</f>
        <v>1077.0999999999999</v>
      </c>
      <c r="B34" s="6">
        <f>+AA41</f>
        <v>106.128</v>
      </c>
      <c r="C34" s="26" t="s">
        <v>182</v>
      </c>
      <c r="D34" s="182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146">
        <f>+AD25</f>
        <v>965</v>
      </c>
      <c r="W34" s="15"/>
      <c r="X34" s="146">
        <f t="shared" si="5"/>
        <v>3.98</v>
      </c>
      <c r="Y34" s="15"/>
      <c r="Z34" s="19"/>
      <c r="AA34" s="20">
        <f t="shared" si="6"/>
        <v>100.018</v>
      </c>
      <c r="AB34" s="27"/>
      <c r="AC34" s="9"/>
      <c r="AD34" s="41"/>
      <c r="AE34" s="42"/>
      <c r="AF34" s="43"/>
      <c r="AG34" s="44"/>
    </row>
    <row r="35" spans="1:33" ht="18.75" x14ac:dyDescent="0.3">
      <c r="A35" s="5"/>
      <c r="B35" s="6"/>
      <c r="C35" s="17"/>
      <c r="D35" s="182"/>
      <c r="E35" s="4"/>
      <c r="F35" s="4"/>
      <c r="G35" s="4"/>
      <c r="H35" s="185"/>
      <c r="I35" s="185"/>
      <c r="J35" s="185"/>
      <c r="K35" s="185"/>
      <c r="L35" s="185"/>
      <c r="M35" s="185"/>
      <c r="N35" s="185"/>
      <c r="O35" s="147"/>
      <c r="P35" s="4"/>
      <c r="Q35" s="4"/>
      <c r="R35" s="4"/>
      <c r="S35" s="4"/>
      <c r="T35" s="4"/>
      <c r="U35" s="4"/>
      <c r="V35" s="146">
        <f t="shared" si="4"/>
        <v>1015</v>
      </c>
      <c r="W35" s="15"/>
      <c r="X35" s="146">
        <f t="shared" si="5"/>
        <v>0.95</v>
      </c>
      <c r="Y35" s="15"/>
      <c r="Z35" s="15"/>
      <c r="AA35" s="20">
        <f t="shared" si="6"/>
        <v>103.048</v>
      </c>
      <c r="AB35" s="26"/>
      <c r="AC35" s="9"/>
      <c r="AD35" s="41"/>
      <c r="AE35" s="42"/>
      <c r="AF35" s="43"/>
      <c r="AG35" s="44"/>
    </row>
    <row r="36" spans="1:33" ht="18.75" x14ac:dyDescent="0.3">
      <c r="A36" s="5"/>
      <c r="B36" s="6"/>
      <c r="C36" s="17"/>
      <c r="D36" s="182"/>
      <c r="E36" s="4"/>
      <c r="F36" s="4"/>
      <c r="G36" s="4"/>
      <c r="H36" s="147"/>
      <c r="I36" s="147"/>
      <c r="J36" s="147"/>
      <c r="K36" s="147"/>
      <c r="L36" s="147"/>
      <c r="M36" s="147"/>
      <c r="N36" s="147"/>
      <c r="O36" s="147"/>
      <c r="P36" s="4"/>
      <c r="Q36" s="4"/>
      <c r="R36" s="4"/>
      <c r="S36" s="4"/>
      <c r="T36" s="4"/>
      <c r="U36" s="4"/>
      <c r="V36" s="146">
        <f t="shared" si="4"/>
        <v>1065.5999999999999</v>
      </c>
      <c r="W36" s="15"/>
      <c r="X36" s="146">
        <f t="shared" si="5"/>
        <v>0.47</v>
      </c>
      <c r="Y36" s="15"/>
      <c r="Z36" s="15"/>
      <c r="AA36" s="20">
        <f t="shared" si="6"/>
        <v>103.52800000000001</v>
      </c>
      <c r="AB36" s="26" t="s">
        <v>23</v>
      </c>
      <c r="AC36" s="9"/>
      <c r="AD36" s="41"/>
      <c r="AE36" s="41"/>
      <c r="AF36" s="43"/>
      <c r="AG36" s="44"/>
    </row>
    <row r="37" spans="1:33" ht="18.75" x14ac:dyDescent="0.3">
      <c r="A37" s="46"/>
      <c r="B37" s="6"/>
      <c r="C37" s="17"/>
      <c r="D37" s="182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19"/>
      <c r="W37" s="15"/>
      <c r="X37" s="19"/>
      <c r="Y37" s="15">
        <v>0.62</v>
      </c>
      <c r="Z37" s="19"/>
      <c r="AA37" s="20">
        <f>+$AA$4-Y37</f>
        <v>108.364</v>
      </c>
      <c r="AB37" s="16"/>
      <c r="AC37" s="9"/>
      <c r="AD37" s="41"/>
      <c r="AE37" s="41"/>
      <c r="AF37" s="43"/>
      <c r="AG37" s="44"/>
    </row>
    <row r="38" spans="1:33" ht="18.75" x14ac:dyDescent="0.3">
      <c r="A38" s="46"/>
      <c r="B38" s="6"/>
      <c r="C38" s="17"/>
      <c r="D38" s="18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19">
        <v>1065.5999999999999</v>
      </c>
      <c r="W38" s="15">
        <v>3.238</v>
      </c>
      <c r="X38" s="15"/>
      <c r="Y38" s="15"/>
      <c r="Z38" s="19"/>
      <c r="AA38" s="20">
        <f>+$AA$11+W38</f>
        <v>107.236</v>
      </c>
      <c r="AB38" s="27"/>
      <c r="AC38" s="9"/>
      <c r="AD38" s="41"/>
      <c r="AE38" s="41"/>
      <c r="AF38" s="43"/>
      <c r="AG38" s="44"/>
    </row>
    <row r="39" spans="1:33" ht="18.75" x14ac:dyDescent="0.3">
      <c r="A39" s="46"/>
      <c r="B39" s="6"/>
      <c r="C39" s="17"/>
      <c r="D39" s="47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19">
        <v>1067.0999999999999</v>
      </c>
      <c r="W39" s="15"/>
      <c r="X39" s="15">
        <v>2.7010000000000001</v>
      </c>
      <c r="Y39" s="15"/>
      <c r="Z39" s="19"/>
      <c r="AA39" s="20">
        <f>+$AA$38-X39</f>
        <v>104.53500000000001</v>
      </c>
      <c r="AB39" s="26" t="s">
        <v>183</v>
      </c>
      <c r="AC39" s="9"/>
      <c r="AD39" s="41"/>
      <c r="AE39" s="41"/>
      <c r="AF39" s="43"/>
      <c r="AG39" s="44"/>
    </row>
    <row r="40" spans="1:33" ht="18.75" x14ac:dyDescent="0.3">
      <c r="A40" s="46"/>
      <c r="B40" s="6"/>
      <c r="C40" s="17"/>
      <c r="D40" s="47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19"/>
      <c r="W40" s="15"/>
      <c r="X40" s="15">
        <v>1.296</v>
      </c>
      <c r="Y40" s="15"/>
      <c r="Z40" s="19"/>
      <c r="AA40" s="20">
        <f t="shared" ref="AA40:AA41" si="7">+$AA$38-X40</f>
        <v>105.94</v>
      </c>
      <c r="AB40" s="26" t="s">
        <v>17</v>
      </c>
      <c r="AC40" s="9"/>
      <c r="AD40" s="41"/>
      <c r="AE40" s="41"/>
      <c r="AF40" s="43"/>
      <c r="AG40" s="44"/>
    </row>
    <row r="41" spans="1:33" ht="18.75" x14ac:dyDescent="0.3">
      <c r="A41" s="46"/>
      <c r="B41" s="6"/>
      <c r="C41" s="17"/>
      <c r="D41" s="47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19">
        <v>1077.0999999999999</v>
      </c>
      <c r="W41" s="15"/>
      <c r="X41" s="15">
        <v>1.1080000000000001</v>
      </c>
      <c r="Y41" s="15"/>
      <c r="Z41" s="19"/>
      <c r="AA41" s="20">
        <f t="shared" si="7"/>
        <v>106.128</v>
      </c>
      <c r="AB41" s="26" t="s">
        <v>182</v>
      </c>
      <c r="AC41" s="9"/>
      <c r="AD41" s="41"/>
      <c r="AE41" s="41"/>
      <c r="AF41" s="43"/>
      <c r="AG41" s="44"/>
    </row>
    <row r="42" spans="1:33" ht="18.75" x14ac:dyDescent="0.3">
      <c r="A42" s="48"/>
      <c r="B42" s="49"/>
      <c r="C42" s="50"/>
      <c r="D42" s="51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19"/>
      <c r="W42" s="15"/>
      <c r="X42" s="15"/>
      <c r="Y42" s="15"/>
      <c r="Z42" s="19"/>
      <c r="AA42" s="20"/>
      <c r="AB42" s="16"/>
      <c r="AC42" s="9"/>
      <c r="AD42" s="9"/>
      <c r="AE42" s="9"/>
      <c r="AF42" s="9"/>
      <c r="AG42" s="9"/>
    </row>
    <row r="43" spans="1:33" ht="18" customHeight="1" x14ac:dyDescent="0.25">
      <c r="A43" s="46"/>
      <c r="B43" s="52"/>
      <c r="C43" s="53"/>
      <c r="D43" s="180" t="s">
        <v>27</v>
      </c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19"/>
      <c r="W43" s="36"/>
      <c r="X43" s="15"/>
      <c r="Y43" s="36"/>
      <c r="Z43" s="36"/>
      <c r="AA43" s="20"/>
      <c r="AB43" s="16"/>
      <c r="AC43" s="9"/>
      <c r="AD43" s="9"/>
      <c r="AE43" s="9"/>
      <c r="AF43" s="9"/>
      <c r="AG43" s="9"/>
    </row>
    <row r="44" spans="1:33" ht="18" x14ac:dyDescent="0.25">
      <c r="A44" s="54">
        <v>12.6</v>
      </c>
      <c r="B44" s="55">
        <v>103.998</v>
      </c>
      <c r="C44" s="56" t="s">
        <v>29</v>
      </c>
      <c r="D44" s="180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19"/>
      <c r="W44" s="19"/>
      <c r="X44" s="19"/>
      <c r="Y44" s="19"/>
      <c r="Z44" s="19"/>
      <c r="AA44" s="19"/>
      <c r="AB44" s="16"/>
      <c r="AC44" s="44"/>
      <c r="AD44" s="57"/>
      <c r="AE44" s="58"/>
      <c r="AF44" s="58"/>
      <c r="AG44" s="9"/>
    </row>
    <row r="45" spans="1:33" ht="18" x14ac:dyDescent="0.25">
      <c r="A45" s="54">
        <v>1065.5999999999999</v>
      </c>
      <c r="B45" s="55">
        <v>103.998</v>
      </c>
      <c r="C45" s="56" t="s">
        <v>28</v>
      </c>
      <c r="D45" s="180"/>
      <c r="E45" s="59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AC45" s="60"/>
      <c r="AD45" s="60"/>
      <c r="AE45" s="60"/>
      <c r="AF45" s="60"/>
      <c r="AG45" s="4"/>
    </row>
    <row r="46" spans="1:33" ht="18" x14ac:dyDescent="0.25">
      <c r="A46" s="61">
        <v>11</v>
      </c>
      <c r="B46" s="62">
        <v>106.428</v>
      </c>
      <c r="C46" s="175" t="s">
        <v>30</v>
      </c>
      <c r="D46" s="180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AC46" s="60"/>
      <c r="AD46" s="60"/>
      <c r="AE46" s="60"/>
      <c r="AF46" s="60"/>
      <c r="AG46" s="4"/>
    </row>
    <row r="47" spans="1:33" ht="18" x14ac:dyDescent="0.25">
      <c r="A47" s="61">
        <v>11</v>
      </c>
      <c r="B47" s="62">
        <f>+B46-1.5</f>
        <v>104.928</v>
      </c>
      <c r="C47" s="176"/>
      <c r="D47" s="180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AC47" s="4"/>
      <c r="AD47" s="4"/>
      <c r="AE47" s="4"/>
      <c r="AF47" s="4"/>
      <c r="AG47" s="4"/>
    </row>
    <row r="48" spans="1:33" ht="18" x14ac:dyDescent="0.25">
      <c r="A48" s="61">
        <v>19</v>
      </c>
      <c r="B48" s="62">
        <v>106.31100000000001</v>
      </c>
      <c r="C48" s="175" t="s">
        <v>32</v>
      </c>
      <c r="D48" s="180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 spans="1:5" ht="18" x14ac:dyDescent="0.25">
      <c r="A49" s="61">
        <v>19</v>
      </c>
      <c r="B49" s="62">
        <f>+B48-1</f>
        <v>105.31100000000001</v>
      </c>
      <c r="C49" s="176"/>
      <c r="D49" s="180"/>
    </row>
    <row r="50" spans="1:5" ht="18" x14ac:dyDescent="0.25">
      <c r="A50" s="61">
        <v>19.5</v>
      </c>
      <c r="B50" s="62">
        <v>105.30500000000001</v>
      </c>
      <c r="C50" s="175" t="s">
        <v>189</v>
      </c>
      <c r="D50" s="180"/>
    </row>
    <row r="51" spans="1:5" ht="18" x14ac:dyDescent="0.25">
      <c r="A51" s="61">
        <v>19.5</v>
      </c>
      <c r="B51" s="62">
        <f>+B50-2</f>
        <v>103.30500000000001</v>
      </c>
      <c r="C51" s="176"/>
      <c r="D51" s="180"/>
    </row>
    <row r="52" spans="1:5" ht="18" x14ac:dyDescent="0.25">
      <c r="A52" s="61"/>
      <c r="B52" s="62"/>
      <c r="C52" s="175"/>
      <c r="D52" s="180"/>
    </row>
    <row r="53" spans="1:5" ht="18" x14ac:dyDescent="0.25">
      <c r="A53" s="61"/>
      <c r="B53" s="62"/>
      <c r="C53" s="176"/>
      <c r="D53" s="180"/>
    </row>
    <row r="54" spans="1:5" ht="18" x14ac:dyDescent="0.25">
      <c r="A54" s="61"/>
      <c r="B54" s="62"/>
      <c r="C54" s="175"/>
      <c r="D54" s="63"/>
    </row>
    <row r="55" spans="1:5" ht="18" x14ac:dyDescent="0.25">
      <c r="A55" s="61"/>
      <c r="B55" s="62"/>
      <c r="C55" s="176"/>
    </row>
    <row r="56" spans="1:5" ht="18" x14ac:dyDescent="0.25">
      <c r="A56" s="64">
        <v>10</v>
      </c>
      <c r="B56" s="65">
        <v>106.128</v>
      </c>
      <c r="C56" s="66" t="s">
        <v>34</v>
      </c>
      <c r="E56" s="67"/>
    </row>
    <row r="57" spans="1:5" ht="18" x14ac:dyDescent="0.25">
      <c r="A57" s="64">
        <v>1077.0999999999999</v>
      </c>
      <c r="B57" s="65">
        <v>106.128</v>
      </c>
      <c r="C57" s="66" t="s">
        <v>34</v>
      </c>
    </row>
    <row r="58" spans="1:5" ht="18" x14ac:dyDescent="0.25">
      <c r="A58" s="148" t="s">
        <v>35</v>
      </c>
      <c r="B58" s="148"/>
      <c r="C58" s="69">
        <v>98.311000000000007</v>
      </c>
      <c r="E58" s="71">
        <f>+B56-C58</f>
        <v>7.8169999999999931</v>
      </c>
    </row>
    <row r="59" spans="1:5" ht="18" x14ac:dyDescent="0.25">
      <c r="A59" s="70" t="s">
        <v>36</v>
      </c>
      <c r="B59" s="148"/>
      <c r="C59" s="62">
        <v>104.928</v>
      </c>
    </row>
    <row r="60" spans="1:5" ht="18" x14ac:dyDescent="0.25">
      <c r="A60" s="177" t="s">
        <v>37</v>
      </c>
      <c r="B60" s="177"/>
      <c r="C60" s="69">
        <f>+Z4</f>
        <v>108.364</v>
      </c>
    </row>
    <row r="61" spans="1:5" ht="18" x14ac:dyDescent="0.25">
      <c r="A61" s="177" t="s">
        <v>38</v>
      </c>
      <c r="B61" s="177"/>
      <c r="C61" s="69">
        <f>+B56</f>
        <v>106.128</v>
      </c>
    </row>
  </sheetData>
  <mergeCells count="20">
    <mergeCell ref="AD1:AG1"/>
    <mergeCell ref="V2:V3"/>
    <mergeCell ref="W2:W3"/>
    <mergeCell ref="X2:X3"/>
    <mergeCell ref="Y2:Y3"/>
    <mergeCell ref="Z2:Z3"/>
    <mergeCell ref="AA2:AA3"/>
    <mergeCell ref="C54:C55"/>
    <mergeCell ref="A60:B60"/>
    <mergeCell ref="A61:B61"/>
    <mergeCell ref="AB2:AB3"/>
    <mergeCell ref="H35:N35"/>
    <mergeCell ref="D43:D53"/>
    <mergeCell ref="C46:C47"/>
    <mergeCell ref="C48:C49"/>
    <mergeCell ref="C50:C51"/>
    <mergeCell ref="C52:C53"/>
    <mergeCell ref="D1:D38"/>
    <mergeCell ref="E1:T1"/>
    <mergeCell ref="V1:AB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zoomScale="85" zoomScaleNormal="85" workbookViewId="0">
      <pane ySplit="1" topLeftCell="A38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42578125" style="74" customWidth="1"/>
    <col min="2" max="2" width="11" style="74" bestFit="1" customWidth="1"/>
    <col min="3" max="3" width="19.42578125" style="74" bestFit="1" customWidth="1"/>
    <col min="4" max="4" width="5.7109375" style="74" customWidth="1"/>
    <col min="5" max="19" width="11.42578125" style="74"/>
    <col min="20" max="20" width="3" style="74" customWidth="1"/>
    <col min="21" max="256" width="11.42578125" style="74"/>
    <col min="257" max="257" width="11.42578125" style="74" customWidth="1"/>
    <col min="258" max="258" width="11" style="74" bestFit="1" customWidth="1"/>
    <col min="259" max="259" width="19.42578125" style="74" bestFit="1" customWidth="1"/>
    <col min="260" max="260" width="5.7109375" style="74" customWidth="1"/>
    <col min="261" max="275" width="11.42578125" style="74"/>
    <col min="276" max="276" width="3" style="74" customWidth="1"/>
    <col min="277" max="512" width="11.42578125" style="74"/>
    <col min="513" max="513" width="11.42578125" style="74" customWidth="1"/>
    <col min="514" max="514" width="11" style="74" bestFit="1" customWidth="1"/>
    <col min="515" max="515" width="19.42578125" style="74" bestFit="1" customWidth="1"/>
    <col min="516" max="516" width="5.7109375" style="74" customWidth="1"/>
    <col min="517" max="531" width="11.42578125" style="74"/>
    <col min="532" max="532" width="3" style="74" customWidth="1"/>
    <col min="533" max="768" width="11.42578125" style="74"/>
    <col min="769" max="769" width="11.42578125" style="74" customWidth="1"/>
    <col min="770" max="770" width="11" style="74" bestFit="1" customWidth="1"/>
    <col min="771" max="771" width="19.42578125" style="74" bestFit="1" customWidth="1"/>
    <col min="772" max="772" width="5.7109375" style="74" customWidth="1"/>
    <col min="773" max="787" width="11.42578125" style="74"/>
    <col min="788" max="788" width="3" style="74" customWidth="1"/>
    <col min="789" max="1024" width="11.42578125" style="74"/>
    <col min="1025" max="1025" width="11.42578125" style="74" customWidth="1"/>
    <col min="1026" max="1026" width="11" style="74" bestFit="1" customWidth="1"/>
    <col min="1027" max="1027" width="19.42578125" style="74" bestFit="1" customWidth="1"/>
    <col min="1028" max="1028" width="5.7109375" style="74" customWidth="1"/>
    <col min="1029" max="1043" width="11.42578125" style="74"/>
    <col min="1044" max="1044" width="3" style="74" customWidth="1"/>
    <col min="1045" max="1280" width="11.42578125" style="74"/>
    <col min="1281" max="1281" width="11.42578125" style="74" customWidth="1"/>
    <col min="1282" max="1282" width="11" style="74" bestFit="1" customWidth="1"/>
    <col min="1283" max="1283" width="19.42578125" style="74" bestFit="1" customWidth="1"/>
    <col min="1284" max="1284" width="5.7109375" style="74" customWidth="1"/>
    <col min="1285" max="1299" width="11.42578125" style="74"/>
    <col min="1300" max="1300" width="3" style="74" customWidth="1"/>
    <col min="1301" max="1536" width="11.42578125" style="74"/>
    <col min="1537" max="1537" width="11.42578125" style="74" customWidth="1"/>
    <col min="1538" max="1538" width="11" style="74" bestFit="1" customWidth="1"/>
    <col min="1539" max="1539" width="19.42578125" style="74" bestFit="1" customWidth="1"/>
    <col min="1540" max="1540" width="5.7109375" style="74" customWidth="1"/>
    <col min="1541" max="1555" width="11.42578125" style="74"/>
    <col min="1556" max="1556" width="3" style="74" customWidth="1"/>
    <col min="1557" max="1792" width="11.42578125" style="74"/>
    <col min="1793" max="1793" width="11.42578125" style="74" customWidth="1"/>
    <col min="1794" max="1794" width="11" style="74" bestFit="1" customWidth="1"/>
    <col min="1795" max="1795" width="19.42578125" style="74" bestFit="1" customWidth="1"/>
    <col min="1796" max="1796" width="5.7109375" style="74" customWidth="1"/>
    <col min="1797" max="1811" width="11.42578125" style="74"/>
    <col min="1812" max="1812" width="3" style="74" customWidth="1"/>
    <col min="1813" max="2048" width="11.42578125" style="74"/>
    <col min="2049" max="2049" width="11.42578125" style="74" customWidth="1"/>
    <col min="2050" max="2050" width="11" style="74" bestFit="1" customWidth="1"/>
    <col min="2051" max="2051" width="19.42578125" style="74" bestFit="1" customWidth="1"/>
    <col min="2052" max="2052" width="5.7109375" style="74" customWidth="1"/>
    <col min="2053" max="2067" width="11.42578125" style="74"/>
    <col min="2068" max="2068" width="3" style="74" customWidth="1"/>
    <col min="2069" max="2304" width="11.42578125" style="74"/>
    <col min="2305" max="2305" width="11.42578125" style="74" customWidth="1"/>
    <col min="2306" max="2306" width="11" style="74" bestFit="1" customWidth="1"/>
    <col min="2307" max="2307" width="19.42578125" style="74" bestFit="1" customWidth="1"/>
    <col min="2308" max="2308" width="5.7109375" style="74" customWidth="1"/>
    <col min="2309" max="2323" width="11.42578125" style="74"/>
    <col min="2324" max="2324" width="3" style="74" customWidth="1"/>
    <col min="2325" max="2560" width="11.42578125" style="74"/>
    <col min="2561" max="2561" width="11.42578125" style="74" customWidth="1"/>
    <col min="2562" max="2562" width="11" style="74" bestFit="1" customWidth="1"/>
    <col min="2563" max="2563" width="19.42578125" style="74" bestFit="1" customWidth="1"/>
    <col min="2564" max="2564" width="5.7109375" style="74" customWidth="1"/>
    <col min="2565" max="2579" width="11.42578125" style="74"/>
    <col min="2580" max="2580" width="3" style="74" customWidth="1"/>
    <col min="2581" max="2816" width="11.42578125" style="74"/>
    <col min="2817" max="2817" width="11.42578125" style="74" customWidth="1"/>
    <col min="2818" max="2818" width="11" style="74" bestFit="1" customWidth="1"/>
    <col min="2819" max="2819" width="19.42578125" style="74" bestFit="1" customWidth="1"/>
    <col min="2820" max="2820" width="5.7109375" style="74" customWidth="1"/>
    <col min="2821" max="2835" width="11.42578125" style="74"/>
    <col min="2836" max="2836" width="3" style="74" customWidth="1"/>
    <col min="2837" max="3072" width="11.42578125" style="74"/>
    <col min="3073" max="3073" width="11.42578125" style="74" customWidth="1"/>
    <col min="3074" max="3074" width="11" style="74" bestFit="1" customWidth="1"/>
    <col min="3075" max="3075" width="19.42578125" style="74" bestFit="1" customWidth="1"/>
    <col min="3076" max="3076" width="5.7109375" style="74" customWidth="1"/>
    <col min="3077" max="3091" width="11.42578125" style="74"/>
    <col min="3092" max="3092" width="3" style="74" customWidth="1"/>
    <col min="3093" max="3328" width="11.42578125" style="74"/>
    <col min="3329" max="3329" width="11.42578125" style="74" customWidth="1"/>
    <col min="3330" max="3330" width="11" style="74" bestFit="1" customWidth="1"/>
    <col min="3331" max="3331" width="19.42578125" style="74" bestFit="1" customWidth="1"/>
    <col min="3332" max="3332" width="5.7109375" style="74" customWidth="1"/>
    <col min="3333" max="3347" width="11.42578125" style="74"/>
    <col min="3348" max="3348" width="3" style="74" customWidth="1"/>
    <col min="3349" max="3584" width="11.42578125" style="74"/>
    <col min="3585" max="3585" width="11.42578125" style="74" customWidth="1"/>
    <col min="3586" max="3586" width="11" style="74" bestFit="1" customWidth="1"/>
    <col min="3587" max="3587" width="19.42578125" style="74" bestFit="1" customWidth="1"/>
    <col min="3588" max="3588" width="5.7109375" style="74" customWidth="1"/>
    <col min="3589" max="3603" width="11.42578125" style="74"/>
    <col min="3604" max="3604" width="3" style="74" customWidth="1"/>
    <col min="3605" max="3840" width="11.42578125" style="74"/>
    <col min="3841" max="3841" width="11.42578125" style="74" customWidth="1"/>
    <col min="3842" max="3842" width="11" style="74" bestFit="1" customWidth="1"/>
    <col min="3843" max="3843" width="19.42578125" style="74" bestFit="1" customWidth="1"/>
    <col min="3844" max="3844" width="5.7109375" style="74" customWidth="1"/>
    <col min="3845" max="3859" width="11.42578125" style="74"/>
    <col min="3860" max="3860" width="3" style="74" customWidth="1"/>
    <col min="3861" max="4096" width="11.42578125" style="74"/>
    <col min="4097" max="4097" width="11.42578125" style="74" customWidth="1"/>
    <col min="4098" max="4098" width="11" style="74" bestFit="1" customWidth="1"/>
    <col min="4099" max="4099" width="19.42578125" style="74" bestFit="1" customWidth="1"/>
    <col min="4100" max="4100" width="5.7109375" style="74" customWidth="1"/>
    <col min="4101" max="4115" width="11.42578125" style="74"/>
    <col min="4116" max="4116" width="3" style="74" customWidth="1"/>
    <col min="4117" max="4352" width="11.42578125" style="74"/>
    <col min="4353" max="4353" width="11.42578125" style="74" customWidth="1"/>
    <col min="4354" max="4354" width="11" style="74" bestFit="1" customWidth="1"/>
    <col min="4355" max="4355" width="19.42578125" style="74" bestFit="1" customWidth="1"/>
    <col min="4356" max="4356" width="5.7109375" style="74" customWidth="1"/>
    <col min="4357" max="4371" width="11.42578125" style="74"/>
    <col min="4372" max="4372" width="3" style="74" customWidth="1"/>
    <col min="4373" max="4608" width="11.42578125" style="74"/>
    <col min="4609" max="4609" width="11.42578125" style="74" customWidth="1"/>
    <col min="4610" max="4610" width="11" style="74" bestFit="1" customWidth="1"/>
    <col min="4611" max="4611" width="19.42578125" style="74" bestFit="1" customWidth="1"/>
    <col min="4612" max="4612" width="5.7109375" style="74" customWidth="1"/>
    <col min="4613" max="4627" width="11.42578125" style="74"/>
    <col min="4628" max="4628" width="3" style="74" customWidth="1"/>
    <col min="4629" max="4864" width="11.42578125" style="74"/>
    <col min="4865" max="4865" width="11.42578125" style="74" customWidth="1"/>
    <col min="4866" max="4866" width="11" style="74" bestFit="1" customWidth="1"/>
    <col min="4867" max="4867" width="19.42578125" style="74" bestFit="1" customWidth="1"/>
    <col min="4868" max="4868" width="5.7109375" style="74" customWidth="1"/>
    <col min="4869" max="4883" width="11.42578125" style="74"/>
    <col min="4884" max="4884" width="3" style="74" customWidth="1"/>
    <col min="4885" max="5120" width="11.42578125" style="74"/>
    <col min="5121" max="5121" width="11.42578125" style="74" customWidth="1"/>
    <col min="5122" max="5122" width="11" style="74" bestFit="1" customWidth="1"/>
    <col min="5123" max="5123" width="19.42578125" style="74" bestFit="1" customWidth="1"/>
    <col min="5124" max="5124" width="5.7109375" style="74" customWidth="1"/>
    <col min="5125" max="5139" width="11.42578125" style="74"/>
    <col min="5140" max="5140" width="3" style="74" customWidth="1"/>
    <col min="5141" max="5376" width="11.42578125" style="74"/>
    <col min="5377" max="5377" width="11.42578125" style="74" customWidth="1"/>
    <col min="5378" max="5378" width="11" style="74" bestFit="1" customWidth="1"/>
    <col min="5379" max="5379" width="19.42578125" style="74" bestFit="1" customWidth="1"/>
    <col min="5380" max="5380" width="5.7109375" style="74" customWidth="1"/>
    <col min="5381" max="5395" width="11.42578125" style="74"/>
    <col min="5396" max="5396" width="3" style="74" customWidth="1"/>
    <col min="5397" max="5632" width="11.42578125" style="74"/>
    <col min="5633" max="5633" width="11.42578125" style="74" customWidth="1"/>
    <col min="5634" max="5634" width="11" style="74" bestFit="1" customWidth="1"/>
    <col min="5635" max="5635" width="19.42578125" style="74" bestFit="1" customWidth="1"/>
    <col min="5636" max="5636" width="5.7109375" style="74" customWidth="1"/>
    <col min="5637" max="5651" width="11.42578125" style="74"/>
    <col min="5652" max="5652" width="3" style="74" customWidth="1"/>
    <col min="5653" max="5888" width="11.42578125" style="74"/>
    <col min="5889" max="5889" width="11.42578125" style="74" customWidth="1"/>
    <col min="5890" max="5890" width="11" style="74" bestFit="1" customWidth="1"/>
    <col min="5891" max="5891" width="19.42578125" style="74" bestFit="1" customWidth="1"/>
    <col min="5892" max="5892" width="5.7109375" style="74" customWidth="1"/>
    <col min="5893" max="5907" width="11.42578125" style="74"/>
    <col min="5908" max="5908" width="3" style="74" customWidth="1"/>
    <col min="5909" max="6144" width="11.42578125" style="74"/>
    <col min="6145" max="6145" width="11.42578125" style="74" customWidth="1"/>
    <col min="6146" max="6146" width="11" style="74" bestFit="1" customWidth="1"/>
    <col min="6147" max="6147" width="19.42578125" style="74" bestFit="1" customWidth="1"/>
    <col min="6148" max="6148" width="5.7109375" style="74" customWidth="1"/>
    <col min="6149" max="6163" width="11.42578125" style="74"/>
    <col min="6164" max="6164" width="3" style="74" customWidth="1"/>
    <col min="6165" max="6400" width="11.42578125" style="74"/>
    <col min="6401" max="6401" width="11.42578125" style="74" customWidth="1"/>
    <col min="6402" max="6402" width="11" style="74" bestFit="1" customWidth="1"/>
    <col min="6403" max="6403" width="19.42578125" style="74" bestFit="1" customWidth="1"/>
    <col min="6404" max="6404" width="5.7109375" style="74" customWidth="1"/>
    <col min="6405" max="6419" width="11.42578125" style="74"/>
    <col min="6420" max="6420" width="3" style="74" customWidth="1"/>
    <col min="6421" max="6656" width="11.42578125" style="74"/>
    <col min="6657" max="6657" width="11.42578125" style="74" customWidth="1"/>
    <col min="6658" max="6658" width="11" style="74" bestFit="1" customWidth="1"/>
    <col min="6659" max="6659" width="19.42578125" style="74" bestFit="1" customWidth="1"/>
    <col min="6660" max="6660" width="5.7109375" style="74" customWidth="1"/>
    <col min="6661" max="6675" width="11.42578125" style="74"/>
    <col min="6676" max="6676" width="3" style="74" customWidth="1"/>
    <col min="6677" max="6912" width="11.42578125" style="74"/>
    <col min="6913" max="6913" width="11.42578125" style="74" customWidth="1"/>
    <col min="6914" max="6914" width="11" style="74" bestFit="1" customWidth="1"/>
    <col min="6915" max="6915" width="19.42578125" style="74" bestFit="1" customWidth="1"/>
    <col min="6916" max="6916" width="5.7109375" style="74" customWidth="1"/>
    <col min="6917" max="6931" width="11.42578125" style="74"/>
    <col min="6932" max="6932" width="3" style="74" customWidth="1"/>
    <col min="6933" max="7168" width="11.42578125" style="74"/>
    <col min="7169" max="7169" width="11.42578125" style="74" customWidth="1"/>
    <col min="7170" max="7170" width="11" style="74" bestFit="1" customWidth="1"/>
    <col min="7171" max="7171" width="19.42578125" style="74" bestFit="1" customWidth="1"/>
    <col min="7172" max="7172" width="5.7109375" style="74" customWidth="1"/>
    <col min="7173" max="7187" width="11.42578125" style="74"/>
    <col min="7188" max="7188" width="3" style="74" customWidth="1"/>
    <col min="7189" max="7424" width="11.42578125" style="74"/>
    <col min="7425" max="7425" width="11.42578125" style="74" customWidth="1"/>
    <col min="7426" max="7426" width="11" style="74" bestFit="1" customWidth="1"/>
    <col min="7427" max="7427" width="19.42578125" style="74" bestFit="1" customWidth="1"/>
    <col min="7428" max="7428" width="5.7109375" style="74" customWidth="1"/>
    <col min="7429" max="7443" width="11.42578125" style="74"/>
    <col min="7444" max="7444" width="3" style="74" customWidth="1"/>
    <col min="7445" max="7680" width="11.42578125" style="74"/>
    <col min="7681" max="7681" width="11.42578125" style="74" customWidth="1"/>
    <col min="7682" max="7682" width="11" style="74" bestFit="1" customWidth="1"/>
    <col min="7683" max="7683" width="19.42578125" style="74" bestFit="1" customWidth="1"/>
    <col min="7684" max="7684" width="5.7109375" style="74" customWidth="1"/>
    <col min="7685" max="7699" width="11.42578125" style="74"/>
    <col min="7700" max="7700" width="3" style="74" customWidth="1"/>
    <col min="7701" max="7936" width="11.42578125" style="74"/>
    <col min="7937" max="7937" width="11.42578125" style="74" customWidth="1"/>
    <col min="7938" max="7938" width="11" style="74" bestFit="1" customWidth="1"/>
    <col min="7939" max="7939" width="19.42578125" style="74" bestFit="1" customWidth="1"/>
    <col min="7940" max="7940" width="5.7109375" style="74" customWidth="1"/>
    <col min="7941" max="7955" width="11.42578125" style="74"/>
    <col min="7956" max="7956" width="3" style="74" customWidth="1"/>
    <col min="7957" max="8192" width="11.42578125" style="74"/>
    <col min="8193" max="8193" width="11.42578125" style="74" customWidth="1"/>
    <col min="8194" max="8194" width="11" style="74" bestFit="1" customWidth="1"/>
    <col min="8195" max="8195" width="19.42578125" style="74" bestFit="1" customWidth="1"/>
    <col min="8196" max="8196" width="5.7109375" style="74" customWidth="1"/>
    <col min="8197" max="8211" width="11.42578125" style="74"/>
    <col min="8212" max="8212" width="3" style="74" customWidth="1"/>
    <col min="8213" max="8448" width="11.42578125" style="74"/>
    <col min="8449" max="8449" width="11.42578125" style="74" customWidth="1"/>
    <col min="8450" max="8450" width="11" style="74" bestFit="1" customWidth="1"/>
    <col min="8451" max="8451" width="19.42578125" style="74" bestFit="1" customWidth="1"/>
    <col min="8452" max="8452" width="5.7109375" style="74" customWidth="1"/>
    <col min="8453" max="8467" width="11.42578125" style="74"/>
    <col min="8468" max="8468" width="3" style="74" customWidth="1"/>
    <col min="8469" max="8704" width="11.42578125" style="74"/>
    <col min="8705" max="8705" width="11.42578125" style="74" customWidth="1"/>
    <col min="8706" max="8706" width="11" style="74" bestFit="1" customWidth="1"/>
    <col min="8707" max="8707" width="19.42578125" style="74" bestFit="1" customWidth="1"/>
    <col min="8708" max="8708" width="5.7109375" style="74" customWidth="1"/>
    <col min="8709" max="8723" width="11.42578125" style="74"/>
    <col min="8724" max="8724" width="3" style="74" customWidth="1"/>
    <col min="8725" max="8960" width="11.42578125" style="74"/>
    <col min="8961" max="8961" width="11.42578125" style="74" customWidth="1"/>
    <col min="8962" max="8962" width="11" style="74" bestFit="1" customWidth="1"/>
    <col min="8963" max="8963" width="19.42578125" style="74" bestFit="1" customWidth="1"/>
    <col min="8964" max="8964" width="5.7109375" style="74" customWidth="1"/>
    <col min="8965" max="8979" width="11.42578125" style="74"/>
    <col min="8980" max="8980" width="3" style="74" customWidth="1"/>
    <col min="8981" max="9216" width="11.42578125" style="74"/>
    <col min="9217" max="9217" width="11.42578125" style="74" customWidth="1"/>
    <col min="9218" max="9218" width="11" style="74" bestFit="1" customWidth="1"/>
    <col min="9219" max="9219" width="19.42578125" style="74" bestFit="1" customWidth="1"/>
    <col min="9220" max="9220" width="5.7109375" style="74" customWidth="1"/>
    <col min="9221" max="9235" width="11.42578125" style="74"/>
    <col min="9236" max="9236" width="3" style="74" customWidth="1"/>
    <col min="9237" max="9472" width="11.42578125" style="74"/>
    <col min="9473" max="9473" width="11.42578125" style="74" customWidth="1"/>
    <col min="9474" max="9474" width="11" style="74" bestFit="1" customWidth="1"/>
    <col min="9475" max="9475" width="19.42578125" style="74" bestFit="1" customWidth="1"/>
    <col min="9476" max="9476" width="5.7109375" style="74" customWidth="1"/>
    <col min="9477" max="9491" width="11.42578125" style="74"/>
    <col min="9492" max="9492" width="3" style="74" customWidth="1"/>
    <col min="9493" max="9728" width="11.42578125" style="74"/>
    <col min="9729" max="9729" width="11.42578125" style="74" customWidth="1"/>
    <col min="9730" max="9730" width="11" style="74" bestFit="1" customWidth="1"/>
    <col min="9731" max="9731" width="19.42578125" style="74" bestFit="1" customWidth="1"/>
    <col min="9732" max="9732" width="5.7109375" style="74" customWidth="1"/>
    <col min="9733" max="9747" width="11.42578125" style="74"/>
    <col min="9748" max="9748" width="3" style="74" customWidth="1"/>
    <col min="9749" max="9984" width="11.42578125" style="74"/>
    <col min="9985" max="9985" width="11.42578125" style="74" customWidth="1"/>
    <col min="9986" max="9986" width="11" style="74" bestFit="1" customWidth="1"/>
    <col min="9987" max="9987" width="19.42578125" style="74" bestFit="1" customWidth="1"/>
    <col min="9988" max="9988" width="5.7109375" style="74" customWidth="1"/>
    <col min="9989" max="10003" width="11.42578125" style="74"/>
    <col min="10004" max="10004" width="3" style="74" customWidth="1"/>
    <col min="10005" max="10240" width="11.42578125" style="74"/>
    <col min="10241" max="10241" width="11.42578125" style="74" customWidth="1"/>
    <col min="10242" max="10242" width="11" style="74" bestFit="1" customWidth="1"/>
    <col min="10243" max="10243" width="19.42578125" style="74" bestFit="1" customWidth="1"/>
    <col min="10244" max="10244" width="5.7109375" style="74" customWidth="1"/>
    <col min="10245" max="10259" width="11.42578125" style="74"/>
    <col min="10260" max="10260" width="3" style="74" customWidth="1"/>
    <col min="10261" max="10496" width="11.42578125" style="74"/>
    <col min="10497" max="10497" width="11.42578125" style="74" customWidth="1"/>
    <col min="10498" max="10498" width="11" style="74" bestFit="1" customWidth="1"/>
    <col min="10499" max="10499" width="19.42578125" style="74" bestFit="1" customWidth="1"/>
    <col min="10500" max="10500" width="5.7109375" style="74" customWidth="1"/>
    <col min="10501" max="10515" width="11.42578125" style="74"/>
    <col min="10516" max="10516" width="3" style="74" customWidth="1"/>
    <col min="10517" max="10752" width="11.42578125" style="74"/>
    <col min="10753" max="10753" width="11.42578125" style="74" customWidth="1"/>
    <col min="10754" max="10754" width="11" style="74" bestFit="1" customWidth="1"/>
    <col min="10755" max="10755" width="19.42578125" style="74" bestFit="1" customWidth="1"/>
    <col min="10756" max="10756" width="5.7109375" style="74" customWidth="1"/>
    <col min="10757" max="10771" width="11.42578125" style="74"/>
    <col min="10772" max="10772" width="3" style="74" customWidth="1"/>
    <col min="10773" max="11008" width="11.42578125" style="74"/>
    <col min="11009" max="11009" width="11.42578125" style="74" customWidth="1"/>
    <col min="11010" max="11010" width="11" style="74" bestFit="1" customWidth="1"/>
    <col min="11011" max="11011" width="19.42578125" style="74" bestFit="1" customWidth="1"/>
    <col min="11012" max="11012" width="5.7109375" style="74" customWidth="1"/>
    <col min="11013" max="11027" width="11.42578125" style="74"/>
    <col min="11028" max="11028" width="3" style="74" customWidth="1"/>
    <col min="11029" max="11264" width="11.42578125" style="74"/>
    <col min="11265" max="11265" width="11.42578125" style="74" customWidth="1"/>
    <col min="11266" max="11266" width="11" style="74" bestFit="1" customWidth="1"/>
    <col min="11267" max="11267" width="19.42578125" style="74" bestFit="1" customWidth="1"/>
    <col min="11268" max="11268" width="5.7109375" style="74" customWidth="1"/>
    <col min="11269" max="11283" width="11.42578125" style="74"/>
    <col min="11284" max="11284" width="3" style="74" customWidth="1"/>
    <col min="11285" max="11520" width="11.42578125" style="74"/>
    <col min="11521" max="11521" width="11.42578125" style="74" customWidth="1"/>
    <col min="11522" max="11522" width="11" style="74" bestFit="1" customWidth="1"/>
    <col min="11523" max="11523" width="19.42578125" style="74" bestFit="1" customWidth="1"/>
    <col min="11524" max="11524" width="5.7109375" style="74" customWidth="1"/>
    <col min="11525" max="11539" width="11.42578125" style="74"/>
    <col min="11540" max="11540" width="3" style="74" customWidth="1"/>
    <col min="11541" max="11776" width="11.42578125" style="74"/>
    <col min="11777" max="11777" width="11.42578125" style="74" customWidth="1"/>
    <col min="11778" max="11778" width="11" style="74" bestFit="1" customWidth="1"/>
    <col min="11779" max="11779" width="19.42578125" style="74" bestFit="1" customWidth="1"/>
    <col min="11780" max="11780" width="5.7109375" style="74" customWidth="1"/>
    <col min="11781" max="11795" width="11.42578125" style="74"/>
    <col min="11796" max="11796" width="3" style="74" customWidth="1"/>
    <col min="11797" max="12032" width="11.42578125" style="74"/>
    <col min="12033" max="12033" width="11.42578125" style="74" customWidth="1"/>
    <col min="12034" max="12034" width="11" style="74" bestFit="1" customWidth="1"/>
    <col min="12035" max="12035" width="19.42578125" style="74" bestFit="1" customWidth="1"/>
    <col min="12036" max="12036" width="5.7109375" style="74" customWidth="1"/>
    <col min="12037" max="12051" width="11.42578125" style="74"/>
    <col min="12052" max="12052" width="3" style="74" customWidth="1"/>
    <col min="12053" max="12288" width="11.42578125" style="74"/>
    <col min="12289" max="12289" width="11.42578125" style="74" customWidth="1"/>
    <col min="12290" max="12290" width="11" style="74" bestFit="1" customWidth="1"/>
    <col min="12291" max="12291" width="19.42578125" style="74" bestFit="1" customWidth="1"/>
    <col min="12292" max="12292" width="5.7109375" style="74" customWidth="1"/>
    <col min="12293" max="12307" width="11.42578125" style="74"/>
    <col min="12308" max="12308" width="3" style="74" customWidth="1"/>
    <col min="12309" max="12544" width="11.42578125" style="74"/>
    <col min="12545" max="12545" width="11.42578125" style="74" customWidth="1"/>
    <col min="12546" max="12546" width="11" style="74" bestFit="1" customWidth="1"/>
    <col min="12547" max="12547" width="19.42578125" style="74" bestFit="1" customWidth="1"/>
    <col min="12548" max="12548" width="5.7109375" style="74" customWidth="1"/>
    <col min="12549" max="12563" width="11.42578125" style="74"/>
    <col min="12564" max="12564" width="3" style="74" customWidth="1"/>
    <col min="12565" max="12800" width="11.42578125" style="74"/>
    <col min="12801" max="12801" width="11.42578125" style="74" customWidth="1"/>
    <col min="12802" max="12802" width="11" style="74" bestFit="1" customWidth="1"/>
    <col min="12803" max="12803" width="19.42578125" style="74" bestFit="1" customWidth="1"/>
    <col min="12804" max="12804" width="5.7109375" style="74" customWidth="1"/>
    <col min="12805" max="12819" width="11.42578125" style="74"/>
    <col min="12820" max="12820" width="3" style="74" customWidth="1"/>
    <col min="12821" max="13056" width="11.42578125" style="74"/>
    <col min="13057" max="13057" width="11.42578125" style="74" customWidth="1"/>
    <col min="13058" max="13058" width="11" style="74" bestFit="1" customWidth="1"/>
    <col min="13059" max="13059" width="19.42578125" style="74" bestFit="1" customWidth="1"/>
    <col min="13060" max="13060" width="5.7109375" style="74" customWidth="1"/>
    <col min="13061" max="13075" width="11.42578125" style="74"/>
    <col min="13076" max="13076" width="3" style="74" customWidth="1"/>
    <col min="13077" max="13312" width="11.42578125" style="74"/>
    <col min="13313" max="13313" width="11.42578125" style="74" customWidth="1"/>
    <col min="13314" max="13314" width="11" style="74" bestFit="1" customWidth="1"/>
    <col min="13315" max="13315" width="19.42578125" style="74" bestFit="1" customWidth="1"/>
    <col min="13316" max="13316" width="5.7109375" style="74" customWidth="1"/>
    <col min="13317" max="13331" width="11.42578125" style="74"/>
    <col min="13332" max="13332" width="3" style="74" customWidth="1"/>
    <col min="13333" max="13568" width="11.42578125" style="74"/>
    <col min="13569" max="13569" width="11.42578125" style="74" customWidth="1"/>
    <col min="13570" max="13570" width="11" style="74" bestFit="1" customWidth="1"/>
    <col min="13571" max="13571" width="19.42578125" style="74" bestFit="1" customWidth="1"/>
    <col min="13572" max="13572" width="5.7109375" style="74" customWidth="1"/>
    <col min="13573" max="13587" width="11.42578125" style="74"/>
    <col min="13588" max="13588" width="3" style="74" customWidth="1"/>
    <col min="13589" max="13824" width="11.42578125" style="74"/>
    <col min="13825" max="13825" width="11.42578125" style="74" customWidth="1"/>
    <col min="13826" max="13826" width="11" style="74" bestFit="1" customWidth="1"/>
    <col min="13827" max="13827" width="19.42578125" style="74" bestFit="1" customWidth="1"/>
    <col min="13828" max="13828" width="5.7109375" style="74" customWidth="1"/>
    <col min="13829" max="13843" width="11.42578125" style="74"/>
    <col min="13844" max="13844" width="3" style="74" customWidth="1"/>
    <col min="13845" max="14080" width="11.42578125" style="74"/>
    <col min="14081" max="14081" width="11.42578125" style="74" customWidth="1"/>
    <col min="14082" max="14082" width="11" style="74" bestFit="1" customWidth="1"/>
    <col min="14083" max="14083" width="19.42578125" style="74" bestFit="1" customWidth="1"/>
    <col min="14084" max="14084" width="5.7109375" style="74" customWidth="1"/>
    <col min="14085" max="14099" width="11.42578125" style="74"/>
    <col min="14100" max="14100" width="3" style="74" customWidth="1"/>
    <col min="14101" max="14336" width="11.42578125" style="74"/>
    <col min="14337" max="14337" width="11.42578125" style="74" customWidth="1"/>
    <col min="14338" max="14338" width="11" style="74" bestFit="1" customWidth="1"/>
    <col min="14339" max="14339" width="19.42578125" style="74" bestFit="1" customWidth="1"/>
    <col min="14340" max="14340" width="5.7109375" style="74" customWidth="1"/>
    <col min="14341" max="14355" width="11.42578125" style="74"/>
    <col min="14356" max="14356" width="3" style="74" customWidth="1"/>
    <col min="14357" max="14592" width="11.42578125" style="74"/>
    <col min="14593" max="14593" width="11.42578125" style="74" customWidth="1"/>
    <col min="14594" max="14594" width="11" style="74" bestFit="1" customWidth="1"/>
    <col min="14595" max="14595" width="19.42578125" style="74" bestFit="1" customWidth="1"/>
    <col min="14596" max="14596" width="5.7109375" style="74" customWidth="1"/>
    <col min="14597" max="14611" width="11.42578125" style="74"/>
    <col min="14612" max="14612" width="3" style="74" customWidth="1"/>
    <col min="14613" max="14848" width="11.42578125" style="74"/>
    <col min="14849" max="14849" width="11.42578125" style="74" customWidth="1"/>
    <col min="14850" max="14850" width="11" style="74" bestFit="1" customWidth="1"/>
    <col min="14851" max="14851" width="19.42578125" style="74" bestFit="1" customWidth="1"/>
    <col min="14852" max="14852" width="5.7109375" style="74" customWidth="1"/>
    <col min="14853" max="14867" width="11.42578125" style="74"/>
    <col min="14868" max="14868" width="3" style="74" customWidth="1"/>
    <col min="14869" max="15104" width="11.42578125" style="74"/>
    <col min="15105" max="15105" width="11.42578125" style="74" customWidth="1"/>
    <col min="15106" max="15106" width="11" style="74" bestFit="1" customWidth="1"/>
    <col min="15107" max="15107" width="19.42578125" style="74" bestFit="1" customWidth="1"/>
    <col min="15108" max="15108" width="5.7109375" style="74" customWidth="1"/>
    <col min="15109" max="15123" width="11.42578125" style="74"/>
    <col min="15124" max="15124" width="3" style="74" customWidth="1"/>
    <col min="15125" max="15360" width="11.42578125" style="74"/>
    <col min="15361" max="15361" width="11.42578125" style="74" customWidth="1"/>
    <col min="15362" max="15362" width="11" style="74" bestFit="1" customWidth="1"/>
    <col min="15363" max="15363" width="19.42578125" style="74" bestFit="1" customWidth="1"/>
    <col min="15364" max="15364" width="5.7109375" style="74" customWidth="1"/>
    <col min="15365" max="15379" width="11.42578125" style="74"/>
    <col min="15380" max="15380" width="3" style="74" customWidth="1"/>
    <col min="15381" max="15616" width="11.42578125" style="74"/>
    <col min="15617" max="15617" width="11.42578125" style="74" customWidth="1"/>
    <col min="15618" max="15618" width="11" style="74" bestFit="1" customWidth="1"/>
    <col min="15619" max="15619" width="19.42578125" style="74" bestFit="1" customWidth="1"/>
    <col min="15620" max="15620" width="5.7109375" style="74" customWidth="1"/>
    <col min="15621" max="15635" width="11.42578125" style="74"/>
    <col min="15636" max="15636" width="3" style="74" customWidth="1"/>
    <col min="15637" max="15872" width="11.42578125" style="74"/>
    <col min="15873" max="15873" width="11.42578125" style="74" customWidth="1"/>
    <col min="15874" max="15874" width="11" style="74" bestFit="1" customWidth="1"/>
    <col min="15875" max="15875" width="19.42578125" style="74" bestFit="1" customWidth="1"/>
    <col min="15876" max="15876" width="5.7109375" style="74" customWidth="1"/>
    <col min="15877" max="15891" width="11.42578125" style="74"/>
    <col min="15892" max="15892" width="3" style="74" customWidth="1"/>
    <col min="15893" max="16128" width="11.42578125" style="74"/>
    <col min="16129" max="16129" width="11.42578125" style="74" customWidth="1"/>
    <col min="16130" max="16130" width="11" style="74" bestFit="1" customWidth="1"/>
    <col min="16131" max="16131" width="19.42578125" style="74" bestFit="1" customWidth="1"/>
    <col min="16132" max="16132" width="5.7109375" style="74" customWidth="1"/>
    <col min="16133" max="16147" width="11.42578125" style="74"/>
    <col min="16148" max="16148" width="3" style="74" customWidth="1"/>
    <col min="16149" max="16384" width="11.42578125" style="74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73"/>
    </row>
    <row r="2" spans="1:20" s="80" customFormat="1" ht="14.1" customHeight="1" thickBot="1" x14ac:dyDescent="0.3">
      <c r="A2" s="75" t="s">
        <v>41</v>
      </c>
      <c r="B2" s="76" t="s">
        <v>42</v>
      </c>
      <c r="C2" s="77" t="s">
        <v>43</v>
      </c>
      <c r="D2" s="152" t="s">
        <v>44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">
      <c r="A3" s="81">
        <v>0</v>
      </c>
      <c r="B3" s="82">
        <v>108</v>
      </c>
      <c r="C3" s="83" t="s">
        <v>72</v>
      </c>
      <c r="D3" s="152"/>
      <c r="S3" s="73"/>
      <c r="T3" s="73"/>
    </row>
    <row r="4" spans="1:20" ht="14.1" customHeight="1" x14ac:dyDescent="0.2">
      <c r="A4" s="81">
        <v>15</v>
      </c>
      <c r="B4" s="82">
        <v>108.126</v>
      </c>
      <c r="C4" s="84" t="s">
        <v>73</v>
      </c>
      <c r="D4" s="153"/>
      <c r="S4" s="73"/>
      <c r="T4" s="73"/>
    </row>
    <row r="5" spans="1:20" ht="14.1" customHeight="1" x14ac:dyDescent="0.2">
      <c r="A5" s="81">
        <v>15</v>
      </c>
      <c r="B5" s="82">
        <v>105.779</v>
      </c>
      <c r="C5" s="84" t="s">
        <v>74</v>
      </c>
      <c r="D5" s="152"/>
      <c r="S5" s="73"/>
      <c r="T5" s="73"/>
    </row>
    <row r="6" spans="1:20" ht="14.1" customHeight="1" x14ac:dyDescent="0.2">
      <c r="A6" s="81">
        <v>15</v>
      </c>
      <c r="B6" s="82">
        <v>106.328</v>
      </c>
      <c r="C6" s="85" t="s">
        <v>75</v>
      </c>
      <c r="D6" s="152"/>
      <c r="S6" s="73"/>
      <c r="T6" s="73"/>
    </row>
    <row r="7" spans="1:20" ht="14.1" customHeight="1" x14ac:dyDescent="0.2">
      <c r="A7" s="120">
        <v>15</v>
      </c>
      <c r="B7" s="126">
        <v>105.152</v>
      </c>
      <c r="C7" s="122" t="s">
        <v>76</v>
      </c>
      <c r="D7" s="152"/>
      <c r="S7" s="73"/>
      <c r="T7" s="73"/>
    </row>
    <row r="8" spans="1:20" ht="14.1" customHeight="1" x14ac:dyDescent="0.2">
      <c r="A8" s="81">
        <v>15</v>
      </c>
      <c r="B8" s="86">
        <v>100.44199999999999</v>
      </c>
      <c r="C8" s="85">
        <v>4.710000000000008</v>
      </c>
      <c r="D8" s="152"/>
      <c r="S8" s="73"/>
      <c r="T8" s="73"/>
    </row>
    <row r="9" spans="1:20" ht="14.1" customHeight="1" x14ac:dyDescent="0.2">
      <c r="A9" s="81">
        <v>50</v>
      </c>
      <c r="B9" s="82">
        <v>95.152000000000001</v>
      </c>
      <c r="C9" s="85">
        <v>10</v>
      </c>
      <c r="D9" s="152"/>
      <c r="S9" s="73"/>
      <c r="T9" s="73"/>
    </row>
    <row r="10" spans="1:20" ht="14.1" customHeight="1" x14ac:dyDescent="0.2">
      <c r="A10" s="81">
        <v>75</v>
      </c>
      <c r="B10" s="82">
        <v>95.421999999999997</v>
      </c>
      <c r="C10" s="85">
        <v>9.730000000000004</v>
      </c>
      <c r="D10" s="152"/>
      <c r="S10" s="73"/>
      <c r="T10" s="73"/>
    </row>
    <row r="11" spans="1:20" ht="14.1" customHeight="1" x14ac:dyDescent="0.2">
      <c r="A11" s="81">
        <v>100</v>
      </c>
      <c r="B11" s="82">
        <v>95.641999999999996</v>
      </c>
      <c r="C11" s="85">
        <v>9.5100000000000051</v>
      </c>
      <c r="D11" s="152"/>
      <c r="S11" s="73"/>
      <c r="T11" s="73"/>
    </row>
    <row r="12" spans="1:20" ht="14.1" customHeight="1" x14ac:dyDescent="0.2">
      <c r="A12" s="87">
        <v>125</v>
      </c>
      <c r="B12" s="88">
        <v>94.441999999999993</v>
      </c>
      <c r="C12" s="85">
        <v>10.710000000000008</v>
      </c>
      <c r="D12" s="152"/>
      <c r="S12" s="73"/>
      <c r="T12" s="73"/>
    </row>
    <row r="13" spans="1:20" ht="14.1" customHeight="1" x14ac:dyDescent="0.2">
      <c r="A13" s="87">
        <v>150</v>
      </c>
      <c r="B13" s="88">
        <v>94.152000000000001</v>
      </c>
      <c r="C13" s="85">
        <v>11</v>
      </c>
      <c r="D13" s="152"/>
      <c r="S13" s="73"/>
      <c r="T13" s="73"/>
    </row>
    <row r="14" spans="1:20" ht="14.1" customHeight="1" x14ac:dyDescent="0.2">
      <c r="A14" s="87">
        <v>175</v>
      </c>
      <c r="B14" s="88">
        <v>95.102000000000004</v>
      </c>
      <c r="C14" s="85">
        <v>10.049999999999997</v>
      </c>
      <c r="D14" s="152"/>
      <c r="S14" s="73"/>
      <c r="T14" s="73"/>
    </row>
    <row r="15" spans="1:20" ht="14.1" customHeight="1" x14ac:dyDescent="0.2">
      <c r="A15" s="87">
        <v>200</v>
      </c>
      <c r="B15" s="88">
        <v>96.152000000000001</v>
      </c>
      <c r="C15" s="89">
        <v>9</v>
      </c>
      <c r="D15" s="152"/>
      <c r="S15" s="73"/>
      <c r="T15" s="73"/>
    </row>
    <row r="16" spans="1:20" ht="14.1" customHeight="1" x14ac:dyDescent="0.2">
      <c r="A16" s="87">
        <v>225</v>
      </c>
      <c r="B16" s="88">
        <v>97.221999999999994</v>
      </c>
      <c r="C16" s="89">
        <v>7.9300000000000068</v>
      </c>
      <c r="D16" s="154"/>
      <c r="S16" s="73"/>
      <c r="T16" s="73"/>
    </row>
    <row r="17" spans="1:20" ht="14.1" customHeight="1" x14ac:dyDescent="0.2">
      <c r="A17" s="87">
        <v>250</v>
      </c>
      <c r="B17" s="88">
        <v>98.742000000000004</v>
      </c>
      <c r="C17" s="89">
        <v>6.4099999999999966</v>
      </c>
      <c r="D17" s="154"/>
      <c r="S17" s="73"/>
      <c r="T17" s="73"/>
    </row>
    <row r="18" spans="1:20" ht="14.1" customHeight="1" x14ac:dyDescent="0.2">
      <c r="A18" s="87">
        <v>275</v>
      </c>
      <c r="B18" s="88">
        <v>99.902000000000001</v>
      </c>
      <c r="C18" s="89">
        <v>5.25</v>
      </c>
      <c r="D18" s="154"/>
      <c r="S18" s="73"/>
      <c r="T18" s="73"/>
    </row>
    <row r="19" spans="1:20" ht="14.1" customHeight="1" x14ac:dyDescent="0.2">
      <c r="A19" s="87">
        <v>300</v>
      </c>
      <c r="B19" s="88">
        <v>100.47199999999999</v>
      </c>
      <c r="C19" s="89">
        <v>4.6800000000000068</v>
      </c>
      <c r="D19" s="154"/>
      <c r="S19" s="73"/>
      <c r="T19" s="73"/>
    </row>
    <row r="20" spans="1:20" ht="14.1" customHeight="1" x14ac:dyDescent="0.2">
      <c r="A20" s="87">
        <v>325</v>
      </c>
      <c r="B20" s="88">
        <v>100.80200000000001</v>
      </c>
      <c r="C20" s="89">
        <v>4.3499999999999943</v>
      </c>
      <c r="D20" s="154"/>
      <c r="S20" s="73"/>
      <c r="T20" s="73"/>
    </row>
    <row r="21" spans="1:20" ht="14.1" customHeight="1" x14ac:dyDescent="0.2">
      <c r="A21" s="87">
        <v>350</v>
      </c>
      <c r="B21" s="88">
        <v>100.872</v>
      </c>
      <c r="C21" s="89">
        <v>4.2800000000000011</v>
      </c>
      <c r="D21" s="154"/>
      <c r="S21" s="73"/>
      <c r="T21" s="73"/>
    </row>
    <row r="22" spans="1:20" ht="14.1" customHeight="1" x14ac:dyDescent="0.2">
      <c r="A22" s="87">
        <v>375</v>
      </c>
      <c r="B22" s="88">
        <v>101.05200000000001</v>
      </c>
      <c r="C22" s="85">
        <v>4.0999999999999943</v>
      </c>
      <c r="D22" s="154"/>
      <c r="S22" s="73"/>
      <c r="T22" s="73"/>
    </row>
    <row r="23" spans="1:20" ht="14.1" customHeight="1" x14ac:dyDescent="0.2">
      <c r="A23" s="87">
        <v>400</v>
      </c>
      <c r="B23" s="88">
        <v>100.94199999999999</v>
      </c>
      <c r="C23" s="89">
        <v>4.210000000000008</v>
      </c>
      <c r="D23" s="154"/>
      <c r="S23" s="73"/>
      <c r="T23" s="73"/>
    </row>
    <row r="24" spans="1:20" ht="14.1" customHeight="1" x14ac:dyDescent="0.2">
      <c r="A24" s="87">
        <v>425</v>
      </c>
      <c r="B24" s="88">
        <v>100.80200000000001</v>
      </c>
      <c r="C24" s="89">
        <v>4.3499999999999943</v>
      </c>
      <c r="D24" s="154"/>
      <c r="S24" s="73"/>
      <c r="T24" s="73"/>
    </row>
    <row r="25" spans="1:20" ht="14.1" customHeight="1" x14ac:dyDescent="0.2">
      <c r="A25" s="87">
        <v>450</v>
      </c>
      <c r="B25" s="88">
        <v>99.212000000000003</v>
      </c>
      <c r="C25" s="89">
        <v>5.9399999999999977</v>
      </c>
      <c r="D25" s="154"/>
      <c r="S25" s="73"/>
      <c r="T25" s="73"/>
    </row>
    <row r="26" spans="1:20" ht="14.1" customHeight="1" x14ac:dyDescent="0.2">
      <c r="A26" s="87">
        <v>475</v>
      </c>
      <c r="B26" s="88">
        <v>98.402000000000001</v>
      </c>
      <c r="C26" s="89">
        <v>6.75</v>
      </c>
      <c r="D26" s="154"/>
      <c r="S26" s="73"/>
      <c r="T26" s="73"/>
    </row>
    <row r="27" spans="1:20" ht="14.1" customHeight="1" x14ac:dyDescent="0.2">
      <c r="A27" s="87">
        <v>500</v>
      </c>
      <c r="B27" s="88">
        <v>98.201999999999998</v>
      </c>
      <c r="C27" s="85">
        <v>6.9500000000000028</v>
      </c>
      <c r="D27" s="154"/>
      <c r="S27" s="73"/>
      <c r="T27" s="73"/>
    </row>
    <row r="28" spans="1:20" ht="14.1" customHeight="1" x14ac:dyDescent="0.2">
      <c r="A28" s="87">
        <v>525</v>
      </c>
      <c r="B28" s="88">
        <v>98.052000000000007</v>
      </c>
      <c r="C28" s="85">
        <v>7.0999999999999943</v>
      </c>
      <c r="D28" s="154"/>
      <c r="S28" s="73"/>
      <c r="T28" s="73"/>
    </row>
    <row r="29" spans="1:20" ht="14.1" customHeight="1" x14ac:dyDescent="0.2">
      <c r="A29" s="87">
        <v>550</v>
      </c>
      <c r="B29" s="88">
        <v>97.802000000000007</v>
      </c>
      <c r="C29" s="89">
        <v>7.3499999999999943</v>
      </c>
      <c r="D29" s="154"/>
      <c r="S29" s="73"/>
      <c r="T29" s="73"/>
    </row>
    <row r="30" spans="1:20" ht="14.1" customHeight="1" x14ac:dyDescent="0.2">
      <c r="A30" s="87">
        <v>572</v>
      </c>
      <c r="B30" s="88">
        <v>101.452</v>
      </c>
      <c r="C30" s="90">
        <v>3.7000000000000028</v>
      </c>
      <c r="D30" s="154"/>
      <c r="S30" s="73"/>
      <c r="T30" s="73"/>
    </row>
    <row r="31" spans="1:20" ht="14.1" customHeight="1" x14ac:dyDescent="0.2">
      <c r="A31" s="123">
        <v>572</v>
      </c>
      <c r="B31" s="124">
        <v>105.152</v>
      </c>
      <c r="C31" s="125" t="s">
        <v>77</v>
      </c>
      <c r="D31" s="154"/>
      <c r="S31" s="73"/>
      <c r="T31" s="73"/>
    </row>
    <row r="32" spans="1:20" ht="14.1" customHeight="1" x14ac:dyDescent="0.2">
      <c r="A32" s="87">
        <v>580</v>
      </c>
      <c r="B32" s="88">
        <v>105.5</v>
      </c>
      <c r="C32" s="90" t="s">
        <v>78</v>
      </c>
      <c r="D32" s="154"/>
      <c r="S32" s="73"/>
      <c r="T32" s="73"/>
    </row>
    <row r="33" spans="1:20" ht="14.1" customHeight="1" x14ac:dyDescent="0.2">
      <c r="A33" s="87"/>
      <c r="B33" s="88"/>
      <c r="C33" s="90"/>
      <c r="D33" s="154"/>
      <c r="S33" s="73"/>
      <c r="T33" s="73"/>
    </row>
    <row r="34" spans="1:20" ht="14.1" customHeight="1" x14ac:dyDescent="0.2">
      <c r="A34" s="87"/>
      <c r="B34" s="88"/>
      <c r="C34" s="89"/>
      <c r="D34" s="154"/>
      <c r="S34" s="73"/>
      <c r="T34" s="73"/>
    </row>
    <row r="35" spans="1:20" ht="14.1" customHeight="1" x14ac:dyDescent="0.2">
      <c r="A35" s="87"/>
      <c r="B35" s="88"/>
      <c r="C35" s="89"/>
      <c r="D35" s="154"/>
      <c r="S35" s="73"/>
      <c r="T35" s="73"/>
    </row>
    <row r="36" spans="1:20" ht="14.1" customHeight="1" x14ac:dyDescent="0.2">
      <c r="A36" s="91"/>
      <c r="B36" s="92"/>
      <c r="C36" s="90"/>
      <c r="D36" s="154"/>
      <c r="S36" s="73"/>
      <c r="T36" s="73"/>
    </row>
    <row r="37" spans="1:20" ht="14.1" customHeight="1" x14ac:dyDescent="0.2">
      <c r="A37" s="87"/>
      <c r="B37" s="88"/>
      <c r="C37" s="90"/>
      <c r="D37" s="154"/>
      <c r="S37" s="73"/>
      <c r="T37" s="73"/>
    </row>
    <row r="38" spans="1:20" ht="14.1" customHeight="1" x14ac:dyDescent="0.2">
      <c r="A38" s="87"/>
      <c r="B38" s="88"/>
      <c r="C38" s="90"/>
      <c r="D38" s="154"/>
      <c r="S38" s="73"/>
      <c r="T38" s="73"/>
    </row>
    <row r="39" spans="1:20" ht="14.1" customHeight="1" x14ac:dyDescent="0.2">
      <c r="A39" s="87"/>
      <c r="B39" s="88"/>
      <c r="C39" s="89"/>
      <c r="D39" s="154"/>
      <c r="S39" s="73"/>
      <c r="T39" s="73"/>
    </row>
    <row r="40" spans="1:20" ht="14.1" customHeight="1" x14ac:dyDescent="0.2">
      <c r="A40" s="91"/>
      <c r="B40" s="92"/>
      <c r="C40" s="90"/>
      <c r="D40" s="154"/>
      <c r="S40" s="73"/>
      <c r="T40" s="73"/>
    </row>
    <row r="41" spans="1:20" ht="14.1" customHeight="1" x14ac:dyDescent="0.2">
      <c r="A41" s="87"/>
      <c r="B41" s="88"/>
      <c r="C41" s="90"/>
      <c r="D41" s="154"/>
      <c r="S41" s="73"/>
      <c r="T41" s="73"/>
    </row>
    <row r="42" spans="1:20" ht="14.1" customHeight="1" x14ac:dyDescent="0.2">
      <c r="A42" s="87"/>
      <c r="B42" s="88"/>
      <c r="C42" s="90"/>
      <c r="D42" s="154"/>
      <c r="S42" s="73"/>
      <c r="T42" s="73"/>
    </row>
    <row r="43" spans="1:20" ht="14.1" customHeight="1" x14ac:dyDescent="0.2">
      <c r="A43" s="87"/>
      <c r="B43" s="88"/>
      <c r="C43" s="89"/>
      <c r="D43" s="154"/>
      <c r="S43" s="73"/>
      <c r="T43" s="73"/>
    </row>
    <row r="44" spans="1:20" ht="14.1" customHeight="1" x14ac:dyDescent="0.2">
      <c r="A44" s="87"/>
      <c r="B44" s="88"/>
      <c r="C44" s="84"/>
      <c r="D44" s="154"/>
      <c r="S44" s="73"/>
      <c r="T44" s="73"/>
    </row>
    <row r="45" spans="1:20" ht="14.1" customHeight="1" x14ac:dyDescent="0.2">
      <c r="A45" s="87"/>
      <c r="B45" s="88"/>
      <c r="C45" s="93"/>
      <c r="D45" s="154"/>
      <c r="S45" s="73"/>
      <c r="T45" s="73"/>
    </row>
    <row r="46" spans="1:20" ht="14.1" customHeight="1" x14ac:dyDescent="0.2">
      <c r="A46" s="87"/>
      <c r="B46" s="88"/>
      <c r="C46" s="89"/>
      <c r="D46" s="154"/>
      <c r="S46" s="73"/>
      <c r="T46" s="73"/>
    </row>
    <row r="47" spans="1:20" ht="14.1" customHeight="1" x14ac:dyDescent="0.2">
      <c r="A47" s="87"/>
      <c r="B47" s="88"/>
      <c r="C47" s="89"/>
      <c r="D47" s="154"/>
      <c r="S47" s="73"/>
      <c r="T47" s="73"/>
    </row>
    <row r="48" spans="1:20" ht="14.1" customHeight="1" thickBot="1" x14ac:dyDescent="0.25">
      <c r="A48" s="94"/>
      <c r="B48" s="95"/>
      <c r="C48" s="96"/>
      <c r="D48" s="155"/>
      <c r="S48" s="73"/>
      <c r="T48" s="73"/>
    </row>
    <row r="49" spans="1:22" ht="14.1" customHeight="1" x14ac:dyDescent="0.2">
      <c r="A49" s="97">
        <v>15</v>
      </c>
      <c r="B49" s="98">
        <v>105.152</v>
      </c>
      <c r="C49" s="99" t="s">
        <v>46</v>
      </c>
      <c r="D49" s="156" t="s">
        <v>47</v>
      </c>
      <c r="S49" s="73"/>
      <c r="T49" s="73"/>
    </row>
    <row r="50" spans="1:22" ht="14.1" customHeight="1" thickBot="1" x14ac:dyDescent="0.25">
      <c r="A50" s="100">
        <v>572</v>
      </c>
      <c r="B50" s="101">
        <v>105.152</v>
      </c>
      <c r="C50" s="102" t="s">
        <v>48</v>
      </c>
      <c r="D50" s="157"/>
      <c r="S50" s="73"/>
      <c r="T50" s="73"/>
    </row>
    <row r="51" spans="1:22" ht="14.1" customHeight="1" x14ac:dyDescent="0.2">
      <c r="A51" s="97">
        <v>40</v>
      </c>
      <c r="B51" s="103">
        <v>106.328</v>
      </c>
      <c r="C51" s="99" t="s">
        <v>49</v>
      </c>
      <c r="D51" s="157"/>
      <c r="S51" s="73"/>
      <c r="T51" s="73"/>
    </row>
    <row r="52" spans="1:22" ht="14.1" customHeight="1" thickBot="1" x14ac:dyDescent="0.25">
      <c r="A52" s="104">
        <v>40</v>
      </c>
      <c r="B52" s="101">
        <v>98.328000000000003</v>
      </c>
      <c r="C52" s="102" t="s">
        <v>49</v>
      </c>
      <c r="D52" s="157"/>
      <c r="S52" s="73"/>
      <c r="T52" s="73"/>
    </row>
    <row r="53" spans="1:22" ht="14.1" customHeight="1" x14ac:dyDescent="0.2">
      <c r="A53" s="105">
        <v>30</v>
      </c>
      <c r="B53" s="103">
        <v>105.779</v>
      </c>
      <c r="C53" s="106" t="s">
        <v>50</v>
      </c>
      <c r="D53" s="157"/>
      <c r="S53" s="73"/>
      <c r="T53" s="73"/>
    </row>
    <row r="54" spans="1:22" ht="14.1" customHeight="1" thickBot="1" x14ac:dyDescent="0.25">
      <c r="A54" s="107">
        <v>30</v>
      </c>
      <c r="B54" s="108">
        <v>104.279</v>
      </c>
      <c r="C54" s="109" t="s">
        <v>50</v>
      </c>
      <c r="D54" s="157"/>
      <c r="S54" s="73"/>
      <c r="T54" s="73"/>
    </row>
    <row r="55" spans="1:22" ht="14.1" customHeight="1" x14ac:dyDescent="0.2">
      <c r="A55" s="97">
        <v>580</v>
      </c>
      <c r="B55" s="101">
        <v>105.5</v>
      </c>
      <c r="C55" s="99" t="s">
        <v>51</v>
      </c>
      <c r="D55" s="157"/>
      <c r="S55" s="73"/>
      <c r="T55" s="73"/>
      <c r="V55" s="110"/>
    </row>
    <row r="56" spans="1:22" ht="14.1" customHeight="1" thickBot="1" x14ac:dyDescent="0.25">
      <c r="A56" s="104">
        <v>0</v>
      </c>
      <c r="B56" s="104">
        <v>0</v>
      </c>
      <c r="C56" s="102" t="s">
        <v>52</v>
      </c>
      <c r="D56" s="157"/>
      <c r="S56" s="73"/>
      <c r="T56" s="73"/>
    </row>
    <row r="57" spans="1:22" ht="14.1" customHeight="1" x14ac:dyDescent="0.2">
      <c r="A57" s="111" t="s">
        <v>53</v>
      </c>
      <c r="B57" s="112" t="s">
        <v>79</v>
      </c>
      <c r="C57" s="113"/>
      <c r="D57" s="157"/>
      <c r="S57" s="73"/>
      <c r="T57" s="73"/>
    </row>
    <row r="58" spans="1:22" ht="14.1" customHeight="1" x14ac:dyDescent="0.2">
      <c r="A58" s="114" t="s">
        <v>55</v>
      </c>
      <c r="B58" s="115" t="s">
        <v>80</v>
      </c>
      <c r="C58" s="116"/>
      <c r="D58" s="158"/>
      <c r="S58" s="73"/>
      <c r="T58" s="73"/>
    </row>
    <row r="59" spans="1:22" ht="14.1" customHeight="1" x14ac:dyDescent="0.2">
      <c r="A59" s="114" t="s">
        <v>57</v>
      </c>
      <c r="B59" s="115" t="s">
        <v>70</v>
      </c>
      <c r="C59" s="116"/>
      <c r="D59" s="158"/>
      <c r="S59" s="73"/>
      <c r="T59" s="73"/>
    </row>
    <row r="60" spans="1:22" ht="14.1" customHeight="1" thickBot="1" x14ac:dyDescent="0.25">
      <c r="A60" s="160" t="s">
        <v>81</v>
      </c>
      <c r="B60" s="161"/>
      <c r="C60" s="162"/>
      <c r="D60" s="159"/>
      <c r="S60" s="73"/>
      <c r="T60" s="73"/>
    </row>
    <row r="61" spans="1:22" x14ac:dyDescent="0.2">
      <c r="A61" s="117" t="s">
        <v>60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</row>
    <row r="63" spans="1:22" x14ac:dyDescent="0.2">
      <c r="B63" s="118"/>
    </row>
    <row r="64" spans="1:22" x14ac:dyDescent="0.2">
      <c r="B64" s="118"/>
    </row>
    <row r="65" spans="2:2" x14ac:dyDescent="0.2">
      <c r="B65" s="119"/>
    </row>
  </sheetData>
  <mergeCells count="4">
    <mergeCell ref="A1:S1"/>
    <mergeCell ref="D2:D48"/>
    <mergeCell ref="D49:D60"/>
    <mergeCell ref="A60:C60"/>
  </mergeCells>
  <printOptions horizontalCentered="1" verticalCentered="1"/>
  <pageMargins left="0" right="0" top="0.78740157480314965" bottom="0.78740157480314965" header="0" footer="0"/>
  <pageSetup scale="58" orientation="landscape" horizontalDpi="300" verticalDpi="300" r:id="rId1"/>
  <headerFooter alignWithMargins="0">
    <oddHeader>&amp;CInformacion confidencial de hidrologia - IDEAM</oddHeader>
    <oddFooter>&amp;CPreparado por el area operativa No. 03 - sede Villavo. ehcl - &amp;D&amp;RPágina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42578125" style="74" customWidth="1"/>
    <col min="2" max="2" width="11" style="74" bestFit="1" customWidth="1"/>
    <col min="3" max="3" width="19.42578125" style="74" bestFit="1" customWidth="1"/>
    <col min="4" max="4" width="5.7109375" style="74" customWidth="1"/>
    <col min="5" max="19" width="11.42578125" style="74"/>
    <col min="20" max="20" width="3" style="74" customWidth="1"/>
    <col min="21" max="256" width="11.42578125" style="74"/>
    <col min="257" max="257" width="11.42578125" style="74" customWidth="1"/>
    <col min="258" max="258" width="11" style="74" bestFit="1" customWidth="1"/>
    <col min="259" max="259" width="19.42578125" style="74" bestFit="1" customWidth="1"/>
    <col min="260" max="260" width="5.7109375" style="74" customWidth="1"/>
    <col min="261" max="275" width="11.42578125" style="74"/>
    <col min="276" max="276" width="3" style="74" customWidth="1"/>
    <col min="277" max="512" width="11.42578125" style="74"/>
    <col min="513" max="513" width="11.42578125" style="74" customWidth="1"/>
    <col min="514" max="514" width="11" style="74" bestFit="1" customWidth="1"/>
    <col min="515" max="515" width="19.42578125" style="74" bestFit="1" customWidth="1"/>
    <col min="516" max="516" width="5.7109375" style="74" customWidth="1"/>
    <col min="517" max="531" width="11.42578125" style="74"/>
    <col min="532" max="532" width="3" style="74" customWidth="1"/>
    <col min="533" max="768" width="11.42578125" style="74"/>
    <col min="769" max="769" width="11.42578125" style="74" customWidth="1"/>
    <col min="770" max="770" width="11" style="74" bestFit="1" customWidth="1"/>
    <col min="771" max="771" width="19.42578125" style="74" bestFit="1" customWidth="1"/>
    <col min="772" max="772" width="5.7109375" style="74" customWidth="1"/>
    <col min="773" max="787" width="11.42578125" style="74"/>
    <col min="788" max="788" width="3" style="74" customWidth="1"/>
    <col min="789" max="1024" width="11.42578125" style="74"/>
    <col min="1025" max="1025" width="11.42578125" style="74" customWidth="1"/>
    <col min="1026" max="1026" width="11" style="74" bestFit="1" customWidth="1"/>
    <col min="1027" max="1027" width="19.42578125" style="74" bestFit="1" customWidth="1"/>
    <col min="1028" max="1028" width="5.7109375" style="74" customWidth="1"/>
    <col min="1029" max="1043" width="11.42578125" style="74"/>
    <col min="1044" max="1044" width="3" style="74" customWidth="1"/>
    <col min="1045" max="1280" width="11.42578125" style="74"/>
    <col min="1281" max="1281" width="11.42578125" style="74" customWidth="1"/>
    <col min="1282" max="1282" width="11" style="74" bestFit="1" customWidth="1"/>
    <col min="1283" max="1283" width="19.42578125" style="74" bestFit="1" customWidth="1"/>
    <col min="1284" max="1284" width="5.7109375" style="74" customWidth="1"/>
    <col min="1285" max="1299" width="11.42578125" style="74"/>
    <col min="1300" max="1300" width="3" style="74" customWidth="1"/>
    <col min="1301" max="1536" width="11.42578125" style="74"/>
    <col min="1537" max="1537" width="11.42578125" style="74" customWidth="1"/>
    <col min="1538" max="1538" width="11" style="74" bestFit="1" customWidth="1"/>
    <col min="1539" max="1539" width="19.42578125" style="74" bestFit="1" customWidth="1"/>
    <col min="1540" max="1540" width="5.7109375" style="74" customWidth="1"/>
    <col min="1541" max="1555" width="11.42578125" style="74"/>
    <col min="1556" max="1556" width="3" style="74" customWidth="1"/>
    <col min="1557" max="1792" width="11.42578125" style="74"/>
    <col min="1793" max="1793" width="11.42578125" style="74" customWidth="1"/>
    <col min="1794" max="1794" width="11" style="74" bestFit="1" customWidth="1"/>
    <col min="1795" max="1795" width="19.42578125" style="74" bestFit="1" customWidth="1"/>
    <col min="1796" max="1796" width="5.7109375" style="74" customWidth="1"/>
    <col min="1797" max="1811" width="11.42578125" style="74"/>
    <col min="1812" max="1812" width="3" style="74" customWidth="1"/>
    <col min="1813" max="2048" width="11.42578125" style="74"/>
    <col min="2049" max="2049" width="11.42578125" style="74" customWidth="1"/>
    <col min="2050" max="2050" width="11" style="74" bestFit="1" customWidth="1"/>
    <col min="2051" max="2051" width="19.42578125" style="74" bestFit="1" customWidth="1"/>
    <col min="2052" max="2052" width="5.7109375" style="74" customWidth="1"/>
    <col min="2053" max="2067" width="11.42578125" style="74"/>
    <col min="2068" max="2068" width="3" style="74" customWidth="1"/>
    <col min="2069" max="2304" width="11.42578125" style="74"/>
    <col min="2305" max="2305" width="11.42578125" style="74" customWidth="1"/>
    <col min="2306" max="2306" width="11" style="74" bestFit="1" customWidth="1"/>
    <col min="2307" max="2307" width="19.42578125" style="74" bestFit="1" customWidth="1"/>
    <col min="2308" max="2308" width="5.7109375" style="74" customWidth="1"/>
    <col min="2309" max="2323" width="11.42578125" style="74"/>
    <col min="2324" max="2324" width="3" style="74" customWidth="1"/>
    <col min="2325" max="2560" width="11.42578125" style="74"/>
    <col min="2561" max="2561" width="11.42578125" style="74" customWidth="1"/>
    <col min="2562" max="2562" width="11" style="74" bestFit="1" customWidth="1"/>
    <col min="2563" max="2563" width="19.42578125" style="74" bestFit="1" customWidth="1"/>
    <col min="2564" max="2564" width="5.7109375" style="74" customWidth="1"/>
    <col min="2565" max="2579" width="11.42578125" style="74"/>
    <col min="2580" max="2580" width="3" style="74" customWidth="1"/>
    <col min="2581" max="2816" width="11.42578125" style="74"/>
    <col min="2817" max="2817" width="11.42578125" style="74" customWidth="1"/>
    <col min="2818" max="2818" width="11" style="74" bestFit="1" customWidth="1"/>
    <col min="2819" max="2819" width="19.42578125" style="74" bestFit="1" customWidth="1"/>
    <col min="2820" max="2820" width="5.7109375" style="74" customWidth="1"/>
    <col min="2821" max="2835" width="11.42578125" style="74"/>
    <col min="2836" max="2836" width="3" style="74" customWidth="1"/>
    <col min="2837" max="3072" width="11.42578125" style="74"/>
    <col min="3073" max="3073" width="11.42578125" style="74" customWidth="1"/>
    <col min="3074" max="3074" width="11" style="74" bestFit="1" customWidth="1"/>
    <col min="3075" max="3075" width="19.42578125" style="74" bestFit="1" customWidth="1"/>
    <col min="3076" max="3076" width="5.7109375" style="74" customWidth="1"/>
    <col min="3077" max="3091" width="11.42578125" style="74"/>
    <col min="3092" max="3092" width="3" style="74" customWidth="1"/>
    <col min="3093" max="3328" width="11.42578125" style="74"/>
    <col min="3329" max="3329" width="11.42578125" style="74" customWidth="1"/>
    <col min="3330" max="3330" width="11" style="74" bestFit="1" customWidth="1"/>
    <col min="3331" max="3331" width="19.42578125" style="74" bestFit="1" customWidth="1"/>
    <col min="3332" max="3332" width="5.7109375" style="74" customWidth="1"/>
    <col min="3333" max="3347" width="11.42578125" style="74"/>
    <col min="3348" max="3348" width="3" style="74" customWidth="1"/>
    <col min="3349" max="3584" width="11.42578125" style="74"/>
    <col min="3585" max="3585" width="11.42578125" style="74" customWidth="1"/>
    <col min="3586" max="3586" width="11" style="74" bestFit="1" customWidth="1"/>
    <col min="3587" max="3587" width="19.42578125" style="74" bestFit="1" customWidth="1"/>
    <col min="3588" max="3588" width="5.7109375" style="74" customWidth="1"/>
    <col min="3589" max="3603" width="11.42578125" style="74"/>
    <col min="3604" max="3604" width="3" style="74" customWidth="1"/>
    <col min="3605" max="3840" width="11.42578125" style="74"/>
    <col min="3841" max="3841" width="11.42578125" style="74" customWidth="1"/>
    <col min="3842" max="3842" width="11" style="74" bestFit="1" customWidth="1"/>
    <col min="3843" max="3843" width="19.42578125" style="74" bestFit="1" customWidth="1"/>
    <col min="3844" max="3844" width="5.7109375" style="74" customWidth="1"/>
    <col min="3845" max="3859" width="11.42578125" style="74"/>
    <col min="3860" max="3860" width="3" style="74" customWidth="1"/>
    <col min="3861" max="4096" width="11.42578125" style="74"/>
    <col min="4097" max="4097" width="11.42578125" style="74" customWidth="1"/>
    <col min="4098" max="4098" width="11" style="74" bestFit="1" customWidth="1"/>
    <col min="4099" max="4099" width="19.42578125" style="74" bestFit="1" customWidth="1"/>
    <col min="4100" max="4100" width="5.7109375" style="74" customWidth="1"/>
    <col min="4101" max="4115" width="11.42578125" style="74"/>
    <col min="4116" max="4116" width="3" style="74" customWidth="1"/>
    <col min="4117" max="4352" width="11.42578125" style="74"/>
    <col min="4353" max="4353" width="11.42578125" style="74" customWidth="1"/>
    <col min="4354" max="4354" width="11" style="74" bestFit="1" customWidth="1"/>
    <col min="4355" max="4355" width="19.42578125" style="74" bestFit="1" customWidth="1"/>
    <col min="4356" max="4356" width="5.7109375" style="74" customWidth="1"/>
    <col min="4357" max="4371" width="11.42578125" style="74"/>
    <col min="4372" max="4372" width="3" style="74" customWidth="1"/>
    <col min="4373" max="4608" width="11.42578125" style="74"/>
    <col min="4609" max="4609" width="11.42578125" style="74" customWidth="1"/>
    <col min="4610" max="4610" width="11" style="74" bestFit="1" customWidth="1"/>
    <col min="4611" max="4611" width="19.42578125" style="74" bestFit="1" customWidth="1"/>
    <col min="4612" max="4612" width="5.7109375" style="74" customWidth="1"/>
    <col min="4613" max="4627" width="11.42578125" style="74"/>
    <col min="4628" max="4628" width="3" style="74" customWidth="1"/>
    <col min="4629" max="4864" width="11.42578125" style="74"/>
    <col min="4865" max="4865" width="11.42578125" style="74" customWidth="1"/>
    <col min="4866" max="4866" width="11" style="74" bestFit="1" customWidth="1"/>
    <col min="4867" max="4867" width="19.42578125" style="74" bestFit="1" customWidth="1"/>
    <col min="4868" max="4868" width="5.7109375" style="74" customWidth="1"/>
    <col min="4869" max="4883" width="11.42578125" style="74"/>
    <col min="4884" max="4884" width="3" style="74" customWidth="1"/>
    <col min="4885" max="5120" width="11.42578125" style="74"/>
    <col min="5121" max="5121" width="11.42578125" style="74" customWidth="1"/>
    <col min="5122" max="5122" width="11" style="74" bestFit="1" customWidth="1"/>
    <col min="5123" max="5123" width="19.42578125" style="74" bestFit="1" customWidth="1"/>
    <col min="5124" max="5124" width="5.7109375" style="74" customWidth="1"/>
    <col min="5125" max="5139" width="11.42578125" style="74"/>
    <col min="5140" max="5140" width="3" style="74" customWidth="1"/>
    <col min="5141" max="5376" width="11.42578125" style="74"/>
    <col min="5377" max="5377" width="11.42578125" style="74" customWidth="1"/>
    <col min="5378" max="5378" width="11" style="74" bestFit="1" customWidth="1"/>
    <col min="5379" max="5379" width="19.42578125" style="74" bestFit="1" customWidth="1"/>
    <col min="5380" max="5380" width="5.7109375" style="74" customWidth="1"/>
    <col min="5381" max="5395" width="11.42578125" style="74"/>
    <col min="5396" max="5396" width="3" style="74" customWidth="1"/>
    <col min="5397" max="5632" width="11.42578125" style="74"/>
    <col min="5633" max="5633" width="11.42578125" style="74" customWidth="1"/>
    <col min="5634" max="5634" width="11" style="74" bestFit="1" customWidth="1"/>
    <col min="5635" max="5635" width="19.42578125" style="74" bestFit="1" customWidth="1"/>
    <col min="5636" max="5636" width="5.7109375" style="74" customWidth="1"/>
    <col min="5637" max="5651" width="11.42578125" style="74"/>
    <col min="5652" max="5652" width="3" style="74" customWidth="1"/>
    <col min="5653" max="5888" width="11.42578125" style="74"/>
    <col min="5889" max="5889" width="11.42578125" style="74" customWidth="1"/>
    <col min="5890" max="5890" width="11" style="74" bestFit="1" customWidth="1"/>
    <col min="5891" max="5891" width="19.42578125" style="74" bestFit="1" customWidth="1"/>
    <col min="5892" max="5892" width="5.7109375" style="74" customWidth="1"/>
    <col min="5893" max="5907" width="11.42578125" style="74"/>
    <col min="5908" max="5908" width="3" style="74" customWidth="1"/>
    <col min="5909" max="6144" width="11.42578125" style="74"/>
    <col min="6145" max="6145" width="11.42578125" style="74" customWidth="1"/>
    <col min="6146" max="6146" width="11" style="74" bestFit="1" customWidth="1"/>
    <col min="6147" max="6147" width="19.42578125" style="74" bestFit="1" customWidth="1"/>
    <col min="6148" max="6148" width="5.7109375" style="74" customWidth="1"/>
    <col min="6149" max="6163" width="11.42578125" style="74"/>
    <col min="6164" max="6164" width="3" style="74" customWidth="1"/>
    <col min="6165" max="6400" width="11.42578125" style="74"/>
    <col min="6401" max="6401" width="11.42578125" style="74" customWidth="1"/>
    <col min="6402" max="6402" width="11" style="74" bestFit="1" customWidth="1"/>
    <col min="6403" max="6403" width="19.42578125" style="74" bestFit="1" customWidth="1"/>
    <col min="6404" max="6404" width="5.7109375" style="74" customWidth="1"/>
    <col min="6405" max="6419" width="11.42578125" style="74"/>
    <col min="6420" max="6420" width="3" style="74" customWidth="1"/>
    <col min="6421" max="6656" width="11.42578125" style="74"/>
    <col min="6657" max="6657" width="11.42578125" style="74" customWidth="1"/>
    <col min="6658" max="6658" width="11" style="74" bestFit="1" customWidth="1"/>
    <col min="6659" max="6659" width="19.42578125" style="74" bestFit="1" customWidth="1"/>
    <col min="6660" max="6660" width="5.7109375" style="74" customWidth="1"/>
    <col min="6661" max="6675" width="11.42578125" style="74"/>
    <col min="6676" max="6676" width="3" style="74" customWidth="1"/>
    <col min="6677" max="6912" width="11.42578125" style="74"/>
    <col min="6913" max="6913" width="11.42578125" style="74" customWidth="1"/>
    <col min="6914" max="6914" width="11" style="74" bestFit="1" customWidth="1"/>
    <col min="6915" max="6915" width="19.42578125" style="74" bestFit="1" customWidth="1"/>
    <col min="6916" max="6916" width="5.7109375" style="74" customWidth="1"/>
    <col min="6917" max="6931" width="11.42578125" style="74"/>
    <col min="6932" max="6932" width="3" style="74" customWidth="1"/>
    <col min="6933" max="7168" width="11.42578125" style="74"/>
    <col min="7169" max="7169" width="11.42578125" style="74" customWidth="1"/>
    <col min="7170" max="7170" width="11" style="74" bestFit="1" customWidth="1"/>
    <col min="7171" max="7171" width="19.42578125" style="74" bestFit="1" customWidth="1"/>
    <col min="7172" max="7172" width="5.7109375" style="74" customWidth="1"/>
    <col min="7173" max="7187" width="11.42578125" style="74"/>
    <col min="7188" max="7188" width="3" style="74" customWidth="1"/>
    <col min="7189" max="7424" width="11.42578125" style="74"/>
    <col min="7425" max="7425" width="11.42578125" style="74" customWidth="1"/>
    <col min="7426" max="7426" width="11" style="74" bestFit="1" customWidth="1"/>
    <col min="7427" max="7427" width="19.42578125" style="74" bestFit="1" customWidth="1"/>
    <col min="7428" max="7428" width="5.7109375" style="74" customWidth="1"/>
    <col min="7429" max="7443" width="11.42578125" style="74"/>
    <col min="7444" max="7444" width="3" style="74" customWidth="1"/>
    <col min="7445" max="7680" width="11.42578125" style="74"/>
    <col min="7681" max="7681" width="11.42578125" style="74" customWidth="1"/>
    <col min="7682" max="7682" width="11" style="74" bestFit="1" customWidth="1"/>
    <col min="7683" max="7683" width="19.42578125" style="74" bestFit="1" customWidth="1"/>
    <col min="7684" max="7684" width="5.7109375" style="74" customWidth="1"/>
    <col min="7685" max="7699" width="11.42578125" style="74"/>
    <col min="7700" max="7700" width="3" style="74" customWidth="1"/>
    <col min="7701" max="7936" width="11.42578125" style="74"/>
    <col min="7937" max="7937" width="11.42578125" style="74" customWidth="1"/>
    <col min="7938" max="7938" width="11" style="74" bestFit="1" customWidth="1"/>
    <col min="7939" max="7939" width="19.42578125" style="74" bestFit="1" customWidth="1"/>
    <col min="7940" max="7940" width="5.7109375" style="74" customWidth="1"/>
    <col min="7941" max="7955" width="11.42578125" style="74"/>
    <col min="7956" max="7956" width="3" style="74" customWidth="1"/>
    <col min="7957" max="8192" width="11.42578125" style="74"/>
    <col min="8193" max="8193" width="11.42578125" style="74" customWidth="1"/>
    <col min="8194" max="8194" width="11" style="74" bestFit="1" customWidth="1"/>
    <col min="8195" max="8195" width="19.42578125" style="74" bestFit="1" customWidth="1"/>
    <col min="8196" max="8196" width="5.7109375" style="74" customWidth="1"/>
    <col min="8197" max="8211" width="11.42578125" style="74"/>
    <col min="8212" max="8212" width="3" style="74" customWidth="1"/>
    <col min="8213" max="8448" width="11.42578125" style="74"/>
    <col min="8449" max="8449" width="11.42578125" style="74" customWidth="1"/>
    <col min="8450" max="8450" width="11" style="74" bestFit="1" customWidth="1"/>
    <col min="8451" max="8451" width="19.42578125" style="74" bestFit="1" customWidth="1"/>
    <col min="8452" max="8452" width="5.7109375" style="74" customWidth="1"/>
    <col min="8453" max="8467" width="11.42578125" style="74"/>
    <col min="8468" max="8468" width="3" style="74" customWidth="1"/>
    <col min="8469" max="8704" width="11.42578125" style="74"/>
    <col min="8705" max="8705" width="11.42578125" style="74" customWidth="1"/>
    <col min="8706" max="8706" width="11" style="74" bestFit="1" customWidth="1"/>
    <col min="8707" max="8707" width="19.42578125" style="74" bestFit="1" customWidth="1"/>
    <col min="8708" max="8708" width="5.7109375" style="74" customWidth="1"/>
    <col min="8709" max="8723" width="11.42578125" style="74"/>
    <col min="8724" max="8724" width="3" style="74" customWidth="1"/>
    <col min="8725" max="8960" width="11.42578125" style="74"/>
    <col min="8961" max="8961" width="11.42578125" style="74" customWidth="1"/>
    <col min="8962" max="8962" width="11" style="74" bestFit="1" customWidth="1"/>
    <col min="8963" max="8963" width="19.42578125" style="74" bestFit="1" customWidth="1"/>
    <col min="8964" max="8964" width="5.7109375" style="74" customWidth="1"/>
    <col min="8965" max="8979" width="11.42578125" style="74"/>
    <col min="8980" max="8980" width="3" style="74" customWidth="1"/>
    <col min="8981" max="9216" width="11.42578125" style="74"/>
    <col min="9217" max="9217" width="11.42578125" style="74" customWidth="1"/>
    <col min="9218" max="9218" width="11" style="74" bestFit="1" customWidth="1"/>
    <col min="9219" max="9219" width="19.42578125" style="74" bestFit="1" customWidth="1"/>
    <col min="9220" max="9220" width="5.7109375" style="74" customWidth="1"/>
    <col min="9221" max="9235" width="11.42578125" style="74"/>
    <col min="9236" max="9236" width="3" style="74" customWidth="1"/>
    <col min="9237" max="9472" width="11.42578125" style="74"/>
    <col min="9473" max="9473" width="11.42578125" style="74" customWidth="1"/>
    <col min="9474" max="9474" width="11" style="74" bestFit="1" customWidth="1"/>
    <col min="9475" max="9475" width="19.42578125" style="74" bestFit="1" customWidth="1"/>
    <col min="9476" max="9476" width="5.7109375" style="74" customWidth="1"/>
    <col min="9477" max="9491" width="11.42578125" style="74"/>
    <col min="9492" max="9492" width="3" style="74" customWidth="1"/>
    <col min="9493" max="9728" width="11.42578125" style="74"/>
    <col min="9729" max="9729" width="11.42578125" style="74" customWidth="1"/>
    <col min="9730" max="9730" width="11" style="74" bestFit="1" customWidth="1"/>
    <col min="9731" max="9731" width="19.42578125" style="74" bestFit="1" customWidth="1"/>
    <col min="9732" max="9732" width="5.7109375" style="74" customWidth="1"/>
    <col min="9733" max="9747" width="11.42578125" style="74"/>
    <col min="9748" max="9748" width="3" style="74" customWidth="1"/>
    <col min="9749" max="9984" width="11.42578125" style="74"/>
    <col min="9985" max="9985" width="11.42578125" style="74" customWidth="1"/>
    <col min="9986" max="9986" width="11" style="74" bestFit="1" customWidth="1"/>
    <col min="9987" max="9987" width="19.42578125" style="74" bestFit="1" customWidth="1"/>
    <col min="9988" max="9988" width="5.7109375" style="74" customWidth="1"/>
    <col min="9989" max="10003" width="11.42578125" style="74"/>
    <col min="10004" max="10004" width="3" style="74" customWidth="1"/>
    <col min="10005" max="10240" width="11.42578125" style="74"/>
    <col min="10241" max="10241" width="11.42578125" style="74" customWidth="1"/>
    <col min="10242" max="10242" width="11" style="74" bestFit="1" customWidth="1"/>
    <col min="10243" max="10243" width="19.42578125" style="74" bestFit="1" customWidth="1"/>
    <col min="10244" max="10244" width="5.7109375" style="74" customWidth="1"/>
    <col min="10245" max="10259" width="11.42578125" style="74"/>
    <col min="10260" max="10260" width="3" style="74" customWidth="1"/>
    <col min="10261" max="10496" width="11.42578125" style="74"/>
    <col min="10497" max="10497" width="11.42578125" style="74" customWidth="1"/>
    <col min="10498" max="10498" width="11" style="74" bestFit="1" customWidth="1"/>
    <col min="10499" max="10499" width="19.42578125" style="74" bestFit="1" customWidth="1"/>
    <col min="10500" max="10500" width="5.7109375" style="74" customWidth="1"/>
    <col min="10501" max="10515" width="11.42578125" style="74"/>
    <col min="10516" max="10516" width="3" style="74" customWidth="1"/>
    <col min="10517" max="10752" width="11.42578125" style="74"/>
    <col min="10753" max="10753" width="11.42578125" style="74" customWidth="1"/>
    <col min="10754" max="10754" width="11" style="74" bestFit="1" customWidth="1"/>
    <col min="10755" max="10755" width="19.42578125" style="74" bestFit="1" customWidth="1"/>
    <col min="10756" max="10756" width="5.7109375" style="74" customWidth="1"/>
    <col min="10757" max="10771" width="11.42578125" style="74"/>
    <col min="10772" max="10772" width="3" style="74" customWidth="1"/>
    <col min="10773" max="11008" width="11.42578125" style="74"/>
    <col min="11009" max="11009" width="11.42578125" style="74" customWidth="1"/>
    <col min="11010" max="11010" width="11" style="74" bestFit="1" customWidth="1"/>
    <col min="11011" max="11011" width="19.42578125" style="74" bestFit="1" customWidth="1"/>
    <col min="11012" max="11012" width="5.7109375" style="74" customWidth="1"/>
    <col min="11013" max="11027" width="11.42578125" style="74"/>
    <col min="11028" max="11028" width="3" style="74" customWidth="1"/>
    <col min="11029" max="11264" width="11.42578125" style="74"/>
    <col min="11265" max="11265" width="11.42578125" style="74" customWidth="1"/>
    <col min="11266" max="11266" width="11" style="74" bestFit="1" customWidth="1"/>
    <col min="11267" max="11267" width="19.42578125" style="74" bestFit="1" customWidth="1"/>
    <col min="11268" max="11268" width="5.7109375" style="74" customWidth="1"/>
    <col min="11269" max="11283" width="11.42578125" style="74"/>
    <col min="11284" max="11284" width="3" style="74" customWidth="1"/>
    <col min="11285" max="11520" width="11.42578125" style="74"/>
    <col min="11521" max="11521" width="11.42578125" style="74" customWidth="1"/>
    <col min="11522" max="11522" width="11" style="74" bestFit="1" customWidth="1"/>
    <col min="11523" max="11523" width="19.42578125" style="74" bestFit="1" customWidth="1"/>
    <col min="11524" max="11524" width="5.7109375" style="74" customWidth="1"/>
    <col min="11525" max="11539" width="11.42578125" style="74"/>
    <col min="11540" max="11540" width="3" style="74" customWidth="1"/>
    <col min="11541" max="11776" width="11.42578125" style="74"/>
    <col min="11777" max="11777" width="11.42578125" style="74" customWidth="1"/>
    <col min="11778" max="11778" width="11" style="74" bestFit="1" customWidth="1"/>
    <col min="11779" max="11779" width="19.42578125" style="74" bestFit="1" customWidth="1"/>
    <col min="11780" max="11780" width="5.7109375" style="74" customWidth="1"/>
    <col min="11781" max="11795" width="11.42578125" style="74"/>
    <col min="11796" max="11796" width="3" style="74" customWidth="1"/>
    <col min="11797" max="12032" width="11.42578125" style="74"/>
    <col min="12033" max="12033" width="11.42578125" style="74" customWidth="1"/>
    <col min="12034" max="12034" width="11" style="74" bestFit="1" customWidth="1"/>
    <col min="12035" max="12035" width="19.42578125" style="74" bestFit="1" customWidth="1"/>
    <col min="12036" max="12036" width="5.7109375" style="74" customWidth="1"/>
    <col min="12037" max="12051" width="11.42578125" style="74"/>
    <col min="12052" max="12052" width="3" style="74" customWidth="1"/>
    <col min="12053" max="12288" width="11.42578125" style="74"/>
    <col min="12289" max="12289" width="11.42578125" style="74" customWidth="1"/>
    <col min="12290" max="12290" width="11" style="74" bestFit="1" customWidth="1"/>
    <col min="12291" max="12291" width="19.42578125" style="74" bestFit="1" customWidth="1"/>
    <col min="12292" max="12292" width="5.7109375" style="74" customWidth="1"/>
    <col min="12293" max="12307" width="11.42578125" style="74"/>
    <col min="12308" max="12308" width="3" style="74" customWidth="1"/>
    <col min="12309" max="12544" width="11.42578125" style="74"/>
    <col min="12545" max="12545" width="11.42578125" style="74" customWidth="1"/>
    <col min="12546" max="12546" width="11" style="74" bestFit="1" customWidth="1"/>
    <col min="12547" max="12547" width="19.42578125" style="74" bestFit="1" customWidth="1"/>
    <col min="12548" max="12548" width="5.7109375" style="74" customWidth="1"/>
    <col min="12549" max="12563" width="11.42578125" style="74"/>
    <col min="12564" max="12564" width="3" style="74" customWidth="1"/>
    <col min="12565" max="12800" width="11.42578125" style="74"/>
    <col min="12801" max="12801" width="11.42578125" style="74" customWidth="1"/>
    <col min="12802" max="12802" width="11" style="74" bestFit="1" customWidth="1"/>
    <col min="12803" max="12803" width="19.42578125" style="74" bestFit="1" customWidth="1"/>
    <col min="12804" max="12804" width="5.7109375" style="74" customWidth="1"/>
    <col min="12805" max="12819" width="11.42578125" style="74"/>
    <col min="12820" max="12820" width="3" style="74" customWidth="1"/>
    <col min="12821" max="13056" width="11.42578125" style="74"/>
    <col min="13057" max="13057" width="11.42578125" style="74" customWidth="1"/>
    <col min="13058" max="13058" width="11" style="74" bestFit="1" customWidth="1"/>
    <col min="13059" max="13059" width="19.42578125" style="74" bestFit="1" customWidth="1"/>
    <col min="13060" max="13060" width="5.7109375" style="74" customWidth="1"/>
    <col min="13061" max="13075" width="11.42578125" style="74"/>
    <col min="13076" max="13076" width="3" style="74" customWidth="1"/>
    <col min="13077" max="13312" width="11.42578125" style="74"/>
    <col min="13313" max="13313" width="11.42578125" style="74" customWidth="1"/>
    <col min="13314" max="13314" width="11" style="74" bestFit="1" customWidth="1"/>
    <col min="13315" max="13315" width="19.42578125" style="74" bestFit="1" customWidth="1"/>
    <col min="13316" max="13316" width="5.7109375" style="74" customWidth="1"/>
    <col min="13317" max="13331" width="11.42578125" style="74"/>
    <col min="13332" max="13332" width="3" style="74" customWidth="1"/>
    <col min="13333" max="13568" width="11.42578125" style="74"/>
    <col min="13569" max="13569" width="11.42578125" style="74" customWidth="1"/>
    <col min="13570" max="13570" width="11" style="74" bestFit="1" customWidth="1"/>
    <col min="13571" max="13571" width="19.42578125" style="74" bestFit="1" customWidth="1"/>
    <col min="13572" max="13572" width="5.7109375" style="74" customWidth="1"/>
    <col min="13573" max="13587" width="11.42578125" style="74"/>
    <col min="13588" max="13588" width="3" style="74" customWidth="1"/>
    <col min="13589" max="13824" width="11.42578125" style="74"/>
    <col min="13825" max="13825" width="11.42578125" style="74" customWidth="1"/>
    <col min="13826" max="13826" width="11" style="74" bestFit="1" customWidth="1"/>
    <col min="13827" max="13827" width="19.42578125" style="74" bestFit="1" customWidth="1"/>
    <col min="13828" max="13828" width="5.7109375" style="74" customWidth="1"/>
    <col min="13829" max="13843" width="11.42578125" style="74"/>
    <col min="13844" max="13844" width="3" style="74" customWidth="1"/>
    <col min="13845" max="14080" width="11.42578125" style="74"/>
    <col min="14081" max="14081" width="11.42578125" style="74" customWidth="1"/>
    <col min="14082" max="14082" width="11" style="74" bestFit="1" customWidth="1"/>
    <col min="14083" max="14083" width="19.42578125" style="74" bestFit="1" customWidth="1"/>
    <col min="14084" max="14084" width="5.7109375" style="74" customWidth="1"/>
    <col min="14085" max="14099" width="11.42578125" style="74"/>
    <col min="14100" max="14100" width="3" style="74" customWidth="1"/>
    <col min="14101" max="14336" width="11.42578125" style="74"/>
    <col min="14337" max="14337" width="11.42578125" style="74" customWidth="1"/>
    <col min="14338" max="14338" width="11" style="74" bestFit="1" customWidth="1"/>
    <col min="14339" max="14339" width="19.42578125" style="74" bestFit="1" customWidth="1"/>
    <col min="14340" max="14340" width="5.7109375" style="74" customWidth="1"/>
    <col min="14341" max="14355" width="11.42578125" style="74"/>
    <col min="14356" max="14356" width="3" style="74" customWidth="1"/>
    <col min="14357" max="14592" width="11.42578125" style="74"/>
    <col min="14593" max="14593" width="11.42578125" style="74" customWidth="1"/>
    <col min="14594" max="14594" width="11" style="74" bestFit="1" customWidth="1"/>
    <col min="14595" max="14595" width="19.42578125" style="74" bestFit="1" customWidth="1"/>
    <col min="14596" max="14596" width="5.7109375" style="74" customWidth="1"/>
    <col min="14597" max="14611" width="11.42578125" style="74"/>
    <col min="14612" max="14612" width="3" style="74" customWidth="1"/>
    <col min="14613" max="14848" width="11.42578125" style="74"/>
    <col min="14849" max="14849" width="11.42578125" style="74" customWidth="1"/>
    <col min="14850" max="14850" width="11" style="74" bestFit="1" customWidth="1"/>
    <col min="14851" max="14851" width="19.42578125" style="74" bestFit="1" customWidth="1"/>
    <col min="14852" max="14852" width="5.7109375" style="74" customWidth="1"/>
    <col min="14853" max="14867" width="11.42578125" style="74"/>
    <col min="14868" max="14868" width="3" style="74" customWidth="1"/>
    <col min="14869" max="15104" width="11.42578125" style="74"/>
    <col min="15105" max="15105" width="11.42578125" style="74" customWidth="1"/>
    <col min="15106" max="15106" width="11" style="74" bestFit="1" customWidth="1"/>
    <col min="15107" max="15107" width="19.42578125" style="74" bestFit="1" customWidth="1"/>
    <col min="15108" max="15108" width="5.7109375" style="74" customWidth="1"/>
    <col min="15109" max="15123" width="11.42578125" style="74"/>
    <col min="15124" max="15124" width="3" style="74" customWidth="1"/>
    <col min="15125" max="15360" width="11.42578125" style="74"/>
    <col min="15361" max="15361" width="11.42578125" style="74" customWidth="1"/>
    <col min="15362" max="15362" width="11" style="74" bestFit="1" customWidth="1"/>
    <col min="15363" max="15363" width="19.42578125" style="74" bestFit="1" customWidth="1"/>
    <col min="15364" max="15364" width="5.7109375" style="74" customWidth="1"/>
    <col min="15365" max="15379" width="11.42578125" style="74"/>
    <col min="15380" max="15380" width="3" style="74" customWidth="1"/>
    <col min="15381" max="15616" width="11.42578125" style="74"/>
    <col min="15617" max="15617" width="11.42578125" style="74" customWidth="1"/>
    <col min="15618" max="15618" width="11" style="74" bestFit="1" customWidth="1"/>
    <col min="15619" max="15619" width="19.42578125" style="74" bestFit="1" customWidth="1"/>
    <col min="15620" max="15620" width="5.7109375" style="74" customWidth="1"/>
    <col min="15621" max="15635" width="11.42578125" style="74"/>
    <col min="15636" max="15636" width="3" style="74" customWidth="1"/>
    <col min="15637" max="15872" width="11.42578125" style="74"/>
    <col min="15873" max="15873" width="11.42578125" style="74" customWidth="1"/>
    <col min="15874" max="15874" width="11" style="74" bestFit="1" customWidth="1"/>
    <col min="15875" max="15875" width="19.42578125" style="74" bestFit="1" customWidth="1"/>
    <col min="15876" max="15876" width="5.7109375" style="74" customWidth="1"/>
    <col min="15877" max="15891" width="11.42578125" style="74"/>
    <col min="15892" max="15892" width="3" style="74" customWidth="1"/>
    <col min="15893" max="16128" width="11.42578125" style="74"/>
    <col min="16129" max="16129" width="11.42578125" style="74" customWidth="1"/>
    <col min="16130" max="16130" width="11" style="74" bestFit="1" customWidth="1"/>
    <col min="16131" max="16131" width="19.42578125" style="74" bestFit="1" customWidth="1"/>
    <col min="16132" max="16132" width="5.7109375" style="74" customWidth="1"/>
    <col min="16133" max="16147" width="11.42578125" style="74"/>
    <col min="16148" max="16148" width="3" style="74" customWidth="1"/>
    <col min="16149" max="16384" width="11.42578125" style="74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73"/>
    </row>
    <row r="2" spans="1:20" s="80" customFormat="1" ht="14.1" customHeight="1" thickBot="1" x14ac:dyDescent="0.3">
      <c r="A2" s="75" t="s">
        <v>41</v>
      </c>
      <c r="B2" s="76" t="s">
        <v>42</v>
      </c>
      <c r="C2" s="77" t="s">
        <v>43</v>
      </c>
      <c r="D2" s="152" t="s">
        <v>44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">
      <c r="A3" s="81"/>
      <c r="B3" s="82">
        <v>108.367</v>
      </c>
      <c r="C3" s="83" t="s">
        <v>82</v>
      </c>
      <c r="D3" s="152"/>
      <c r="S3" s="73"/>
      <c r="T3" s="73"/>
    </row>
    <row r="4" spans="1:20" ht="14.1" customHeight="1" x14ac:dyDescent="0.2">
      <c r="A4" s="81"/>
      <c r="B4" s="82">
        <v>108</v>
      </c>
      <c r="C4" s="84" t="s">
        <v>83</v>
      </c>
      <c r="D4" s="153"/>
      <c r="S4" s="73"/>
      <c r="T4" s="73"/>
    </row>
    <row r="5" spans="1:20" ht="14.1" customHeight="1" x14ac:dyDescent="0.2">
      <c r="A5" s="81"/>
      <c r="B5" s="82">
        <v>107.32299999999999</v>
      </c>
      <c r="C5" s="84" t="s">
        <v>84</v>
      </c>
      <c r="D5" s="152"/>
      <c r="S5" s="73"/>
      <c r="T5" s="73"/>
    </row>
    <row r="6" spans="1:20" ht="14.1" customHeight="1" x14ac:dyDescent="0.2">
      <c r="A6" s="81"/>
      <c r="B6" s="82">
        <v>105.703</v>
      </c>
      <c r="C6" s="85" t="s">
        <v>85</v>
      </c>
      <c r="D6" s="152"/>
      <c r="S6" s="73"/>
      <c r="T6" s="73"/>
    </row>
    <row r="7" spans="1:20" ht="14.1" customHeight="1" x14ac:dyDescent="0.2">
      <c r="A7" s="81">
        <v>3</v>
      </c>
      <c r="B7" s="86">
        <v>107.852</v>
      </c>
      <c r="C7" s="85" t="s">
        <v>24</v>
      </c>
      <c r="D7" s="152"/>
      <c r="S7" s="73"/>
      <c r="T7" s="73"/>
    </row>
    <row r="8" spans="1:20" ht="14.1" customHeight="1" x14ac:dyDescent="0.2">
      <c r="A8" s="81">
        <v>6</v>
      </c>
      <c r="B8" s="86">
        <v>107.166</v>
      </c>
      <c r="C8" s="85" t="s">
        <v>86</v>
      </c>
      <c r="D8" s="152"/>
      <c r="S8" s="73"/>
      <c r="T8" s="73"/>
    </row>
    <row r="9" spans="1:20" ht="14.1" customHeight="1" x14ac:dyDescent="0.2">
      <c r="A9" s="81">
        <v>6.2</v>
      </c>
      <c r="B9" s="82">
        <v>106.45</v>
      </c>
      <c r="C9" s="85" t="s">
        <v>24</v>
      </c>
      <c r="D9" s="152"/>
      <c r="S9" s="73"/>
      <c r="T9" s="73"/>
    </row>
    <row r="10" spans="1:20" ht="14.1" customHeight="1" x14ac:dyDescent="0.2">
      <c r="A10" s="81">
        <v>6.8</v>
      </c>
      <c r="B10" s="82">
        <v>104.47199999999999</v>
      </c>
      <c r="C10" s="85" t="s">
        <v>86</v>
      </c>
      <c r="D10" s="152"/>
      <c r="S10" s="73"/>
      <c r="T10" s="73"/>
    </row>
    <row r="11" spans="1:20" ht="14.1" customHeight="1" x14ac:dyDescent="0.2">
      <c r="A11" s="81">
        <v>8.3000000000000007</v>
      </c>
      <c r="B11" s="82">
        <v>102.739</v>
      </c>
      <c r="C11" s="85" t="s">
        <v>24</v>
      </c>
      <c r="D11" s="152"/>
      <c r="S11" s="73"/>
      <c r="T11" s="73"/>
    </row>
    <row r="12" spans="1:20" ht="14.1" customHeight="1" x14ac:dyDescent="0.2">
      <c r="A12" s="123">
        <v>12</v>
      </c>
      <c r="B12" s="124">
        <v>101.333</v>
      </c>
      <c r="C12" s="122" t="s">
        <v>48</v>
      </c>
      <c r="D12" s="152"/>
      <c r="S12" s="73"/>
      <c r="T12" s="73"/>
    </row>
    <row r="13" spans="1:20" ht="14.1" customHeight="1" x14ac:dyDescent="0.2">
      <c r="A13" s="87">
        <v>38</v>
      </c>
      <c r="B13" s="88">
        <v>98.472999999999999</v>
      </c>
      <c r="C13" s="85"/>
      <c r="D13" s="152"/>
      <c r="S13" s="73"/>
      <c r="T13" s="73"/>
    </row>
    <row r="14" spans="1:20" ht="14.1" customHeight="1" x14ac:dyDescent="0.2">
      <c r="A14" s="87">
        <v>64</v>
      </c>
      <c r="B14" s="88">
        <v>98.222999999999999</v>
      </c>
      <c r="C14" s="85"/>
      <c r="D14" s="152"/>
      <c r="S14" s="73"/>
      <c r="T14" s="73"/>
    </row>
    <row r="15" spans="1:20" ht="14.1" customHeight="1" x14ac:dyDescent="0.2">
      <c r="A15" s="87">
        <v>90</v>
      </c>
      <c r="B15" s="88">
        <v>97.123000000000005</v>
      </c>
      <c r="C15" s="89"/>
      <c r="D15" s="152"/>
      <c r="S15" s="73"/>
      <c r="T15" s="73"/>
    </row>
    <row r="16" spans="1:20" ht="14.1" customHeight="1" x14ac:dyDescent="0.2">
      <c r="A16" s="87">
        <v>116</v>
      </c>
      <c r="B16" s="88">
        <v>95.033000000000001</v>
      </c>
      <c r="C16" s="89"/>
      <c r="D16" s="154"/>
      <c r="S16" s="73"/>
      <c r="T16" s="73"/>
    </row>
    <row r="17" spans="1:20" ht="14.1" customHeight="1" x14ac:dyDescent="0.2">
      <c r="A17" s="87">
        <v>142</v>
      </c>
      <c r="B17" s="88">
        <v>94.013000000000005</v>
      </c>
      <c r="C17" s="89"/>
      <c r="D17" s="154"/>
      <c r="S17" s="73"/>
      <c r="T17" s="73"/>
    </row>
    <row r="18" spans="1:20" ht="14.1" customHeight="1" x14ac:dyDescent="0.2">
      <c r="A18" s="87">
        <v>168</v>
      </c>
      <c r="B18" s="88">
        <v>99.072999999999993</v>
      </c>
      <c r="C18" s="89"/>
      <c r="D18" s="154"/>
      <c r="S18" s="73"/>
      <c r="T18" s="73"/>
    </row>
    <row r="19" spans="1:20" ht="14.1" customHeight="1" x14ac:dyDescent="0.2">
      <c r="A19" s="87">
        <v>194</v>
      </c>
      <c r="B19" s="88">
        <v>96.813000000000002</v>
      </c>
      <c r="C19" s="89"/>
      <c r="D19" s="154"/>
      <c r="S19" s="73"/>
      <c r="T19" s="73"/>
    </row>
    <row r="20" spans="1:20" ht="14.1" customHeight="1" x14ac:dyDescent="0.2">
      <c r="A20" s="87">
        <v>220</v>
      </c>
      <c r="B20" s="88">
        <v>96.673000000000002</v>
      </c>
      <c r="C20" s="89"/>
      <c r="D20" s="154"/>
      <c r="S20" s="73"/>
      <c r="T20" s="73"/>
    </row>
    <row r="21" spans="1:20" ht="14.1" customHeight="1" x14ac:dyDescent="0.2">
      <c r="A21" s="87">
        <v>246</v>
      </c>
      <c r="B21" s="88">
        <v>95.912999999999997</v>
      </c>
      <c r="C21" s="89"/>
      <c r="D21" s="154"/>
      <c r="S21" s="73"/>
      <c r="T21" s="73"/>
    </row>
    <row r="22" spans="1:20" ht="14.1" customHeight="1" x14ac:dyDescent="0.2">
      <c r="A22" s="87">
        <v>272</v>
      </c>
      <c r="B22" s="88">
        <v>98.613</v>
      </c>
      <c r="C22" s="85"/>
      <c r="D22" s="154"/>
      <c r="S22" s="73"/>
      <c r="T22" s="73"/>
    </row>
    <row r="23" spans="1:20" ht="14.1" customHeight="1" x14ac:dyDescent="0.2">
      <c r="A23" s="87">
        <v>298</v>
      </c>
      <c r="B23" s="88">
        <v>96.602999999999994</v>
      </c>
      <c r="C23" s="89"/>
      <c r="D23" s="154"/>
      <c r="S23" s="73"/>
      <c r="T23" s="73"/>
    </row>
    <row r="24" spans="1:20" ht="14.1" customHeight="1" x14ac:dyDescent="0.2">
      <c r="A24" s="87">
        <v>324</v>
      </c>
      <c r="B24" s="88">
        <v>96.613</v>
      </c>
      <c r="C24" s="89"/>
      <c r="D24" s="154"/>
      <c r="S24" s="73"/>
      <c r="T24" s="73"/>
    </row>
    <row r="25" spans="1:20" ht="14.1" customHeight="1" x14ac:dyDescent="0.2">
      <c r="A25" s="87">
        <v>350</v>
      </c>
      <c r="B25" s="88">
        <v>97.143000000000001</v>
      </c>
      <c r="C25" s="89"/>
      <c r="D25" s="154"/>
      <c r="S25" s="73"/>
      <c r="T25" s="73"/>
    </row>
    <row r="26" spans="1:20" ht="14.1" customHeight="1" x14ac:dyDescent="0.2">
      <c r="A26" s="87">
        <v>376</v>
      </c>
      <c r="B26" s="88">
        <v>98.222999999999999</v>
      </c>
      <c r="C26" s="89"/>
      <c r="D26" s="154"/>
      <c r="S26" s="73"/>
      <c r="T26" s="73"/>
    </row>
    <row r="27" spans="1:20" ht="14.1" customHeight="1" x14ac:dyDescent="0.2">
      <c r="A27" s="87">
        <v>406</v>
      </c>
      <c r="B27" s="88">
        <v>99.733000000000004</v>
      </c>
      <c r="C27" s="85"/>
      <c r="D27" s="154"/>
      <c r="S27" s="73"/>
      <c r="T27" s="73"/>
    </row>
    <row r="28" spans="1:20" ht="14.1" customHeight="1" x14ac:dyDescent="0.2">
      <c r="A28" s="87">
        <v>436</v>
      </c>
      <c r="B28" s="88">
        <v>100.273</v>
      </c>
      <c r="C28" s="85"/>
      <c r="D28" s="154"/>
      <c r="S28" s="73"/>
      <c r="T28" s="73"/>
    </row>
    <row r="29" spans="1:20" ht="14.1" customHeight="1" x14ac:dyDescent="0.2">
      <c r="A29" s="87">
        <v>466</v>
      </c>
      <c r="B29" s="88">
        <v>99.753</v>
      </c>
      <c r="C29" s="89"/>
      <c r="D29" s="154"/>
      <c r="S29" s="73"/>
      <c r="T29" s="73"/>
    </row>
    <row r="30" spans="1:20" ht="14.1" customHeight="1" x14ac:dyDescent="0.2">
      <c r="A30" s="87">
        <v>496</v>
      </c>
      <c r="B30" s="88">
        <v>100.223</v>
      </c>
      <c r="C30" s="89"/>
      <c r="D30" s="154"/>
      <c r="S30" s="73"/>
      <c r="T30" s="73"/>
    </row>
    <row r="31" spans="1:20" ht="14.1" customHeight="1" x14ac:dyDescent="0.2">
      <c r="A31" s="123">
        <v>533</v>
      </c>
      <c r="B31" s="124">
        <v>101.333</v>
      </c>
      <c r="C31" s="125" t="s">
        <v>46</v>
      </c>
      <c r="D31" s="154"/>
      <c r="S31" s="73"/>
      <c r="T31" s="73"/>
    </row>
    <row r="32" spans="1:20" ht="14.1" customHeight="1" x14ac:dyDescent="0.2">
      <c r="A32" s="87">
        <v>536</v>
      </c>
      <c r="B32" s="88">
        <v>102.15300000000001</v>
      </c>
      <c r="C32" s="89"/>
      <c r="D32" s="154"/>
      <c r="S32" s="73"/>
      <c r="T32" s="73"/>
    </row>
    <row r="33" spans="1:20" ht="14.1" customHeight="1" x14ac:dyDescent="0.2">
      <c r="A33" s="87">
        <v>536.6</v>
      </c>
      <c r="B33" s="88">
        <v>103.82299999999999</v>
      </c>
      <c r="C33" s="89"/>
      <c r="D33" s="154"/>
      <c r="S33" s="73"/>
      <c r="T33" s="73"/>
    </row>
    <row r="34" spans="1:20" ht="14.1" customHeight="1" x14ac:dyDescent="0.2">
      <c r="A34" s="87">
        <v>537.29999999999995</v>
      </c>
      <c r="B34" s="88">
        <v>103.82299999999999</v>
      </c>
      <c r="C34" s="89" t="s">
        <v>87</v>
      </c>
      <c r="D34" s="154"/>
      <c r="S34" s="73"/>
      <c r="T34" s="73"/>
    </row>
    <row r="35" spans="1:20" ht="14.1" customHeight="1" x14ac:dyDescent="0.2">
      <c r="A35" s="87">
        <v>580</v>
      </c>
      <c r="B35" s="88">
        <v>103.82299999999999</v>
      </c>
      <c r="C35" s="89"/>
      <c r="D35" s="154"/>
      <c r="S35" s="73"/>
      <c r="T35" s="73"/>
    </row>
    <row r="36" spans="1:20" ht="14.1" customHeight="1" x14ac:dyDescent="0.2">
      <c r="A36" s="87"/>
      <c r="B36" s="88">
        <v>108.36799999999999</v>
      </c>
      <c r="C36" s="89" t="s">
        <v>88</v>
      </c>
      <c r="D36" s="154"/>
      <c r="S36" s="73"/>
      <c r="T36" s="73"/>
    </row>
    <row r="37" spans="1:20" ht="14.1" customHeight="1" x14ac:dyDescent="0.2">
      <c r="A37" s="87"/>
      <c r="B37" s="88"/>
      <c r="C37" s="90"/>
      <c r="D37" s="154"/>
      <c r="S37" s="73"/>
      <c r="T37" s="73"/>
    </row>
    <row r="38" spans="1:20" ht="14.1" customHeight="1" x14ac:dyDescent="0.2">
      <c r="A38" s="87"/>
      <c r="B38" s="88"/>
      <c r="C38" s="90"/>
      <c r="D38" s="154"/>
      <c r="S38" s="73"/>
      <c r="T38" s="73"/>
    </row>
    <row r="39" spans="1:20" ht="14.1" customHeight="1" x14ac:dyDescent="0.2">
      <c r="A39" s="87"/>
      <c r="B39" s="88"/>
      <c r="C39" s="89"/>
      <c r="D39" s="154"/>
      <c r="S39" s="73"/>
      <c r="T39" s="73"/>
    </row>
    <row r="40" spans="1:20" ht="14.1" customHeight="1" x14ac:dyDescent="0.2">
      <c r="A40" s="91"/>
      <c r="B40" s="92"/>
      <c r="C40" s="90"/>
      <c r="D40" s="154"/>
      <c r="S40" s="73"/>
      <c r="T40" s="73"/>
    </row>
    <row r="41" spans="1:20" ht="14.1" customHeight="1" x14ac:dyDescent="0.2">
      <c r="A41" s="87"/>
      <c r="B41" s="88"/>
      <c r="C41" s="90"/>
      <c r="D41" s="154"/>
      <c r="S41" s="73"/>
      <c r="T41" s="73"/>
    </row>
    <row r="42" spans="1:20" ht="14.1" customHeight="1" x14ac:dyDescent="0.2">
      <c r="A42" s="87"/>
      <c r="B42" s="88"/>
      <c r="C42" s="90"/>
      <c r="D42" s="154"/>
      <c r="S42" s="73"/>
      <c r="T42" s="73"/>
    </row>
    <row r="43" spans="1:20" ht="14.1" customHeight="1" x14ac:dyDescent="0.2">
      <c r="A43" s="87"/>
      <c r="B43" s="88"/>
      <c r="C43" s="89"/>
      <c r="D43" s="154"/>
      <c r="S43" s="73"/>
      <c r="T43" s="73"/>
    </row>
    <row r="44" spans="1:20" ht="14.1" customHeight="1" x14ac:dyDescent="0.2">
      <c r="A44" s="87"/>
      <c r="B44" s="88"/>
      <c r="C44" s="84"/>
      <c r="D44" s="154"/>
      <c r="S44" s="73"/>
      <c r="T44" s="73"/>
    </row>
    <row r="45" spans="1:20" ht="14.1" customHeight="1" x14ac:dyDescent="0.2">
      <c r="A45" s="87"/>
      <c r="B45" s="88"/>
      <c r="C45" s="93"/>
      <c r="D45" s="154"/>
      <c r="S45" s="73"/>
      <c r="T45" s="73"/>
    </row>
    <row r="46" spans="1:20" ht="14.1" customHeight="1" x14ac:dyDescent="0.2">
      <c r="A46" s="87"/>
      <c r="B46" s="88"/>
      <c r="C46" s="89"/>
      <c r="D46" s="154"/>
      <c r="S46" s="73"/>
      <c r="T46" s="73"/>
    </row>
    <row r="47" spans="1:20" ht="14.1" customHeight="1" x14ac:dyDescent="0.2">
      <c r="A47" s="87"/>
      <c r="B47" s="88"/>
      <c r="C47" s="89"/>
      <c r="D47" s="154"/>
      <c r="S47" s="73"/>
      <c r="T47" s="73"/>
    </row>
    <row r="48" spans="1:20" ht="14.1" customHeight="1" thickBot="1" x14ac:dyDescent="0.25">
      <c r="A48" s="94"/>
      <c r="B48" s="95"/>
      <c r="C48" s="96"/>
      <c r="D48" s="155"/>
      <c r="S48" s="73"/>
      <c r="T48" s="73"/>
    </row>
    <row r="49" spans="1:22" ht="14.1" customHeight="1" x14ac:dyDescent="0.2">
      <c r="A49" s="97">
        <v>12</v>
      </c>
      <c r="B49" s="98">
        <v>101.333</v>
      </c>
      <c r="C49" s="99" t="s">
        <v>46</v>
      </c>
      <c r="D49" s="156" t="s">
        <v>47</v>
      </c>
      <c r="S49" s="73"/>
      <c r="T49" s="73"/>
    </row>
    <row r="50" spans="1:22" ht="14.1" customHeight="1" thickBot="1" x14ac:dyDescent="0.25">
      <c r="A50" s="100">
        <v>533</v>
      </c>
      <c r="B50" s="101">
        <v>101.333</v>
      </c>
      <c r="C50" s="102" t="s">
        <v>48</v>
      </c>
      <c r="D50" s="157"/>
      <c r="S50" s="73"/>
      <c r="T50" s="73"/>
    </row>
    <row r="51" spans="1:22" ht="14.1" customHeight="1" x14ac:dyDescent="0.2">
      <c r="A51" s="97">
        <v>20</v>
      </c>
      <c r="B51" s="103">
        <v>106.328</v>
      </c>
      <c r="C51" s="99" t="s">
        <v>49</v>
      </c>
      <c r="D51" s="157"/>
      <c r="S51" s="73"/>
      <c r="T51" s="73"/>
    </row>
    <row r="52" spans="1:22" ht="14.1" customHeight="1" thickBot="1" x14ac:dyDescent="0.25">
      <c r="A52" s="104">
        <v>20</v>
      </c>
      <c r="B52" s="101">
        <v>98.328000000000003</v>
      </c>
      <c r="C52" s="102" t="s">
        <v>49</v>
      </c>
      <c r="D52" s="157"/>
      <c r="S52" s="73"/>
      <c r="T52" s="73"/>
    </row>
    <row r="53" spans="1:22" ht="14.1" customHeight="1" x14ac:dyDescent="0.2">
      <c r="A53" s="105">
        <v>30</v>
      </c>
      <c r="B53" s="103">
        <v>105.779</v>
      </c>
      <c r="C53" s="106" t="s">
        <v>50</v>
      </c>
      <c r="D53" s="157"/>
      <c r="S53" s="73"/>
      <c r="T53" s="73"/>
    </row>
    <row r="54" spans="1:22" ht="14.1" customHeight="1" thickBot="1" x14ac:dyDescent="0.25">
      <c r="A54" s="107">
        <v>30</v>
      </c>
      <c r="B54" s="108">
        <v>104.279</v>
      </c>
      <c r="C54" s="109" t="s">
        <v>50</v>
      </c>
      <c r="D54" s="157"/>
      <c r="S54" s="73"/>
      <c r="T54" s="73"/>
    </row>
    <row r="55" spans="1:22" ht="14.1" customHeight="1" x14ac:dyDescent="0.2">
      <c r="A55" s="97">
        <v>537.29999999999995</v>
      </c>
      <c r="B55" s="101">
        <v>103.82299999999999</v>
      </c>
      <c r="C55" s="99" t="s">
        <v>51</v>
      </c>
      <c r="D55" s="157"/>
      <c r="S55" s="73"/>
      <c r="T55" s="73"/>
      <c r="V55" s="110"/>
    </row>
    <row r="56" spans="1:22" ht="14.1" customHeight="1" thickBot="1" x14ac:dyDescent="0.25">
      <c r="A56" s="104">
        <v>0</v>
      </c>
      <c r="B56" s="104">
        <v>0</v>
      </c>
      <c r="C56" s="102" t="s">
        <v>52</v>
      </c>
      <c r="D56" s="157"/>
      <c r="S56" s="73"/>
      <c r="T56" s="73"/>
    </row>
    <row r="57" spans="1:22" ht="14.1" customHeight="1" x14ac:dyDescent="0.2">
      <c r="A57" s="111" t="s">
        <v>53</v>
      </c>
      <c r="B57" s="112" t="s">
        <v>89</v>
      </c>
      <c r="C57" s="113"/>
      <c r="D57" s="157"/>
      <c r="S57" s="73"/>
      <c r="T57" s="73"/>
    </row>
    <row r="58" spans="1:22" ht="14.1" customHeight="1" x14ac:dyDescent="0.2">
      <c r="A58" s="114" t="s">
        <v>55</v>
      </c>
      <c r="B58" s="115" t="s">
        <v>80</v>
      </c>
      <c r="C58" s="116"/>
      <c r="D58" s="158"/>
      <c r="S58" s="73"/>
      <c r="T58" s="73"/>
    </row>
    <row r="59" spans="1:22" ht="14.1" customHeight="1" x14ac:dyDescent="0.2">
      <c r="A59" s="114" t="s">
        <v>57</v>
      </c>
      <c r="B59" s="115" t="s">
        <v>70</v>
      </c>
      <c r="C59" s="116"/>
      <c r="D59" s="158"/>
      <c r="S59" s="73"/>
      <c r="T59" s="73"/>
    </row>
    <row r="60" spans="1:22" ht="14.1" customHeight="1" thickBot="1" x14ac:dyDescent="0.25">
      <c r="A60" s="160" t="s">
        <v>90</v>
      </c>
      <c r="B60" s="161"/>
      <c r="C60" s="162"/>
      <c r="D60" s="159"/>
      <c r="S60" s="73"/>
      <c r="T60" s="73"/>
    </row>
    <row r="61" spans="1:22" x14ac:dyDescent="0.2">
      <c r="A61" s="117" t="s">
        <v>60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</row>
    <row r="63" spans="1:22" x14ac:dyDescent="0.2">
      <c r="B63" s="118"/>
    </row>
    <row r="64" spans="1:22" x14ac:dyDescent="0.2">
      <c r="B64" s="118"/>
    </row>
    <row r="65" spans="2:2" x14ac:dyDescent="0.2">
      <c r="B65" s="119"/>
    </row>
  </sheetData>
  <mergeCells count="4">
    <mergeCell ref="A1:S1"/>
    <mergeCell ref="D2:D48"/>
    <mergeCell ref="D49:D60"/>
    <mergeCell ref="A60:C60"/>
  </mergeCells>
  <printOptions horizontalCentered="1" verticalCentered="1"/>
  <pageMargins left="0" right="0" top="0.78740157480314965" bottom="0.78740157480314965" header="0" footer="0"/>
  <pageSetup scale="58" orientation="landscape" horizontalDpi="300" verticalDpi="300" r:id="rId1"/>
  <headerFooter alignWithMargins="0">
    <oddHeader>&amp;CInformacion confidencial de hidrologia - IDEAM</oddHeader>
    <oddFooter>&amp;CPreparado por el area operativa No. 03 - sede Villavo. ehcl - &amp;D&amp;RPágina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42578125" style="74" customWidth="1"/>
    <col min="2" max="2" width="11" style="74" bestFit="1" customWidth="1"/>
    <col min="3" max="3" width="19.42578125" style="74" bestFit="1" customWidth="1"/>
    <col min="4" max="4" width="5.7109375" style="74" customWidth="1"/>
    <col min="5" max="19" width="11.42578125" style="74"/>
    <col min="20" max="20" width="3" style="74" customWidth="1"/>
    <col min="21" max="256" width="11.42578125" style="74"/>
    <col min="257" max="257" width="11.42578125" style="74" customWidth="1"/>
    <col min="258" max="258" width="11" style="74" bestFit="1" customWidth="1"/>
    <col min="259" max="259" width="19.42578125" style="74" bestFit="1" customWidth="1"/>
    <col min="260" max="260" width="5.7109375" style="74" customWidth="1"/>
    <col min="261" max="275" width="11.42578125" style="74"/>
    <col min="276" max="276" width="3" style="74" customWidth="1"/>
    <col min="277" max="512" width="11.42578125" style="74"/>
    <col min="513" max="513" width="11.42578125" style="74" customWidth="1"/>
    <col min="514" max="514" width="11" style="74" bestFit="1" customWidth="1"/>
    <col min="515" max="515" width="19.42578125" style="74" bestFit="1" customWidth="1"/>
    <col min="516" max="516" width="5.7109375" style="74" customWidth="1"/>
    <col min="517" max="531" width="11.42578125" style="74"/>
    <col min="532" max="532" width="3" style="74" customWidth="1"/>
    <col min="533" max="768" width="11.42578125" style="74"/>
    <col min="769" max="769" width="11.42578125" style="74" customWidth="1"/>
    <col min="770" max="770" width="11" style="74" bestFit="1" customWidth="1"/>
    <col min="771" max="771" width="19.42578125" style="74" bestFit="1" customWidth="1"/>
    <col min="772" max="772" width="5.7109375" style="74" customWidth="1"/>
    <col min="773" max="787" width="11.42578125" style="74"/>
    <col min="788" max="788" width="3" style="74" customWidth="1"/>
    <col min="789" max="1024" width="11.42578125" style="74"/>
    <col min="1025" max="1025" width="11.42578125" style="74" customWidth="1"/>
    <col min="1026" max="1026" width="11" style="74" bestFit="1" customWidth="1"/>
    <col min="1027" max="1027" width="19.42578125" style="74" bestFit="1" customWidth="1"/>
    <col min="1028" max="1028" width="5.7109375" style="74" customWidth="1"/>
    <col min="1029" max="1043" width="11.42578125" style="74"/>
    <col min="1044" max="1044" width="3" style="74" customWidth="1"/>
    <col min="1045" max="1280" width="11.42578125" style="74"/>
    <col min="1281" max="1281" width="11.42578125" style="74" customWidth="1"/>
    <col min="1282" max="1282" width="11" style="74" bestFit="1" customWidth="1"/>
    <col min="1283" max="1283" width="19.42578125" style="74" bestFit="1" customWidth="1"/>
    <col min="1284" max="1284" width="5.7109375" style="74" customWidth="1"/>
    <col min="1285" max="1299" width="11.42578125" style="74"/>
    <col min="1300" max="1300" width="3" style="74" customWidth="1"/>
    <col min="1301" max="1536" width="11.42578125" style="74"/>
    <col min="1537" max="1537" width="11.42578125" style="74" customWidth="1"/>
    <col min="1538" max="1538" width="11" style="74" bestFit="1" customWidth="1"/>
    <col min="1539" max="1539" width="19.42578125" style="74" bestFit="1" customWidth="1"/>
    <col min="1540" max="1540" width="5.7109375" style="74" customWidth="1"/>
    <col min="1541" max="1555" width="11.42578125" style="74"/>
    <col min="1556" max="1556" width="3" style="74" customWidth="1"/>
    <col min="1557" max="1792" width="11.42578125" style="74"/>
    <col min="1793" max="1793" width="11.42578125" style="74" customWidth="1"/>
    <col min="1794" max="1794" width="11" style="74" bestFit="1" customWidth="1"/>
    <col min="1795" max="1795" width="19.42578125" style="74" bestFit="1" customWidth="1"/>
    <col min="1796" max="1796" width="5.7109375" style="74" customWidth="1"/>
    <col min="1797" max="1811" width="11.42578125" style="74"/>
    <col min="1812" max="1812" width="3" style="74" customWidth="1"/>
    <col min="1813" max="2048" width="11.42578125" style="74"/>
    <col min="2049" max="2049" width="11.42578125" style="74" customWidth="1"/>
    <col min="2050" max="2050" width="11" style="74" bestFit="1" customWidth="1"/>
    <col min="2051" max="2051" width="19.42578125" style="74" bestFit="1" customWidth="1"/>
    <col min="2052" max="2052" width="5.7109375" style="74" customWidth="1"/>
    <col min="2053" max="2067" width="11.42578125" style="74"/>
    <col min="2068" max="2068" width="3" style="74" customWidth="1"/>
    <col min="2069" max="2304" width="11.42578125" style="74"/>
    <col min="2305" max="2305" width="11.42578125" style="74" customWidth="1"/>
    <col min="2306" max="2306" width="11" style="74" bestFit="1" customWidth="1"/>
    <col min="2307" max="2307" width="19.42578125" style="74" bestFit="1" customWidth="1"/>
    <col min="2308" max="2308" width="5.7109375" style="74" customWidth="1"/>
    <col min="2309" max="2323" width="11.42578125" style="74"/>
    <col min="2324" max="2324" width="3" style="74" customWidth="1"/>
    <col min="2325" max="2560" width="11.42578125" style="74"/>
    <col min="2561" max="2561" width="11.42578125" style="74" customWidth="1"/>
    <col min="2562" max="2562" width="11" style="74" bestFit="1" customWidth="1"/>
    <col min="2563" max="2563" width="19.42578125" style="74" bestFit="1" customWidth="1"/>
    <col min="2564" max="2564" width="5.7109375" style="74" customWidth="1"/>
    <col min="2565" max="2579" width="11.42578125" style="74"/>
    <col min="2580" max="2580" width="3" style="74" customWidth="1"/>
    <col min="2581" max="2816" width="11.42578125" style="74"/>
    <col min="2817" max="2817" width="11.42578125" style="74" customWidth="1"/>
    <col min="2818" max="2818" width="11" style="74" bestFit="1" customWidth="1"/>
    <col min="2819" max="2819" width="19.42578125" style="74" bestFit="1" customWidth="1"/>
    <col min="2820" max="2820" width="5.7109375" style="74" customWidth="1"/>
    <col min="2821" max="2835" width="11.42578125" style="74"/>
    <col min="2836" max="2836" width="3" style="74" customWidth="1"/>
    <col min="2837" max="3072" width="11.42578125" style="74"/>
    <col min="3073" max="3073" width="11.42578125" style="74" customWidth="1"/>
    <col min="3074" max="3074" width="11" style="74" bestFit="1" customWidth="1"/>
    <col min="3075" max="3075" width="19.42578125" style="74" bestFit="1" customWidth="1"/>
    <col min="3076" max="3076" width="5.7109375" style="74" customWidth="1"/>
    <col min="3077" max="3091" width="11.42578125" style="74"/>
    <col min="3092" max="3092" width="3" style="74" customWidth="1"/>
    <col min="3093" max="3328" width="11.42578125" style="74"/>
    <col min="3329" max="3329" width="11.42578125" style="74" customWidth="1"/>
    <col min="3330" max="3330" width="11" style="74" bestFit="1" customWidth="1"/>
    <col min="3331" max="3331" width="19.42578125" style="74" bestFit="1" customWidth="1"/>
    <col min="3332" max="3332" width="5.7109375" style="74" customWidth="1"/>
    <col min="3333" max="3347" width="11.42578125" style="74"/>
    <col min="3348" max="3348" width="3" style="74" customWidth="1"/>
    <col min="3349" max="3584" width="11.42578125" style="74"/>
    <col min="3585" max="3585" width="11.42578125" style="74" customWidth="1"/>
    <col min="3586" max="3586" width="11" style="74" bestFit="1" customWidth="1"/>
    <col min="3587" max="3587" width="19.42578125" style="74" bestFit="1" customWidth="1"/>
    <col min="3588" max="3588" width="5.7109375" style="74" customWidth="1"/>
    <col min="3589" max="3603" width="11.42578125" style="74"/>
    <col min="3604" max="3604" width="3" style="74" customWidth="1"/>
    <col min="3605" max="3840" width="11.42578125" style="74"/>
    <col min="3841" max="3841" width="11.42578125" style="74" customWidth="1"/>
    <col min="3842" max="3842" width="11" style="74" bestFit="1" customWidth="1"/>
    <col min="3843" max="3843" width="19.42578125" style="74" bestFit="1" customWidth="1"/>
    <col min="3844" max="3844" width="5.7109375" style="74" customWidth="1"/>
    <col min="3845" max="3859" width="11.42578125" style="74"/>
    <col min="3860" max="3860" width="3" style="74" customWidth="1"/>
    <col min="3861" max="4096" width="11.42578125" style="74"/>
    <col min="4097" max="4097" width="11.42578125" style="74" customWidth="1"/>
    <col min="4098" max="4098" width="11" style="74" bestFit="1" customWidth="1"/>
    <col min="4099" max="4099" width="19.42578125" style="74" bestFit="1" customWidth="1"/>
    <col min="4100" max="4100" width="5.7109375" style="74" customWidth="1"/>
    <col min="4101" max="4115" width="11.42578125" style="74"/>
    <col min="4116" max="4116" width="3" style="74" customWidth="1"/>
    <col min="4117" max="4352" width="11.42578125" style="74"/>
    <col min="4353" max="4353" width="11.42578125" style="74" customWidth="1"/>
    <col min="4354" max="4354" width="11" style="74" bestFit="1" customWidth="1"/>
    <col min="4355" max="4355" width="19.42578125" style="74" bestFit="1" customWidth="1"/>
    <col min="4356" max="4356" width="5.7109375" style="74" customWidth="1"/>
    <col min="4357" max="4371" width="11.42578125" style="74"/>
    <col min="4372" max="4372" width="3" style="74" customWidth="1"/>
    <col min="4373" max="4608" width="11.42578125" style="74"/>
    <col min="4609" max="4609" width="11.42578125" style="74" customWidth="1"/>
    <col min="4610" max="4610" width="11" style="74" bestFit="1" customWidth="1"/>
    <col min="4611" max="4611" width="19.42578125" style="74" bestFit="1" customWidth="1"/>
    <col min="4612" max="4612" width="5.7109375" style="74" customWidth="1"/>
    <col min="4613" max="4627" width="11.42578125" style="74"/>
    <col min="4628" max="4628" width="3" style="74" customWidth="1"/>
    <col min="4629" max="4864" width="11.42578125" style="74"/>
    <col min="4865" max="4865" width="11.42578125" style="74" customWidth="1"/>
    <col min="4866" max="4866" width="11" style="74" bestFit="1" customWidth="1"/>
    <col min="4867" max="4867" width="19.42578125" style="74" bestFit="1" customWidth="1"/>
    <col min="4868" max="4868" width="5.7109375" style="74" customWidth="1"/>
    <col min="4869" max="4883" width="11.42578125" style="74"/>
    <col min="4884" max="4884" width="3" style="74" customWidth="1"/>
    <col min="4885" max="5120" width="11.42578125" style="74"/>
    <col min="5121" max="5121" width="11.42578125" style="74" customWidth="1"/>
    <col min="5122" max="5122" width="11" style="74" bestFit="1" customWidth="1"/>
    <col min="5123" max="5123" width="19.42578125" style="74" bestFit="1" customWidth="1"/>
    <col min="5124" max="5124" width="5.7109375" style="74" customWidth="1"/>
    <col min="5125" max="5139" width="11.42578125" style="74"/>
    <col min="5140" max="5140" width="3" style="74" customWidth="1"/>
    <col min="5141" max="5376" width="11.42578125" style="74"/>
    <col min="5377" max="5377" width="11.42578125" style="74" customWidth="1"/>
    <col min="5378" max="5378" width="11" style="74" bestFit="1" customWidth="1"/>
    <col min="5379" max="5379" width="19.42578125" style="74" bestFit="1" customWidth="1"/>
    <col min="5380" max="5380" width="5.7109375" style="74" customWidth="1"/>
    <col min="5381" max="5395" width="11.42578125" style="74"/>
    <col min="5396" max="5396" width="3" style="74" customWidth="1"/>
    <col min="5397" max="5632" width="11.42578125" style="74"/>
    <col min="5633" max="5633" width="11.42578125" style="74" customWidth="1"/>
    <col min="5634" max="5634" width="11" style="74" bestFit="1" customWidth="1"/>
    <col min="5635" max="5635" width="19.42578125" style="74" bestFit="1" customWidth="1"/>
    <col min="5636" max="5636" width="5.7109375" style="74" customWidth="1"/>
    <col min="5637" max="5651" width="11.42578125" style="74"/>
    <col min="5652" max="5652" width="3" style="74" customWidth="1"/>
    <col min="5653" max="5888" width="11.42578125" style="74"/>
    <col min="5889" max="5889" width="11.42578125" style="74" customWidth="1"/>
    <col min="5890" max="5890" width="11" style="74" bestFit="1" customWidth="1"/>
    <col min="5891" max="5891" width="19.42578125" style="74" bestFit="1" customWidth="1"/>
    <col min="5892" max="5892" width="5.7109375" style="74" customWidth="1"/>
    <col min="5893" max="5907" width="11.42578125" style="74"/>
    <col min="5908" max="5908" width="3" style="74" customWidth="1"/>
    <col min="5909" max="6144" width="11.42578125" style="74"/>
    <col min="6145" max="6145" width="11.42578125" style="74" customWidth="1"/>
    <col min="6146" max="6146" width="11" style="74" bestFit="1" customWidth="1"/>
    <col min="6147" max="6147" width="19.42578125" style="74" bestFit="1" customWidth="1"/>
    <col min="6148" max="6148" width="5.7109375" style="74" customWidth="1"/>
    <col min="6149" max="6163" width="11.42578125" style="74"/>
    <col min="6164" max="6164" width="3" style="74" customWidth="1"/>
    <col min="6165" max="6400" width="11.42578125" style="74"/>
    <col min="6401" max="6401" width="11.42578125" style="74" customWidth="1"/>
    <col min="6402" max="6402" width="11" style="74" bestFit="1" customWidth="1"/>
    <col min="6403" max="6403" width="19.42578125" style="74" bestFit="1" customWidth="1"/>
    <col min="6404" max="6404" width="5.7109375" style="74" customWidth="1"/>
    <col min="6405" max="6419" width="11.42578125" style="74"/>
    <col min="6420" max="6420" width="3" style="74" customWidth="1"/>
    <col min="6421" max="6656" width="11.42578125" style="74"/>
    <col min="6657" max="6657" width="11.42578125" style="74" customWidth="1"/>
    <col min="6658" max="6658" width="11" style="74" bestFit="1" customWidth="1"/>
    <col min="6659" max="6659" width="19.42578125" style="74" bestFit="1" customWidth="1"/>
    <col min="6660" max="6660" width="5.7109375" style="74" customWidth="1"/>
    <col min="6661" max="6675" width="11.42578125" style="74"/>
    <col min="6676" max="6676" width="3" style="74" customWidth="1"/>
    <col min="6677" max="6912" width="11.42578125" style="74"/>
    <col min="6913" max="6913" width="11.42578125" style="74" customWidth="1"/>
    <col min="6914" max="6914" width="11" style="74" bestFit="1" customWidth="1"/>
    <col min="6915" max="6915" width="19.42578125" style="74" bestFit="1" customWidth="1"/>
    <col min="6916" max="6916" width="5.7109375" style="74" customWidth="1"/>
    <col min="6917" max="6931" width="11.42578125" style="74"/>
    <col min="6932" max="6932" width="3" style="74" customWidth="1"/>
    <col min="6933" max="7168" width="11.42578125" style="74"/>
    <col min="7169" max="7169" width="11.42578125" style="74" customWidth="1"/>
    <col min="7170" max="7170" width="11" style="74" bestFit="1" customWidth="1"/>
    <col min="7171" max="7171" width="19.42578125" style="74" bestFit="1" customWidth="1"/>
    <col min="7172" max="7172" width="5.7109375" style="74" customWidth="1"/>
    <col min="7173" max="7187" width="11.42578125" style="74"/>
    <col min="7188" max="7188" width="3" style="74" customWidth="1"/>
    <col min="7189" max="7424" width="11.42578125" style="74"/>
    <col min="7425" max="7425" width="11.42578125" style="74" customWidth="1"/>
    <col min="7426" max="7426" width="11" style="74" bestFit="1" customWidth="1"/>
    <col min="7427" max="7427" width="19.42578125" style="74" bestFit="1" customWidth="1"/>
    <col min="7428" max="7428" width="5.7109375" style="74" customWidth="1"/>
    <col min="7429" max="7443" width="11.42578125" style="74"/>
    <col min="7444" max="7444" width="3" style="74" customWidth="1"/>
    <col min="7445" max="7680" width="11.42578125" style="74"/>
    <col min="7681" max="7681" width="11.42578125" style="74" customWidth="1"/>
    <col min="7682" max="7682" width="11" style="74" bestFit="1" customWidth="1"/>
    <col min="7683" max="7683" width="19.42578125" style="74" bestFit="1" customWidth="1"/>
    <col min="7684" max="7684" width="5.7109375" style="74" customWidth="1"/>
    <col min="7685" max="7699" width="11.42578125" style="74"/>
    <col min="7700" max="7700" width="3" style="74" customWidth="1"/>
    <col min="7701" max="7936" width="11.42578125" style="74"/>
    <col min="7937" max="7937" width="11.42578125" style="74" customWidth="1"/>
    <col min="7938" max="7938" width="11" style="74" bestFit="1" customWidth="1"/>
    <col min="7939" max="7939" width="19.42578125" style="74" bestFit="1" customWidth="1"/>
    <col min="7940" max="7940" width="5.7109375" style="74" customWidth="1"/>
    <col min="7941" max="7955" width="11.42578125" style="74"/>
    <col min="7956" max="7956" width="3" style="74" customWidth="1"/>
    <col min="7957" max="8192" width="11.42578125" style="74"/>
    <col min="8193" max="8193" width="11.42578125" style="74" customWidth="1"/>
    <col min="8194" max="8194" width="11" style="74" bestFit="1" customWidth="1"/>
    <col min="8195" max="8195" width="19.42578125" style="74" bestFit="1" customWidth="1"/>
    <col min="8196" max="8196" width="5.7109375" style="74" customWidth="1"/>
    <col min="8197" max="8211" width="11.42578125" style="74"/>
    <col min="8212" max="8212" width="3" style="74" customWidth="1"/>
    <col min="8213" max="8448" width="11.42578125" style="74"/>
    <col min="8449" max="8449" width="11.42578125" style="74" customWidth="1"/>
    <col min="8450" max="8450" width="11" style="74" bestFit="1" customWidth="1"/>
    <col min="8451" max="8451" width="19.42578125" style="74" bestFit="1" customWidth="1"/>
    <col min="8452" max="8452" width="5.7109375" style="74" customWidth="1"/>
    <col min="8453" max="8467" width="11.42578125" style="74"/>
    <col min="8468" max="8468" width="3" style="74" customWidth="1"/>
    <col min="8469" max="8704" width="11.42578125" style="74"/>
    <col min="8705" max="8705" width="11.42578125" style="74" customWidth="1"/>
    <col min="8706" max="8706" width="11" style="74" bestFit="1" customWidth="1"/>
    <col min="8707" max="8707" width="19.42578125" style="74" bestFit="1" customWidth="1"/>
    <col min="8708" max="8708" width="5.7109375" style="74" customWidth="1"/>
    <col min="8709" max="8723" width="11.42578125" style="74"/>
    <col min="8724" max="8724" width="3" style="74" customWidth="1"/>
    <col min="8725" max="8960" width="11.42578125" style="74"/>
    <col min="8961" max="8961" width="11.42578125" style="74" customWidth="1"/>
    <col min="8962" max="8962" width="11" style="74" bestFit="1" customWidth="1"/>
    <col min="8963" max="8963" width="19.42578125" style="74" bestFit="1" customWidth="1"/>
    <col min="8964" max="8964" width="5.7109375" style="74" customWidth="1"/>
    <col min="8965" max="8979" width="11.42578125" style="74"/>
    <col min="8980" max="8980" width="3" style="74" customWidth="1"/>
    <col min="8981" max="9216" width="11.42578125" style="74"/>
    <col min="9217" max="9217" width="11.42578125" style="74" customWidth="1"/>
    <col min="9218" max="9218" width="11" style="74" bestFit="1" customWidth="1"/>
    <col min="9219" max="9219" width="19.42578125" style="74" bestFit="1" customWidth="1"/>
    <col min="9220" max="9220" width="5.7109375" style="74" customWidth="1"/>
    <col min="9221" max="9235" width="11.42578125" style="74"/>
    <col min="9236" max="9236" width="3" style="74" customWidth="1"/>
    <col min="9237" max="9472" width="11.42578125" style="74"/>
    <col min="9473" max="9473" width="11.42578125" style="74" customWidth="1"/>
    <col min="9474" max="9474" width="11" style="74" bestFit="1" customWidth="1"/>
    <col min="9475" max="9475" width="19.42578125" style="74" bestFit="1" customWidth="1"/>
    <col min="9476" max="9476" width="5.7109375" style="74" customWidth="1"/>
    <col min="9477" max="9491" width="11.42578125" style="74"/>
    <col min="9492" max="9492" width="3" style="74" customWidth="1"/>
    <col min="9493" max="9728" width="11.42578125" style="74"/>
    <col min="9729" max="9729" width="11.42578125" style="74" customWidth="1"/>
    <col min="9730" max="9730" width="11" style="74" bestFit="1" customWidth="1"/>
    <col min="9731" max="9731" width="19.42578125" style="74" bestFit="1" customWidth="1"/>
    <col min="9732" max="9732" width="5.7109375" style="74" customWidth="1"/>
    <col min="9733" max="9747" width="11.42578125" style="74"/>
    <col min="9748" max="9748" width="3" style="74" customWidth="1"/>
    <col min="9749" max="9984" width="11.42578125" style="74"/>
    <col min="9985" max="9985" width="11.42578125" style="74" customWidth="1"/>
    <col min="9986" max="9986" width="11" style="74" bestFit="1" customWidth="1"/>
    <col min="9987" max="9987" width="19.42578125" style="74" bestFit="1" customWidth="1"/>
    <col min="9988" max="9988" width="5.7109375" style="74" customWidth="1"/>
    <col min="9989" max="10003" width="11.42578125" style="74"/>
    <col min="10004" max="10004" width="3" style="74" customWidth="1"/>
    <col min="10005" max="10240" width="11.42578125" style="74"/>
    <col min="10241" max="10241" width="11.42578125" style="74" customWidth="1"/>
    <col min="10242" max="10242" width="11" style="74" bestFit="1" customWidth="1"/>
    <col min="10243" max="10243" width="19.42578125" style="74" bestFit="1" customWidth="1"/>
    <col min="10244" max="10244" width="5.7109375" style="74" customWidth="1"/>
    <col min="10245" max="10259" width="11.42578125" style="74"/>
    <col min="10260" max="10260" width="3" style="74" customWidth="1"/>
    <col min="10261" max="10496" width="11.42578125" style="74"/>
    <col min="10497" max="10497" width="11.42578125" style="74" customWidth="1"/>
    <col min="10498" max="10498" width="11" style="74" bestFit="1" customWidth="1"/>
    <col min="10499" max="10499" width="19.42578125" style="74" bestFit="1" customWidth="1"/>
    <col min="10500" max="10500" width="5.7109375" style="74" customWidth="1"/>
    <col min="10501" max="10515" width="11.42578125" style="74"/>
    <col min="10516" max="10516" width="3" style="74" customWidth="1"/>
    <col min="10517" max="10752" width="11.42578125" style="74"/>
    <col min="10753" max="10753" width="11.42578125" style="74" customWidth="1"/>
    <col min="10754" max="10754" width="11" style="74" bestFit="1" customWidth="1"/>
    <col min="10755" max="10755" width="19.42578125" style="74" bestFit="1" customWidth="1"/>
    <col min="10756" max="10756" width="5.7109375" style="74" customWidth="1"/>
    <col min="10757" max="10771" width="11.42578125" style="74"/>
    <col min="10772" max="10772" width="3" style="74" customWidth="1"/>
    <col min="10773" max="11008" width="11.42578125" style="74"/>
    <col min="11009" max="11009" width="11.42578125" style="74" customWidth="1"/>
    <col min="11010" max="11010" width="11" style="74" bestFit="1" customWidth="1"/>
    <col min="11011" max="11011" width="19.42578125" style="74" bestFit="1" customWidth="1"/>
    <col min="11012" max="11012" width="5.7109375" style="74" customWidth="1"/>
    <col min="11013" max="11027" width="11.42578125" style="74"/>
    <col min="11028" max="11028" width="3" style="74" customWidth="1"/>
    <col min="11029" max="11264" width="11.42578125" style="74"/>
    <col min="11265" max="11265" width="11.42578125" style="74" customWidth="1"/>
    <col min="11266" max="11266" width="11" style="74" bestFit="1" customWidth="1"/>
    <col min="11267" max="11267" width="19.42578125" style="74" bestFit="1" customWidth="1"/>
    <col min="11268" max="11268" width="5.7109375" style="74" customWidth="1"/>
    <col min="11269" max="11283" width="11.42578125" style="74"/>
    <col min="11284" max="11284" width="3" style="74" customWidth="1"/>
    <col min="11285" max="11520" width="11.42578125" style="74"/>
    <col min="11521" max="11521" width="11.42578125" style="74" customWidth="1"/>
    <col min="11522" max="11522" width="11" style="74" bestFit="1" customWidth="1"/>
    <col min="11523" max="11523" width="19.42578125" style="74" bestFit="1" customWidth="1"/>
    <col min="11524" max="11524" width="5.7109375" style="74" customWidth="1"/>
    <col min="11525" max="11539" width="11.42578125" style="74"/>
    <col min="11540" max="11540" width="3" style="74" customWidth="1"/>
    <col min="11541" max="11776" width="11.42578125" style="74"/>
    <col min="11777" max="11777" width="11.42578125" style="74" customWidth="1"/>
    <col min="11778" max="11778" width="11" style="74" bestFit="1" customWidth="1"/>
    <col min="11779" max="11779" width="19.42578125" style="74" bestFit="1" customWidth="1"/>
    <col min="11780" max="11780" width="5.7109375" style="74" customWidth="1"/>
    <col min="11781" max="11795" width="11.42578125" style="74"/>
    <col min="11796" max="11796" width="3" style="74" customWidth="1"/>
    <col min="11797" max="12032" width="11.42578125" style="74"/>
    <col min="12033" max="12033" width="11.42578125" style="74" customWidth="1"/>
    <col min="12034" max="12034" width="11" style="74" bestFit="1" customWidth="1"/>
    <col min="12035" max="12035" width="19.42578125" style="74" bestFit="1" customWidth="1"/>
    <col min="12036" max="12036" width="5.7109375" style="74" customWidth="1"/>
    <col min="12037" max="12051" width="11.42578125" style="74"/>
    <col min="12052" max="12052" width="3" style="74" customWidth="1"/>
    <col min="12053" max="12288" width="11.42578125" style="74"/>
    <col min="12289" max="12289" width="11.42578125" style="74" customWidth="1"/>
    <col min="12290" max="12290" width="11" style="74" bestFit="1" customWidth="1"/>
    <col min="12291" max="12291" width="19.42578125" style="74" bestFit="1" customWidth="1"/>
    <col min="12292" max="12292" width="5.7109375" style="74" customWidth="1"/>
    <col min="12293" max="12307" width="11.42578125" style="74"/>
    <col min="12308" max="12308" width="3" style="74" customWidth="1"/>
    <col min="12309" max="12544" width="11.42578125" style="74"/>
    <col min="12545" max="12545" width="11.42578125" style="74" customWidth="1"/>
    <col min="12546" max="12546" width="11" style="74" bestFit="1" customWidth="1"/>
    <col min="12547" max="12547" width="19.42578125" style="74" bestFit="1" customWidth="1"/>
    <col min="12548" max="12548" width="5.7109375" style="74" customWidth="1"/>
    <col min="12549" max="12563" width="11.42578125" style="74"/>
    <col min="12564" max="12564" width="3" style="74" customWidth="1"/>
    <col min="12565" max="12800" width="11.42578125" style="74"/>
    <col min="12801" max="12801" width="11.42578125" style="74" customWidth="1"/>
    <col min="12802" max="12802" width="11" style="74" bestFit="1" customWidth="1"/>
    <col min="12803" max="12803" width="19.42578125" style="74" bestFit="1" customWidth="1"/>
    <col min="12804" max="12804" width="5.7109375" style="74" customWidth="1"/>
    <col min="12805" max="12819" width="11.42578125" style="74"/>
    <col min="12820" max="12820" width="3" style="74" customWidth="1"/>
    <col min="12821" max="13056" width="11.42578125" style="74"/>
    <col min="13057" max="13057" width="11.42578125" style="74" customWidth="1"/>
    <col min="13058" max="13058" width="11" style="74" bestFit="1" customWidth="1"/>
    <col min="13059" max="13059" width="19.42578125" style="74" bestFit="1" customWidth="1"/>
    <col min="13060" max="13060" width="5.7109375" style="74" customWidth="1"/>
    <col min="13061" max="13075" width="11.42578125" style="74"/>
    <col min="13076" max="13076" width="3" style="74" customWidth="1"/>
    <col min="13077" max="13312" width="11.42578125" style="74"/>
    <col min="13313" max="13313" width="11.42578125" style="74" customWidth="1"/>
    <col min="13314" max="13314" width="11" style="74" bestFit="1" customWidth="1"/>
    <col min="13315" max="13315" width="19.42578125" style="74" bestFit="1" customWidth="1"/>
    <col min="13316" max="13316" width="5.7109375" style="74" customWidth="1"/>
    <col min="13317" max="13331" width="11.42578125" style="74"/>
    <col min="13332" max="13332" width="3" style="74" customWidth="1"/>
    <col min="13333" max="13568" width="11.42578125" style="74"/>
    <col min="13569" max="13569" width="11.42578125" style="74" customWidth="1"/>
    <col min="13570" max="13570" width="11" style="74" bestFit="1" customWidth="1"/>
    <col min="13571" max="13571" width="19.42578125" style="74" bestFit="1" customWidth="1"/>
    <col min="13572" max="13572" width="5.7109375" style="74" customWidth="1"/>
    <col min="13573" max="13587" width="11.42578125" style="74"/>
    <col min="13588" max="13588" width="3" style="74" customWidth="1"/>
    <col min="13589" max="13824" width="11.42578125" style="74"/>
    <col min="13825" max="13825" width="11.42578125" style="74" customWidth="1"/>
    <col min="13826" max="13826" width="11" style="74" bestFit="1" customWidth="1"/>
    <col min="13827" max="13827" width="19.42578125" style="74" bestFit="1" customWidth="1"/>
    <col min="13828" max="13828" width="5.7109375" style="74" customWidth="1"/>
    <col min="13829" max="13843" width="11.42578125" style="74"/>
    <col min="13844" max="13844" width="3" style="74" customWidth="1"/>
    <col min="13845" max="14080" width="11.42578125" style="74"/>
    <col min="14081" max="14081" width="11.42578125" style="74" customWidth="1"/>
    <col min="14082" max="14082" width="11" style="74" bestFit="1" customWidth="1"/>
    <col min="14083" max="14083" width="19.42578125" style="74" bestFit="1" customWidth="1"/>
    <col min="14084" max="14084" width="5.7109375" style="74" customWidth="1"/>
    <col min="14085" max="14099" width="11.42578125" style="74"/>
    <col min="14100" max="14100" width="3" style="74" customWidth="1"/>
    <col min="14101" max="14336" width="11.42578125" style="74"/>
    <col min="14337" max="14337" width="11.42578125" style="74" customWidth="1"/>
    <col min="14338" max="14338" width="11" style="74" bestFit="1" customWidth="1"/>
    <col min="14339" max="14339" width="19.42578125" style="74" bestFit="1" customWidth="1"/>
    <col min="14340" max="14340" width="5.7109375" style="74" customWidth="1"/>
    <col min="14341" max="14355" width="11.42578125" style="74"/>
    <col min="14356" max="14356" width="3" style="74" customWidth="1"/>
    <col min="14357" max="14592" width="11.42578125" style="74"/>
    <col min="14593" max="14593" width="11.42578125" style="74" customWidth="1"/>
    <col min="14594" max="14594" width="11" style="74" bestFit="1" customWidth="1"/>
    <col min="14595" max="14595" width="19.42578125" style="74" bestFit="1" customWidth="1"/>
    <col min="14596" max="14596" width="5.7109375" style="74" customWidth="1"/>
    <col min="14597" max="14611" width="11.42578125" style="74"/>
    <col min="14612" max="14612" width="3" style="74" customWidth="1"/>
    <col min="14613" max="14848" width="11.42578125" style="74"/>
    <col min="14849" max="14849" width="11.42578125" style="74" customWidth="1"/>
    <col min="14850" max="14850" width="11" style="74" bestFit="1" customWidth="1"/>
    <col min="14851" max="14851" width="19.42578125" style="74" bestFit="1" customWidth="1"/>
    <col min="14852" max="14852" width="5.7109375" style="74" customWidth="1"/>
    <col min="14853" max="14867" width="11.42578125" style="74"/>
    <col min="14868" max="14868" width="3" style="74" customWidth="1"/>
    <col min="14869" max="15104" width="11.42578125" style="74"/>
    <col min="15105" max="15105" width="11.42578125" style="74" customWidth="1"/>
    <col min="15106" max="15106" width="11" style="74" bestFit="1" customWidth="1"/>
    <col min="15107" max="15107" width="19.42578125" style="74" bestFit="1" customWidth="1"/>
    <col min="15108" max="15108" width="5.7109375" style="74" customWidth="1"/>
    <col min="15109" max="15123" width="11.42578125" style="74"/>
    <col min="15124" max="15124" width="3" style="74" customWidth="1"/>
    <col min="15125" max="15360" width="11.42578125" style="74"/>
    <col min="15361" max="15361" width="11.42578125" style="74" customWidth="1"/>
    <col min="15362" max="15362" width="11" style="74" bestFit="1" customWidth="1"/>
    <col min="15363" max="15363" width="19.42578125" style="74" bestFit="1" customWidth="1"/>
    <col min="15364" max="15364" width="5.7109375" style="74" customWidth="1"/>
    <col min="15365" max="15379" width="11.42578125" style="74"/>
    <col min="15380" max="15380" width="3" style="74" customWidth="1"/>
    <col min="15381" max="15616" width="11.42578125" style="74"/>
    <col min="15617" max="15617" width="11.42578125" style="74" customWidth="1"/>
    <col min="15618" max="15618" width="11" style="74" bestFit="1" customWidth="1"/>
    <col min="15619" max="15619" width="19.42578125" style="74" bestFit="1" customWidth="1"/>
    <col min="15620" max="15620" width="5.7109375" style="74" customWidth="1"/>
    <col min="15621" max="15635" width="11.42578125" style="74"/>
    <col min="15636" max="15636" width="3" style="74" customWidth="1"/>
    <col min="15637" max="15872" width="11.42578125" style="74"/>
    <col min="15873" max="15873" width="11.42578125" style="74" customWidth="1"/>
    <col min="15874" max="15874" width="11" style="74" bestFit="1" customWidth="1"/>
    <col min="15875" max="15875" width="19.42578125" style="74" bestFit="1" customWidth="1"/>
    <col min="15876" max="15876" width="5.7109375" style="74" customWidth="1"/>
    <col min="15877" max="15891" width="11.42578125" style="74"/>
    <col min="15892" max="15892" width="3" style="74" customWidth="1"/>
    <col min="15893" max="16128" width="11.42578125" style="74"/>
    <col min="16129" max="16129" width="11.42578125" style="74" customWidth="1"/>
    <col min="16130" max="16130" width="11" style="74" bestFit="1" customWidth="1"/>
    <col min="16131" max="16131" width="19.42578125" style="74" bestFit="1" customWidth="1"/>
    <col min="16132" max="16132" width="5.7109375" style="74" customWidth="1"/>
    <col min="16133" max="16147" width="11.42578125" style="74"/>
    <col min="16148" max="16148" width="3" style="74" customWidth="1"/>
    <col min="16149" max="16384" width="11.42578125" style="74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73"/>
    </row>
    <row r="2" spans="1:20" s="80" customFormat="1" ht="14.1" customHeight="1" thickBot="1" x14ac:dyDescent="0.3">
      <c r="A2" s="75" t="s">
        <v>41</v>
      </c>
      <c r="B2" s="76" t="s">
        <v>42</v>
      </c>
      <c r="C2" s="77" t="s">
        <v>43</v>
      </c>
      <c r="D2" s="152" t="s">
        <v>44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">
      <c r="A3" s="81">
        <v>0</v>
      </c>
      <c r="B3" s="82">
        <v>108</v>
      </c>
      <c r="C3" s="83" t="s">
        <v>45</v>
      </c>
      <c r="D3" s="152"/>
      <c r="S3" s="73"/>
      <c r="T3" s="73"/>
    </row>
    <row r="4" spans="1:20" ht="14.1" customHeight="1" x14ac:dyDescent="0.2">
      <c r="A4" s="81">
        <v>10</v>
      </c>
      <c r="B4" s="82">
        <v>107.497</v>
      </c>
      <c r="C4" s="84" t="s">
        <v>91</v>
      </c>
      <c r="D4" s="153"/>
      <c r="S4" s="73"/>
      <c r="T4" s="73"/>
    </row>
    <row r="5" spans="1:20" ht="14.1" customHeight="1" x14ac:dyDescent="0.2">
      <c r="A5" s="81">
        <v>10</v>
      </c>
      <c r="B5" s="82">
        <v>107.307</v>
      </c>
      <c r="C5" s="84" t="s">
        <v>64</v>
      </c>
      <c r="D5" s="152"/>
      <c r="S5" s="73"/>
      <c r="T5" s="73"/>
    </row>
    <row r="6" spans="1:20" ht="14.1" customHeight="1" x14ac:dyDescent="0.2">
      <c r="A6" s="120">
        <v>15</v>
      </c>
      <c r="B6" s="121">
        <v>102.15</v>
      </c>
      <c r="C6" s="122" t="s">
        <v>16</v>
      </c>
      <c r="D6" s="152"/>
      <c r="S6" s="73"/>
      <c r="T6" s="73"/>
    </row>
    <row r="7" spans="1:20" ht="14.1" customHeight="1" x14ac:dyDescent="0.2">
      <c r="A7" s="81">
        <v>24</v>
      </c>
      <c r="B7" s="86">
        <v>99.03</v>
      </c>
      <c r="C7" s="85"/>
      <c r="D7" s="152"/>
      <c r="S7" s="73"/>
      <c r="T7" s="73"/>
    </row>
    <row r="8" spans="1:20" ht="14.1" customHeight="1" x14ac:dyDescent="0.2">
      <c r="A8" s="81">
        <v>41</v>
      </c>
      <c r="B8" s="86">
        <v>98.35</v>
      </c>
      <c r="C8" s="85"/>
      <c r="D8" s="152"/>
      <c r="S8" s="73"/>
      <c r="T8" s="73"/>
    </row>
    <row r="9" spans="1:20" ht="14.1" customHeight="1" x14ac:dyDescent="0.2">
      <c r="A9" s="81">
        <v>58</v>
      </c>
      <c r="B9" s="82">
        <v>97.96</v>
      </c>
      <c r="C9" s="85"/>
      <c r="D9" s="152"/>
      <c r="S9" s="73"/>
      <c r="T9" s="73"/>
    </row>
    <row r="10" spans="1:20" ht="14.1" customHeight="1" x14ac:dyDescent="0.2">
      <c r="A10" s="81">
        <v>75</v>
      </c>
      <c r="B10" s="82">
        <v>97.45</v>
      </c>
      <c r="C10" s="85"/>
      <c r="D10" s="152"/>
      <c r="S10" s="73"/>
      <c r="T10" s="73"/>
    </row>
    <row r="11" spans="1:20" ht="14.1" customHeight="1" x14ac:dyDescent="0.2">
      <c r="A11" s="81">
        <v>92</v>
      </c>
      <c r="B11" s="82">
        <v>98.47</v>
      </c>
      <c r="C11" s="85"/>
      <c r="D11" s="152"/>
      <c r="S11" s="73"/>
      <c r="T11" s="73"/>
    </row>
    <row r="12" spans="1:20" ht="14.1" customHeight="1" x14ac:dyDescent="0.2">
      <c r="A12" s="87">
        <v>112</v>
      </c>
      <c r="B12" s="88">
        <v>99.25</v>
      </c>
      <c r="C12" s="85"/>
      <c r="D12" s="152"/>
      <c r="S12" s="73"/>
      <c r="T12" s="73"/>
    </row>
    <row r="13" spans="1:20" ht="14.1" customHeight="1" x14ac:dyDescent="0.2">
      <c r="A13" s="87">
        <v>132</v>
      </c>
      <c r="B13" s="88">
        <v>100.07</v>
      </c>
      <c r="C13" s="85"/>
      <c r="D13" s="152"/>
      <c r="S13" s="73"/>
      <c r="T13" s="73"/>
    </row>
    <row r="14" spans="1:20" ht="14.1" customHeight="1" x14ac:dyDescent="0.2">
      <c r="A14" s="87">
        <v>152</v>
      </c>
      <c r="B14" s="88">
        <v>100.77</v>
      </c>
      <c r="C14" s="85"/>
      <c r="D14" s="152"/>
      <c r="S14" s="73"/>
      <c r="T14" s="73"/>
    </row>
    <row r="15" spans="1:20" ht="14.1" customHeight="1" x14ac:dyDescent="0.2">
      <c r="A15" s="87">
        <v>175</v>
      </c>
      <c r="B15" s="88">
        <v>101.01</v>
      </c>
      <c r="C15" s="89"/>
      <c r="D15" s="152"/>
      <c r="S15" s="73"/>
      <c r="T15" s="73"/>
    </row>
    <row r="16" spans="1:20" ht="14.1" customHeight="1" x14ac:dyDescent="0.2">
      <c r="A16" s="87">
        <v>195</v>
      </c>
      <c r="B16" s="88">
        <v>101.64</v>
      </c>
      <c r="C16" s="89"/>
      <c r="D16" s="154"/>
      <c r="S16" s="73"/>
      <c r="T16" s="73"/>
    </row>
    <row r="17" spans="1:20" ht="14.1" customHeight="1" x14ac:dyDescent="0.2">
      <c r="A17" s="87">
        <v>227</v>
      </c>
      <c r="B17" s="88">
        <v>102.15</v>
      </c>
      <c r="C17" s="89"/>
      <c r="D17" s="154"/>
      <c r="S17" s="73"/>
      <c r="T17" s="73"/>
    </row>
    <row r="18" spans="1:20" ht="14.1" customHeight="1" x14ac:dyDescent="0.2">
      <c r="A18" s="87">
        <v>292</v>
      </c>
      <c r="B18" s="88">
        <v>102.15</v>
      </c>
      <c r="C18" s="89"/>
      <c r="D18" s="154"/>
      <c r="S18" s="73"/>
      <c r="T18" s="73"/>
    </row>
    <row r="19" spans="1:20" ht="14.1" customHeight="1" x14ac:dyDescent="0.2">
      <c r="A19" s="87">
        <v>330</v>
      </c>
      <c r="B19" s="88">
        <v>101.35</v>
      </c>
      <c r="C19" s="89"/>
      <c r="D19" s="154"/>
      <c r="S19" s="73"/>
      <c r="T19" s="73"/>
    </row>
    <row r="20" spans="1:20" ht="14.1" customHeight="1" x14ac:dyDescent="0.2">
      <c r="A20" s="87">
        <v>380</v>
      </c>
      <c r="B20" s="88">
        <v>100.57</v>
      </c>
      <c r="C20" s="89"/>
      <c r="D20" s="154"/>
      <c r="S20" s="73"/>
      <c r="T20" s="73"/>
    </row>
    <row r="21" spans="1:20" ht="14.1" customHeight="1" x14ac:dyDescent="0.2">
      <c r="A21" s="87">
        <v>430</v>
      </c>
      <c r="B21" s="88">
        <v>100.08</v>
      </c>
      <c r="C21" s="89"/>
      <c r="D21" s="154"/>
      <c r="S21" s="73"/>
      <c r="T21" s="73"/>
    </row>
    <row r="22" spans="1:20" ht="14.1" customHeight="1" x14ac:dyDescent="0.2">
      <c r="A22" s="87">
        <v>470</v>
      </c>
      <c r="B22" s="88">
        <v>98.45</v>
      </c>
      <c r="C22" s="85"/>
      <c r="D22" s="154"/>
      <c r="S22" s="73"/>
      <c r="T22" s="73"/>
    </row>
    <row r="23" spans="1:20" ht="14.1" customHeight="1" x14ac:dyDescent="0.2">
      <c r="A23" s="87">
        <v>501</v>
      </c>
      <c r="B23" s="88">
        <v>96.85</v>
      </c>
      <c r="C23" s="89"/>
      <c r="D23" s="154"/>
      <c r="S23" s="73"/>
      <c r="T23" s="73"/>
    </row>
    <row r="24" spans="1:20" ht="14.1" customHeight="1" x14ac:dyDescent="0.2">
      <c r="A24" s="87">
        <v>526</v>
      </c>
      <c r="B24" s="88">
        <v>94.87</v>
      </c>
      <c r="C24" s="89"/>
      <c r="D24" s="154"/>
      <c r="S24" s="73"/>
      <c r="T24" s="73"/>
    </row>
    <row r="25" spans="1:20" ht="14.1" customHeight="1" x14ac:dyDescent="0.2">
      <c r="A25" s="87">
        <v>546</v>
      </c>
      <c r="B25" s="88">
        <v>93.35</v>
      </c>
      <c r="C25" s="89"/>
      <c r="D25" s="154"/>
      <c r="S25" s="73"/>
      <c r="T25" s="73"/>
    </row>
    <row r="26" spans="1:20" ht="14.1" customHeight="1" x14ac:dyDescent="0.2">
      <c r="A26" s="87">
        <v>566</v>
      </c>
      <c r="B26" s="88">
        <v>93.29</v>
      </c>
      <c r="C26" s="89"/>
      <c r="D26" s="154"/>
      <c r="S26" s="73"/>
      <c r="T26" s="73"/>
    </row>
    <row r="27" spans="1:20" ht="14.1" customHeight="1" x14ac:dyDescent="0.2">
      <c r="A27" s="87">
        <v>586</v>
      </c>
      <c r="B27" s="88">
        <v>92.71</v>
      </c>
      <c r="C27" s="85"/>
      <c r="D27" s="154"/>
      <c r="S27" s="73"/>
      <c r="T27" s="73"/>
    </row>
    <row r="28" spans="1:20" ht="14.1" customHeight="1" x14ac:dyDescent="0.2">
      <c r="A28" s="87">
        <v>606</v>
      </c>
      <c r="B28" s="88">
        <v>94.01</v>
      </c>
      <c r="C28" s="85"/>
      <c r="D28" s="154"/>
      <c r="S28" s="73"/>
      <c r="T28" s="73"/>
    </row>
    <row r="29" spans="1:20" ht="14.1" customHeight="1" x14ac:dyDescent="0.2">
      <c r="A29" s="87">
        <v>626</v>
      </c>
      <c r="B29" s="88">
        <v>94.73</v>
      </c>
      <c r="C29" s="89"/>
      <c r="D29" s="154"/>
      <c r="S29" s="73"/>
      <c r="T29" s="73"/>
    </row>
    <row r="30" spans="1:20" ht="14.1" customHeight="1" x14ac:dyDescent="0.2">
      <c r="A30" s="123">
        <v>636.5</v>
      </c>
      <c r="B30" s="124">
        <v>102.15</v>
      </c>
      <c r="C30" s="125" t="s">
        <v>23</v>
      </c>
      <c r="D30" s="154"/>
      <c r="S30" s="73"/>
      <c r="T30" s="73"/>
    </row>
    <row r="31" spans="1:20" ht="14.1" customHeight="1" x14ac:dyDescent="0.2">
      <c r="A31" s="87">
        <v>640</v>
      </c>
      <c r="B31" s="88">
        <v>104.754</v>
      </c>
      <c r="C31" s="89" t="s">
        <v>92</v>
      </c>
      <c r="D31" s="154"/>
      <c r="S31" s="73"/>
      <c r="T31" s="73"/>
    </row>
    <row r="32" spans="1:20" ht="14.1" customHeight="1" x14ac:dyDescent="0.2">
      <c r="A32" s="87">
        <v>670</v>
      </c>
      <c r="B32" s="88">
        <v>104.52800000000001</v>
      </c>
      <c r="C32" s="89"/>
      <c r="D32" s="154"/>
      <c r="S32" s="73"/>
      <c r="T32" s="73"/>
    </row>
    <row r="33" spans="1:20" ht="14.1" customHeight="1" x14ac:dyDescent="0.2">
      <c r="A33" s="87">
        <v>670</v>
      </c>
      <c r="B33" s="88">
        <v>104.52800000000001</v>
      </c>
      <c r="C33" s="89"/>
      <c r="D33" s="154"/>
      <c r="S33" s="73"/>
      <c r="T33" s="73"/>
    </row>
    <row r="34" spans="1:20" ht="14.1" customHeight="1" x14ac:dyDescent="0.2">
      <c r="A34" s="87"/>
      <c r="B34" s="88"/>
      <c r="C34" s="89"/>
      <c r="D34" s="154"/>
      <c r="S34" s="73"/>
      <c r="T34" s="73"/>
    </row>
    <row r="35" spans="1:20" ht="14.1" customHeight="1" x14ac:dyDescent="0.2">
      <c r="A35" s="87"/>
      <c r="B35" s="88"/>
      <c r="C35" s="89"/>
      <c r="D35" s="154"/>
      <c r="S35" s="73"/>
      <c r="T35" s="73"/>
    </row>
    <row r="36" spans="1:20" ht="14.1" customHeight="1" x14ac:dyDescent="0.2">
      <c r="A36" s="87"/>
      <c r="B36" s="88"/>
      <c r="C36" s="89"/>
      <c r="D36" s="154"/>
      <c r="S36" s="73"/>
      <c r="T36" s="73"/>
    </row>
    <row r="37" spans="1:20" ht="14.1" customHeight="1" x14ac:dyDescent="0.2">
      <c r="A37" s="87"/>
      <c r="B37" s="88"/>
      <c r="C37" s="90"/>
      <c r="D37" s="154"/>
      <c r="S37" s="73"/>
      <c r="T37" s="73"/>
    </row>
    <row r="38" spans="1:20" ht="14.1" customHeight="1" x14ac:dyDescent="0.2">
      <c r="A38" s="87"/>
      <c r="B38" s="88"/>
      <c r="C38" s="90"/>
      <c r="D38" s="154"/>
      <c r="S38" s="73"/>
      <c r="T38" s="73"/>
    </row>
    <row r="39" spans="1:20" ht="14.1" customHeight="1" x14ac:dyDescent="0.2">
      <c r="A39" s="87"/>
      <c r="B39" s="88"/>
      <c r="C39" s="89"/>
      <c r="D39" s="154"/>
      <c r="S39" s="73"/>
      <c r="T39" s="73"/>
    </row>
    <row r="40" spans="1:20" ht="14.1" customHeight="1" x14ac:dyDescent="0.2">
      <c r="A40" s="91"/>
      <c r="B40" s="92"/>
      <c r="C40" s="90"/>
      <c r="D40" s="154"/>
      <c r="S40" s="73"/>
      <c r="T40" s="73"/>
    </row>
    <row r="41" spans="1:20" ht="14.1" customHeight="1" x14ac:dyDescent="0.2">
      <c r="A41" s="87"/>
      <c r="B41" s="88"/>
      <c r="C41" s="90"/>
      <c r="D41" s="154"/>
      <c r="S41" s="73"/>
      <c r="T41" s="73"/>
    </row>
    <row r="42" spans="1:20" ht="14.1" customHeight="1" x14ac:dyDescent="0.2">
      <c r="A42" s="87"/>
      <c r="B42" s="88"/>
      <c r="C42" s="90"/>
      <c r="D42" s="154"/>
      <c r="S42" s="73"/>
      <c r="T42" s="73"/>
    </row>
    <row r="43" spans="1:20" ht="14.1" customHeight="1" x14ac:dyDescent="0.2">
      <c r="A43" s="87"/>
      <c r="B43" s="88"/>
      <c r="C43" s="89"/>
      <c r="D43" s="154"/>
      <c r="S43" s="73"/>
      <c r="T43" s="73"/>
    </row>
    <row r="44" spans="1:20" ht="14.1" customHeight="1" x14ac:dyDescent="0.2">
      <c r="A44" s="87"/>
      <c r="B44" s="88"/>
      <c r="C44" s="84"/>
      <c r="D44" s="154"/>
      <c r="S44" s="73"/>
      <c r="T44" s="73"/>
    </row>
    <row r="45" spans="1:20" ht="14.1" customHeight="1" x14ac:dyDescent="0.2">
      <c r="A45" s="87"/>
      <c r="B45" s="88"/>
      <c r="C45" s="93"/>
      <c r="D45" s="154"/>
      <c r="S45" s="73"/>
      <c r="T45" s="73"/>
    </row>
    <row r="46" spans="1:20" ht="14.1" customHeight="1" x14ac:dyDescent="0.2">
      <c r="A46" s="87"/>
      <c r="B46" s="88"/>
      <c r="C46" s="89"/>
      <c r="D46" s="154"/>
      <c r="S46" s="73"/>
      <c r="T46" s="73"/>
    </row>
    <row r="47" spans="1:20" ht="14.1" customHeight="1" x14ac:dyDescent="0.2">
      <c r="A47" s="87"/>
      <c r="B47" s="88"/>
      <c r="C47" s="89"/>
      <c r="D47" s="154"/>
      <c r="S47" s="73"/>
      <c r="T47" s="73"/>
    </row>
    <row r="48" spans="1:20" ht="14.1" customHeight="1" thickBot="1" x14ac:dyDescent="0.25">
      <c r="A48" s="94"/>
      <c r="B48" s="95"/>
      <c r="C48" s="96"/>
      <c r="D48" s="155"/>
      <c r="S48" s="73"/>
      <c r="T48" s="73"/>
    </row>
    <row r="49" spans="1:22" ht="14.1" customHeight="1" x14ac:dyDescent="0.2">
      <c r="A49" s="97">
        <v>15</v>
      </c>
      <c r="B49" s="98">
        <v>102.15</v>
      </c>
      <c r="C49" s="99" t="s">
        <v>46</v>
      </c>
      <c r="D49" s="156" t="s">
        <v>47</v>
      </c>
      <c r="S49" s="73"/>
      <c r="T49" s="73"/>
    </row>
    <row r="50" spans="1:22" ht="14.1" customHeight="1" thickBot="1" x14ac:dyDescent="0.25">
      <c r="A50" s="100">
        <v>635</v>
      </c>
      <c r="B50" s="101">
        <v>102.15</v>
      </c>
      <c r="C50" s="102" t="s">
        <v>48</v>
      </c>
      <c r="D50" s="157"/>
      <c r="S50" s="73"/>
      <c r="T50" s="73"/>
    </row>
    <row r="51" spans="1:22" ht="14.1" customHeight="1" x14ac:dyDescent="0.2">
      <c r="A51" s="97">
        <v>31</v>
      </c>
      <c r="B51" s="103">
        <v>107.307</v>
      </c>
      <c r="C51" s="99" t="s">
        <v>49</v>
      </c>
      <c r="D51" s="157"/>
      <c r="S51" s="73"/>
      <c r="T51" s="73"/>
    </row>
    <row r="52" spans="1:22" ht="14.1" customHeight="1" thickBot="1" x14ac:dyDescent="0.25">
      <c r="A52" s="104">
        <v>31</v>
      </c>
      <c r="B52" s="101">
        <v>98.307000000000002</v>
      </c>
      <c r="C52" s="102" t="s">
        <v>49</v>
      </c>
      <c r="D52" s="157"/>
      <c r="S52" s="73"/>
      <c r="T52" s="73"/>
    </row>
    <row r="53" spans="1:22" ht="14.1" customHeight="1" x14ac:dyDescent="0.2">
      <c r="A53" s="105">
        <v>0</v>
      </c>
      <c r="B53" s="103">
        <v>0</v>
      </c>
      <c r="C53" s="106" t="s">
        <v>50</v>
      </c>
      <c r="D53" s="157"/>
      <c r="S53" s="73"/>
      <c r="T53" s="73"/>
    </row>
    <row r="54" spans="1:22" ht="14.1" customHeight="1" thickBot="1" x14ac:dyDescent="0.25">
      <c r="A54" s="107">
        <v>0</v>
      </c>
      <c r="B54" s="108">
        <v>0</v>
      </c>
      <c r="C54" s="109" t="s">
        <v>50</v>
      </c>
      <c r="D54" s="157"/>
      <c r="S54" s="73"/>
      <c r="T54" s="73"/>
    </row>
    <row r="55" spans="1:22" ht="14.1" customHeight="1" x14ac:dyDescent="0.2">
      <c r="A55" s="97">
        <v>640</v>
      </c>
      <c r="B55" s="101">
        <v>104.754</v>
      </c>
      <c r="C55" s="99" t="s">
        <v>51</v>
      </c>
      <c r="D55" s="157"/>
      <c r="S55" s="73"/>
      <c r="T55" s="73"/>
      <c r="V55" s="110"/>
    </row>
    <row r="56" spans="1:22" ht="14.1" customHeight="1" thickBot="1" x14ac:dyDescent="0.25">
      <c r="A56" s="104">
        <v>0</v>
      </c>
      <c r="B56" s="104">
        <v>0</v>
      </c>
      <c r="C56" s="102" t="s">
        <v>52</v>
      </c>
      <c r="D56" s="157"/>
      <c r="S56" s="73"/>
      <c r="T56" s="73"/>
    </row>
    <row r="57" spans="1:22" ht="14.1" customHeight="1" x14ac:dyDescent="0.2">
      <c r="A57" s="111" t="s">
        <v>53</v>
      </c>
      <c r="B57" s="112" t="s">
        <v>93</v>
      </c>
      <c r="C57" s="113"/>
      <c r="D57" s="157"/>
      <c r="S57" s="73"/>
      <c r="T57" s="73"/>
    </row>
    <row r="58" spans="1:22" ht="14.1" customHeight="1" x14ac:dyDescent="0.2">
      <c r="A58" s="114" t="s">
        <v>55</v>
      </c>
      <c r="B58" s="115" t="s">
        <v>94</v>
      </c>
      <c r="C58" s="116"/>
      <c r="D58" s="158"/>
      <c r="S58" s="73"/>
      <c r="T58" s="73"/>
    </row>
    <row r="59" spans="1:22" ht="14.1" customHeight="1" x14ac:dyDescent="0.2">
      <c r="A59" s="114" t="s">
        <v>57</v>
      </c>
      <c r="B59" s="115" t="s">
        <v>95</v>
      </c>
      <c r="C59" s="116"/>
      <c r="D59" s="158"/>
      <c r="S59" s="73"/>
      <c r="T59" s="73"/>
    </row>
    <row r="60" spans="1:22" ht="14.1" customHeight="1" thickBot="1" x14ac:dyDescent="0.25">
      <c r="A60" s="160" t="s">
        <v>96</v>
      </c>
      <c r="B60" s="161"/>
      <c r="C60" s="162"/>
      <c r="D60" s="159"/>
      <c r="S60" s="73"/>
      <c r="T60" s="73"/>
    </row>
    <row r="61" spans="1:22" x14ac:dyDescent="0.2">
      <c r="A61" s="117" t="s">
        <v>60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</row>
    <row r="63" spans="1:22" x14ac:dyDescent="0.2">
      <c r="B63" s="118"/>
    </row>
    <row r="64" spans="1:22" x14ac:dyDescent="0.2">
      <c r="B64" s="118"/>
    </row>
    <row r="65" spans="2:2" x14ac:dyDescent="0.2">
      <c r="B65" s="119"/>
    </row>
  </sheetData>
  <mergeCells count="4">
    <mergeCell ref="A1:S1"/>
    <mergeCell ref="D2:D48"/>
    <mergeCell ref="D49:D60"/>
    <mergeCell ref="A60:C60"/>
  </mergeCells>
  <printOptions horizontalCentered="1" verticalCentered="1"/>
  <pageMargins left="0" right="0" top="0.78740157480314965" bottom="0.78740157480314965" header="0" footer="0"/>
  <pageSetup scale="58" orientation="landscape" horizontalDpi="300" verticalDpi="300" r:id="rId1"/>
  <headerFooter alignWithMargins="0">
    <oddHeader>&amp;CInformacion confidencial de hidrologia - IDEAM</oddHeader>
    <oddFooter>&amp;CPreparado por el area operativa No. 03 - sede Villavo. ehcl - &amp;D&amp;RPágina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42578125" style="74" customWidth="1"/>
    <col min="2" max="2" width="11" style="74" bestFit="1" customWidth="1"/>
    <col min="3" max="3" width="19.42578125" style="74" bestFit="1" customWidth="1"/>
    <col min="4" max="4" width="5.7109375" style="74" customWidth="1"/>
    <col min="5" max="19" width="11.42578125" style="74"/>
    <col min="20" max="20" width="3" style="74" customWidth="1"/>
    <col min="21" max="256" width="11.42578125" style="74"/>
    <col min="257" max="257" width="11.42578125" style="74" customWidth="1"/>
    <col min="258" max="258" width="11" style="74" bestFit="1" customWidth="1"/>
    <col min="259" max="259" width="19.42578125" style="74" bestFit="1" customWidth="1"/>
    <col min="260" max="260" width="5.7109375" style="74" customWidth="1"/>
    <col min="261" max="275" width="11.42578125" style="74"/>
    <col min="276" max="276" width="3" style="74" customWidth="1"/>
    <col min="277" max="512" width="11.42578125" style="74"/>
    <col min="513" max="513" width="11.42578125" style="74" customWidth="1"/>
    <col min="514" max="514" width="11" style="74" bestFit="1" customWidth="1"/>
    <col min="515" max="515" width="19.42578125" style="74" bestFit="1" customWidth="1"/>
    <col min="516" max="516" width="5.7109375" style="74" customWidth="1"/>
    <col min="517" max="531" width="11.42578125" style="74"/>
    <col min="532" max="532" width="3" style="74" customWidth="1"/>
    <col min="533" max="768" width="11.42578125" style="74"/>
    <col min="769" max="769" width="11.42578125" style="74" customWidth="1"/>
    <col min="770" max="770" width="11" style="74" bestFit="1" customWidth="1"/>
    <col min="771" max="771" width="19.42578125" style="74" bestFit="1" customWidth="1"/>
    <col min="772" max="772" width="5.7109375" style="74" customWidth="1"/>
    <col min="773" max="787" width="11.42578125" style="74"/>
    <col min="788" max="788" width="3" style="74" customWidth="1"/>
    <col min="789" max="1024" width="11.42578125" style="74"/>
    <col min="1025" max="1025" width="11.42578125" style="74" customWidth="1"/>
    <col min="1026" max="1026" width="11" style="74" bestFit="1" customWidth="1"/>
    <col min="1027" max="1027" width="19.42578125" style="74" bestFit="1" customWidth="1"/>
    <col min="1028" max="1028" width="5.7109375" style="74" customWidth="1"/>
    <col min="1029" max="1043" width="11.42578125" style="74"/>
    <col min="1044" max="1044" width="3" style="74" customWidth="1"/>
    <col min="1045" max="1280" width="11.42578125" style="74"/>
    <col min="1281" max="1281" width="11.42578125" style="74" customWidth="1"/>
    <col min="1282" max="1282" width="11" style="74" bestFit="1" customWidth="1"/>
    <col min="1283" max="1283" width="19.42578125" style="74" bestFit="1" customWidth="1"/>
    <col min="1284" max="1284" width="5.7109375" style="74" customWidth="1"/>
    <col min="1285" max="1299" width="11.42578125" style="74"/>
    <col min="1300" max="1300" width="3" style="74" customWidth="1"/>
    <col min="1301" max="1536" width="11.42578125" style="74"/>
    <col min="1537" max="1537" width="11.42578125" style="74" customWidth="1"/>
    <col min="1538" max="1538" width="11" style="74" bestFit="1" customWidth="1"/>
    <col min="1539" max="1539" width="19.42578125" style="74" bestFit="1" customWidth="1"/>
    <col min="1540" max="1540" width="5.7109375" style="74" customWidth="1"/>
    <col min="1541" max="1555" width="11.42578125" style="74"/>
    <col min="1556" max="1556" width="3" style="74" customWidth="1"/>
    <col min="1557" max="1792" width="11.42578125" style="74"/>
    <col min="1793" max="1793" width="11.42578125" style="74" customWidth="1"/>
    <col min="1794" max="1794" width="11" style="74" bestFit="1" customWidth="1"/>
    <col min="1795" max="1795" width="19.42578125" style="74" bestFit="1" customWidth="1"/>
    <col min="1796" max="1796" width="5.7109375" style="74" customWidth="1"/>
    <col min="1797" max="1811" width="11.42578125" style="74"/>
    <col min="1812" max="1812" width="3" style="74" customWidth="1"/>
    <col min="1813" max="2048" width="11.42578125" style="74"/>
    <col min="2049" max="2049" width="11.42578125" style="74" customWidth="1"/>
    <col min="2050" max="2050" width="11" style="74" bestFit="1" customWidth="1"/>
    <col min="2051" max="2051" width="19.42578125" style="74" bestFit="1" customWidth="1"/>
    <col min="2052" max="2052" width="5.7109375" style="74" customWidth="1"/>
    <col min="2053" max="2067" width="11.42578125" style="74"/>
    <col min="2068" max="2068" width="3" style="74" customWidth="1"/>
    <col min="2069" max="2304" width="11.42578125" style="74"/>
    <col min="2305" max="2305" width="11.42578125" style="74" customWidth="1"/>
    <col min="2306" max="2306" width="11" style="74" bestFit="1" customWidth="1"/>
    <col min="2307" max="2307" width="19.42578125" style="74" bestFit="1" customWidth="1"/>
    <col min="2308" max="2308" width="5.7109375" style="74" customWidth="1"/>
    <col min="2309" max="2323" width="11.42578125" style="74"/>
    <col min="2324" max="2324" width="3" style="74" customWidth="1"/>
    <col min="2325" max="2560" width="11.42578125" style="74"/>
    <col min="2561" max="2561" width="11.42578125" style="74" customWidth="1"/>
    <col min="2562" max="2562" width="11" style="74" bestFit="1" customWidth="1"/>
    <col min="2563" max="2563" width="19.42578125" style="74" bestFit="1" customWidth="1"/>
    <col min="2564" max="2564" width="5.7109375" style="74" customWidth="1"/>
    <col min="2565" max="2579" width="11.42578125" style="74"/>
    <col min="2580" max="2580" width="3" style="74" customWidth="1"/>
    <col min="2581" max="2816" width="11.42578125" style="74"/>
    <col min="2817" max="2817" width="11.42578125" style="74" customWidth="1"/>
    <col min="2818" max="2818" width="11" style="74" bestFit="1" customWidth="1"/>
    <col min="2819" max="2819" width="19.42578125" style="74" bestFit="1" customWidth="1"/>
    <col min="2820" max="2820" width="5.7109375" style="74" customWidth="1"/>
    <col min="2821" max="2835" width="11.42578125" style="74"/>
    <col min="2836" max="2836" width="3" style="74" customWidth="1"/>
    <col min="2837" max="3072" width="11.42578125" style="74"/>
    <col min="3073" max="3073" width="11.42578125" style="74" customWidth="1"/>
    <col min="3074" max="3074" width="11" style="74" bestFit="1" customWidth="1"/>
    <col min="3075" max="3075" width="19.42578125" style="74" bestFit="1" customWidth="1"/>
    <col min="3076" max="3076" width="5.7109375" style="74" customWidth="1"/>
    <col min="3077" max="3091" width="11.42578125" style="74"/>
    <col min="3092" max="3092" width="3" style="74" customWidth="1"/>
    <col min="3093" max="3328" width="11.42578125" style="74"/>
    <col min="3329" max="3329" width="11.42578125" style="74" customWidth="1"/>
    <col min="3330" max="3330" width="11" style="74" bestFit="1" customWidth="1"/>
    <col min="3331" max="3331" width="19.42578125" style="74" bestFit="1" customWidth="1"/>
    <col min="3332" max="3332" width="5.7109375" style="74" customWidth="1"/>
    <col min="3333" max="3347" width="11.42578125" style="74"/>
    <col min="3348" max="3348" width="3" style="74" customWidth="1"/>
    <col min="3349" max="3584" width="11.42578125" style="74"/>
    <col min="3585" max="3585" width="11.42578125" style="74" customWidth="1"/>
    <col min="3586" max="3586" width="11" style="74" bestFit="1" customWidth="1"/>
    <col min="3587" max="3587" width="19.42578125" style="74" bestFit="1" customWidth="1"/>
    <col min="3588" max="3588" width="5.7109375" style="74" customWidth="1"/>
    <col min="3589" max="3603" width="11.42578125" style="74"/>
    <col min="3604" max="3604" width="3" style="74" customWidth="1"/>
    <col min="3605" max="3840" width="11.42578125" style="74"/>
    <col min="3841" max="3841" width="11.42578125" style="74" customWidth="1"/>
    <col min="3842" max="3842" width="11" style="74" bestFit="1" customWidth="1"/>
    <col min="3843" max="3843" width="19.42578125" style="74" bestFit="1" customWidth="1"/>
    <col min="3844" max="3844" width="5.7109375" style="74" customWidth="1"/>
    <col min="3845" max="3859" width="11.42578125" style="74"/>
    <col min="3860" max="3860" width="3" style="74" customWidth="1"/>
    <col min="3861" max="4096" width="11.42578125" style="74"/>
    <col min="4097" max="4097" width="11.42578125" style="74" customWidth="1"/>
    <col min="4098" max="4098" width="11" style="74" bestFit="1" customWidth="1"/>
    <col min="4099" max="4099" width="19.42578125" style="74" bestFit="1" customWidth="1"/>
    <col min="4100" max="4100" width="5.7109375" style="74" customWidth="1"/>
    <col min="4101" max="4115" width="11.42578125" style="74"/>
    <col min="4116" max="4116" width="3" style="74" customWidth="1"/>
    <col min="4117" max="4352" width="11.42578125" style="74"/>
    <col min="4353" max="4353" width="11.42578125" style="74" customWidth="1"/>
    <col min="4354" max="4354" width="11" style="74" bestFit="1" customWidth="1"/>
    <col min="4355" max="4355" width="19.42578125" style="74" bestFit="1" customWidth="1"/>
    <col min="4356" max="4356" width="5.7109375" style="74" customWidth="1"/>
    <col min="4357" max="4371" width="11.42578125" style="74"/>
    <col min="4372" max="4372" width="3" style="74" customWidth="1"/>
    <col min="4373" max="4608" width="11.42578125" style="74"/>
    <col min="4609" max="4609" width="11.42578125" style="74" customWidth="1"/>
    <col min="4610" max="4610" width="11" style="74" bestFit="1" customWidth="1"/>
    <col min="4611" max="4611" width="19.42578125" style="74" bestFit="1" customWidth="1"/>
    <col min="4612" max="4612" width="5.7109375" style="74" customWidth="1"/>
    <col min="4613" max="4627" width="11.42578125" style="74"/>
    <col min="4628" max="4628" width="3" style="74" customWidth="1"/>
    <col min="4629" max="4864" width="11.42578125" style="74"/>
    <col min="4865" max="4865" width="11.42578125" style="74" customWidth="1"/>
    <col min="4866" max="4866" width="11" style="74" bestFit="1" customWidth="1"/>
    <col min="4867" max="4867" width="19.42578125" style="74" bestFit="1" customWidth="1"/>
    <col min="4868" max="4868" width="5.7109375" style="74" customWidth="1"/>
    <col min="4869" max="4883" width="11.42578125" style="74"/>
    <col min="4884" max="4884" width="3" style="74" customWidth="1"/>
    <col min="4885" max="5120" width="11.42578125" style="74"/>
    <col min="5121" max="5121" width="11.42578125" style="74" customWidth="1"/>
    <col min="5122" max="5122" width="11" style="74" bestFit="1" customWidth="1"/>
    <col min="5123" max="5123" width="19.42578125" style="74" bestFit="1" customWidth="1"/>
    <col min="5124" max="5124" width="5.7109375" style="74" customWidth="1"/>
    <col min="5125" max="5139" width="11.42578125" style="74"/>
    <col min="5140" max="5140" width="3" style="74" customWidth="1"/>
    <col min="5141" max="5376" width="11.42578125" style="74"/>
    <col min="5377" max="5377" width="11.42578125" style="74" customWidth="1"/>
    <col min="5378" max="5378" width="11" style="74" bestFit="1" customWidth="1"/>
    <col min="5379" max="5379" width="19.42578125" style="74" bestFit="1" customWidth="1"/>
    <col min="5380" max="5380" width="5.7109375" style="74" customWidth="1"/>
    <col min="5381" max="5395" width="11.42578125" style="74"/>
    <col min="5396" max="5396" width="3" style="74" customWidth="1"/>
    <col min="5397" max="5632" width="11.42578125" style="74"/>
    <col min="5633" max="5633" width="11.42578125" style="74" customWidth="1"/>
    <col min="5634" max="5634" width="11" style="74" bestFit="1" customWidth="1"/>
    <col min="5635" max="5635" width="19.42578125" style="74" bestFit="1" customWidth="1"/>
    <col min="5636" max="5636" width="5.7109375" style="74" customWidth="1"/>
    <col min="5637" max="5651" width="11.42578125" style="74"/>
    <col min="5652" max="5652" width="3" style="74" customWidth="1"/>
    <col min="5653" max="5888" width="11.42578125" style="74"/>
    <col min="5889" max="5889" width="11.42578125" style="74" customWidth="1"/>
    <col min="5890" max="5890" width="11" style="74" bestFit="1" customWidth="1"/>
    <col min="5891" max="5891" width="19.42578125" style="74" bestFit="1" customWidth="1"/>
    <col min="5892" max="5892" width="5.7109375" style="74" customWidth="1"/>
    <col min="5893" max="5907" width="11.42578125" style="74"/>
    <col min="5908" max="5908" width="3" style="74" customWidth="1"/>
    <col min="5909" max="6144" width="11.42578125" style="74"/>
    <col min="6145" max="6145" width="11.42578125" style="74" customWidth="1"/>
    <col min="6146" max="6146" width="11" style="74" bestFit="1" customWidth="1"/>
    <col min="6147" max="6147" width="19.42578125" style="74" bestFit="1" customWidth="1"/>
    <col min="6148" max="6148" width="5.7109375" style="74" customWidth="1"/>
    <col min="6149" max="6163" width="11.42578125" style="74"/>
    <col min="6164" max="6164" width="3" style="74" customWidth="1"/>
    <col min="6165" max="6400" width="11.42578125" style="74"/>
    <col min="6401" max="6401" width="11.42578125" style="74" customWidth="1"/>
    <col min="6402" max="6402" width="11" style="74" bestFit="1" customWidth="1"/>
    <col min="6403" max="6403" width="19.42578125" style="74" bestFit="1" customWidth="1"/>
    <col min="6404" max="6404" width="5.7109375" style="74" customWidth="1"/>
    <col min="6405" max="6419" width="11.42578125" style="74"/>
    <col min="6420" max="6420" width="3" style="74" customWidth="1"/>
    <col min="6421" max="6656" width="11.42578125" style="74"/>
    <col min="6657" max="6657" width="11.42578125" style="74" customWidth="1"/>
    <col min="6658" max="6658" width="11" style="74" bestFit="1" customWidth="1"/>
    <col min="6659" max="6659" width="19.42578125" style="74" bestFit="1" customWidth="1"/>
    <col min="6660" max="6660" width="5.7109375" style="74" customWidth="1"/>
    <col min="6661" max="6675" width="11.42578125" style="74"/>
    <col min="6676" max="6676" width="3" style="74" customWidth="1"/>
    <col min="6677" max="6912" width="11.42578125" style="74"/>
    <col min="6913" max="6913" width="11.42578125" style="74" customWidth="1"/>
    <col min="6914" max="6914" width="11" style="74" bestFit="1" customWidth="1"/>
    <col min="6915" max="6915" width="19.42578125" style="74" bestFit="1" customWidth="1"/>
    <col min="6916" max="6916" width="5.7109375" style="74" customWidth="1"/>
    <col min="6917" max="6931" width="11.42578125" style="74"/>
    <col min="6932" max="6932" width="3" style="74" customWidth="1"/>
    <col min="6933" max="7168" width="11.42578125" style="74"/>
    <col min="7169" max="7169" width="11.42578125" style="74" customWidth="1"/>
    <col min="7170" max="7170" width="11" style="74" bestFit="1" customWidth="1"/>
    <col min="7171" max="7171" width="19.42578125" style="74" bestFit="1" customWidth="1"/>
    <col min="7172" max="7172" width="5.7109375" style="74" customWidth="1"/>
    <col min="7173" max="7187" width="11.42578125" style="74"/>
    <col min="7188" max="7188" width="3" style="74" customWidth="1"/>
    <col min="7189" max="7424" width="11.42578125" style="74"/>
    <col min="7425" max="7425" width="11.42578125" style="74" customWidth="1"/>
    <col min="7426" max="7426" width="11" style="74" bestFit="1" customWidth="1"/>
    <col min="7427" max="7427" width="19.42578125" style="74" bestFit="1" customWidth="1"/>
    <col min="7428" max="7428" width="5.7109375" style="74" customWidth="1"/>
    <col min="7429" max="7443" width="11.42578125" style="74"/>
    <col min="7444" max="7444" width="3" style="74" customWidth="1"/>
    <col min="7445" max="7680" width="11.42578125" style="74"/>
    <col min="7681" max="7681" width="11.42578125" style="74" customWidth="1"/>
    <col min="7682" max="7682" width="11" style="74" bestFit="1" customWidth="1"/>
    <col min="7683" max="7683" width="19.42578125" style="74" bestFit="1" customWidth="1"/>
    <col min="7684" max="7684" width="5.7109375" style="74" customWidth="1"/>
    <col min="7685" max="7699" width="11.42578125" style="74"/>
    <col min="7700" max="7700" width="3" style="74" customWidth="1"/>
    <col min="7701" max="7936" width="11.42578125" style="74"/>
    <col min="7937" max="7937" width="11.42578125" style="74" customWidth="1"/>
    <col min="7938" max="7938" width="11" style="74" bestFit="1" customWidth="1"/>
    <col min="7939" max="7939" width="19.42578125" style="74" bestFit="1" customWidth="1"/>
    <col min="7940" max="7940" width="5.7109375" style="74" customWidth="1"/>
    <col min="7941" max="7955" width="11.42578125" style="74"/>
    <col min="7956" max="7956" width="3" style="74" customWidth="1"/>
    <col min="7957" max="8192" width="11.42578125" style="74"/>
    <col min="8193" max="8193" width="11.42578125" style="74" customWidth="1"/>
    <col min="8194" max="8194" width="11" style="74" bestFit="1" customWidth="1"/>
    <col min="8195" max="8195" width="19.42578125" style="74" bestFit="1" customWidth="1"/>
    <col min="8196" max="8196" width="5.7109375" style="74" customWidth="1"/>
    <col min="8197" max="8211" width="11.42578125" style="74"/>
    <col min="8212" max="8212" width="3" style="74" customWidth="1"/>
    <col min="8213" max="8448" width="11.42578125" style="74"/>
    <col min="8449" max="8449" width="11.42578125" style="74" customWidth="1"/>
    <col min="8450" max="8450" width="11" style="74" bestFit="1" customWidth="1"/>
    <col min="8451" max="8451" width="19.42578125" style="74" bestFit="1" customWidth="1"/>
    <col min="8452" max="8452" width="5.7109375" style="74" customWidth="1"/>
    <col min="8453" max="8467" width="11.42578125" style="74"/>
    <col min="8468" max="8468" width="3" style="74" customWidth="1"/>
    <col min="8469" max="8704" width="11.42578125" style="74"/>
    <col min="8705" max="8705" width="11.42578125" style="74" customWidth="1"/>
    <col min="8706" max="8706" width="11" style="74" bestFit="1" customWidth="1"/>
    <col min="8707" max="8707" width="19.42578125" style="74" bestFit="1" customWidth="1"/>
    <col min="8708" max="8708" width="5.7109375" style="74" customWidth="1"/>
    <col min="8709" max="8723" width="11.42578125" style="74"/>
    <col min="8724" max="8724" width="3" style="74" customWidth="1"/>
    <col min="8725" max="8960" width="11.42578125" style="74"/>
    <col min="8961" max="8961" width="11.42578125" style="74" customWidth="1"/>
    <col min="8962" max="8962" width="11" style="74" bestFit="1" customWidth="1"/>
    <col min="8963" max="8963" width="19.42578125" style="74" bestFit="1" customWidth="1"/>
    <col min="8964" max="8964" width="5.7109375" style="74" customWidth="1"/>
    <col min="8965" max="8979" width="11.42578125" style="74"/>
    <col min="8980" max="8980" width="3" style="74" customWidth="1"/>
    <col min="8981" max="9216" width="11.42578125" style="74"/>
    <col min="9217" max="9217" width="11.42578125" style="74" customWidth="1"/>
    <col min="9218" max="9218" width="11" style="74" bestFit="1" customWidth="1"/>
    <col min="9219" max="9219" width="19.42578125" style="74" bestFit="1" customWidth="1"/>
    <col min="9220" max="9220" width="5.7109375" style="74" customWidth="1"/>
    <col min="9221" max="9235" width="11.42578125" style="74"/>
    <col min="9236" max="9236" width="3" style="74" customWidth="1"/>
    <col min="9237" max="9472" width="11.42578125" style="74"/>
    <col min="9473" max="9473" width="11.42578125" style="74" customWidth="1"/>
    <col min="9474" max="9474" width="11" style="74" bestFit="1" customWidth="1"/>
    <col min="9475" max="9475" width="19.42578125" style="74" bestFit="1" customWidth="1"/>
    <col min="9476" max="9476" width="5.7109375" style="74" customWidth="1"/>
    <col min="9477" max="9491" width="11.42578125" style="74"/>
    <col min="9492" max="9492" width="3" style="74" customWidth="1"/>
    <col min="9493" max="9728" width="11.42578125" style="74"/>
    <col min="9729" max="9729" width="11.42578125" style="74" customWidth="1"/>
    <col min="9730" max="9730" width="11" style="74" bestFit="1" customWidth="1"/>
    <col min="9731" max="9731" width="19.42578125" style="74" bestFit="1" customWidth="1"/>
    <col min="9732" max="9732" width="5.7109375" style="74" customWidth="1"/>
    <col min="9733" max="9747" width="11.42578125" style="74"/>
    <col min="9748" max="9748" width="3" style="74" customWidth="1"/>
    <col min="9749" max="9984" width="11.42578125" style="74"/>
    <col min="9985" max="9985" width="11.42578125" style="74" customWidth="1"/>
    <col min="9986" max="9986" width="11" style="74" bestFit="1" customWidth="1"/>
    <col min="9987" max="9987" width="19.42578125" style="74" bestFit="1" customWidth="1"/>
    <col min="9988" max="9988" width="5.7109375" style="74" customWidth="1"/>
    <col min="9989" max="10003" width="11.42578125" style="74"/>
    <col min="10004" max="10004" width="3" style="74" customWidth="1"/>
    <col min="10005" max="10240" width="11.42578125" style="74"/>
    <col min="10241" max="10241" width="11.42578125" style="74" customWidth="1"/>
    <col min="10242" max="10242" width="11" style="74" bestFit="1" customWidth="1"/>
    <col min="10243" max="10243" width="19.42578125" style="74" bestFit="1" customWidth="1"/>
    <col min="10244" max="10244" width="5.7109375" style="74" customWidth="1"/>
    <col min="10245" max="10259" width="11.42578125" style="74"/>
    <col min="10260" max="10260" width="3" style="74" customWidth="1"/>
    <col min="10261" max="10496" width="11.42578125" style="74"/>
    <col min="10497" max="10497" width="11.42578125" style="74" customWidth="1"/>
    <col min="10498" max="10498" width="11" style="74" bestFit="1" customWidth="1"/>
    <col min="10499" max="10499" width="19.42578125" style="74" bestFit="1" customWidth="1"/>
    <col min="10500" max="10500" width="5.7109375" style="74" customWidth="1"/>
    <col min="10501" max="10515" width="11.42578125" style="74"/>
    <col min="10516" max="10516" width="3" style="74" customWidth="1"/>
    <col min="10517" max="10752" width="11.42578125" style="74"/>
    <col min="10753" max="10753" width="11.42578125" style="74" customWidth="1"/>
    <col min="10754" max="10754" width="11" style="74" bestFit="1" customWidth="1"/>
    <col min="10755" max="10755" width="19.42578125" style="74" bestFit="1" customWidth="1"/>
    <col min="10756" max="10756" width="5.7109375" style="74" customWidth="1"/>
    <col min="10757" max="10771" width="11.42578125" style="74"/>
    <col min="10772" max="10772" width="3" style="74" customWidth="1"/>
    <col min="10773" max="11008" width="11.42578125" style="74"/>
    <col min="11009" max="11009" width="11.42578125" style="74" customWidth="1"/>
    <col min="11010" max="11010" width="11" style="74" bestFit="1" customWidth="1"/>
    <col min="11011" max="11011" width="19.42578125" style="74" bestFit="1" customWidth="1"/>
    <col min="11012" max="11012" width="5.7109375" style="74" customWidth="1"/>
    <col min="11013" max="11027" width="11.42578125" style="74"/>
    <col min="11028" max="11028" width="3" style="74" customWidth="1"/>
    <col min="11029" max="11264" width="11.42578125" style="74"/>
    <col min="11265" max="11265" width="11.42578125" style="74" customWidth="1"/>
    <col min="11266" max="11266" width="11" style="74" bestFit="1" customWidth="1"/>
    <col min="11267" max="11267" width="19.42578125" style="74" bestFit="1" customWidth="1"/>
    <col min="11268" max="11268" width="5.7109375" style="74" customWidth="1"/>
    <col min="11269" max="11283" width="11.42578125" style="74"/>
    <col min="11284" max="11284" width="3" style="74" customWidth="1"/>
    <col min="11285" max="11520" width="11.42578125" style="74"/>
    <col min="11521" max="11521" width="11.42578125" style="74" customWidth="1"/>
    <col min="11522" max="11522" width="11" style="74" bestFit="1" customWidth="1"/>
    <col min="11523" max="11523" width="19.42578125" style="74" bestFit="1" customWidth="1"/>
    <col min="11524" max="11524" width="5.7109375" style="74" customWidth="1"/>
    <col min="11525" max="11539" width="11.42578125" style="74"/>
    <col min="11540" max="11540" width="3" style="74" customWidth="1"/>
    <col min="11541" max="11776" width="11.42578125" style="74"/>
    <col min="11777" max="11777" width="11.42578125" style="74" customWidth="1"/>
    <col min="11778" max="11778" width="11" style="74" bestFit="1" customWidth="1"/>
    <col min="11779" max="11779" width="19.42578125" style="74" bestFit="1" customWidth="1"/>
    <col min="11780" max="11780" width="5.7109375" style="74" customWidth="1"/>
    <col min="11781" max="11795" width="11.42578125" style="74"/>
    <col min="11796" max="11796" width="3" style="74" customWidth="1"/>
    <col min="11797" max="12032" width="11.42578125" style="74"/>
    <col min="12033" max="12033" width="11.42578125" style="74" customWidth="1"/>
    <col min="12034" max="12034" width="11" style="74" bestFit="1" customWidth="1"/>
    <col min="12035" max="12035" width="19.42578125" style="74" bestFit="1" customWidth="1"/>
    <col min="12036" max="12036" width="5.7109375" style="74" customWidth="1"/>
    <col min="12037" max="12051" width="11.42578125" style="74"/>
    <col min="12052" max="12052" width="3" style="74" customWidth="1"/>
    <col min="12053" max="12288" width="11.42578125" style="74"/>
    <col min="12289" max="12289" width="11.42578125" style="74" customWidth="1"/>
    <col min="12290" max="12290" width="11" style="74" bestFit="1" customWidth="1"/>
    <col min="12291" max="12291" width="19.42578125" style="74" bestFit="1" customWidth="1"/>
    <col min="12292" max="12292" width="5.7109375" style="74" customWidth="1"/>
    <col min="12293" max="12307" width="11.42578125" style="74"/>
    <col min="12308" max="12308" width="3" style="74" customWidth="1"/>
    <col min="12309" max="12544" width="11.42578125" style="74"/>
    <col min="12545" max="12545" width="11.42578125" style="74" customWidth="1"/>
    <col min="12546" max="12546" width="11" style="74" bestFit="1" customWidth="1"/>
    <col min="12547" max="12547" width="19.42578125" style="74" bestFit="1" customWidth="1"/>
    <col min="12548" max="12548" width="5.7109375" style="74" customWidth="1"/>
    <col min="12549" max="12563" width="11.42578125" style="74"/>
    <col min="12564" max="12564" width="3" style="74" customWidth="1"/>
    <col min="12565" max="12800" width="11.42578125" style="74"/>
    <col min="12801" max="12801" width="11.42578125" style="74" customWidth="1"/>
    <col min="12802" max="12802" width="11" style="74" bestFit="1" customWidth="1"/>
    <col min="12803" max="12803" width="19.42578125" style="74" bestFit="1" customWidth="1"/>
    <col min="12804" max="12804" width="5.7109375" style="74" customWidth="1"/>
    <col min="12805" max="12819" width="11.42578125" style="74"/>
    <col min="12820" max="12820" width="3" style="74" customWidth="1"/>
    <col min="12821" max="13056" width="11.42578125" style="74"/>
    <col min="13057" max="13057" width="11.42578125" style="74" customWidth="1"/>
    <col min="13058" max="13058" width="11" style="74" bestFit="1" customWidth="1"/>
    <col min="13059" max="13059" width="19.42578125" style="74" bestFit="1" customWidth="1"/>
    <col min="13060" max="13060" width="5.7109375" style="74" customWidth="1"/>
    <col min="13061" max="13075" width="11.42578125" style="74"/>
    <col min="13076" max="13076" width="3" style="74" customWidth="1"/>
    <col min="13077" max="13312" width="11.42578125" style="74"/>
    <col min="13313" max="13313" width="11.42578125" style="74" customWidth="1"/>
    <col min="13314" max="13314" width="11" style="74" bestFit="1" customWidth="1"/>
    <col min="13315" max="13315" width="19.42578125" style="74" bestFit="1" customWidth="1"/>
    <col min="13316" max="13316" width="5.7109375" style="74" customWidth="1"/>
    <col min="13317" max="13331" width="11.42578125" style="74"/>
    <col min="13332" max="13332" width="3" style="74" customWidth="1"/>
    <col min="13333" max="13568" width="11.42578125" style="74"/>
    <col min="13569" max="13569" width="11.42578125" style="74" customWidth="1"/>
    <col min="13570" max="13570" width="11" style="74" bestFit="1" customWidth="1"/>
    <col min="13571" max="13571" width="19.42578125" style="74" bestFit="1" customWidth="1"/>
    <col min="13572" max="13572" width="5.7109375" style="74" customWidth="1"/>
    <col min="13573" max="13587" width="11.42578125" style="74"/>
    <col min="13588" max="13588" width="3" style="74" customWidth="1"/>
    <col min="13589" max="13824" width="11.42578125" style="74"/>
    <col min="13825" max="13825" width="11.42578125" style="74" customWidth="1"/>
    <col min="13826" max="13826" width="11" style="74" bestFit="1" customWidth="1"/>
    <col min="13827" max="13827" width="19.42578125" style="74" bestFit="1" customWidth="1"/>
    <col min="13828" max="13828" width="5.7109375" style="74" customWidth="1"/>
    <col min="13829" max="13843" width="11.42578125" style="74"/>
    <col min="13844" max="13844" width="3" style="74" customWidth="1"/>
    <col min="13845" max="14080" width="11.42578125" style="74"/>
    <col min="14081" max="14081" width="11.42578125" style="74" customWidth="1"/>
    <col min="14082" max="14082" width="11" style="74" bestFit="1" customWidth="1"/>
    <col min="14083" max="14083" width="19.42578125" style="74" bestFit="1" customWidth="1"/>
    <col min="14084" max="14084" width="5.7109375" style="74" customWidth="1"/>
    <col min="14085" max="14099" width="11.42578125" style="74"/>
    <col min="14100" max="14100" width="3" style="74" customWidth="1"/>
    <col min="14101" max="14336" width="11.42578125" style="74"/>
    <col min="14337" max="14337" width="11.42578125" style="74" customWidth="1"/>
    <col min="14338" max="14338" width="11" style="74" bestFit="1" customWidth="1"/>
    <col min="14339" max="14339" width="19.42578125" style="74" bestFit="1" customWidth="1"/>
    <col min="14340" max="14340" width="5.7109375" style="74" customWidth="1"/>
    <col min="14341" max="14355" width="11.42578125" style="74"/>
    <col min="14356" max="14356" width="3" style="74" customWidth="1"/>
    <col min="14357" max="14592" width="11.42578125" style="74"/>
    <col min="14593" max="14593" width="11.42578125" style="74" customWidth="1"/>
    <col min="14594" max="14594" width="11" style="74" bestFit="1" customWidth="1"/>
    <col min="14595" max="14595" width="19.42578125" style="74" bestFit="1" customWidth="1"/>
    <col min="14596" max="14596" width="5.7109375" style="74" customWidth="1"/>
    <col min="14597" max="14611" width="11.42578125" style="74"/>
    <col min="14612" max="14612" width="3" style="74" customWidth="1"/>
    <col min="14613" max="14848" width="11.42578125" style="74"/>
    <col min="14849" max="14849" width="11.42578125" style="74" customWidth="1"/>
    <col min="14850" max="14850" width="11" style="74" bestFit="1" customWidth="1"/>
    <col min="14851" max="14851" width="19.42578125" style="74" bestFit="1" customWidth="1"/>
    <col min="14852" max="14852" width="5.7109375" style="74" customWidth="1"/>
    <col min="14853" max="14867" width="11.42578125" style="74"/>
    <col min="14868" max="14868" width="3" style="74" customWidth="1"/>
    <col min="14869" max="15104" width="11.42578125" style="74"/>
    <col min="15105" max="15105" width="11.42578125" style="74" customWidth="1"/>
    <col min="15106" max="15106" width="11" style="74" bestFit="1" customWidth="1"/>
    <col min="15107" max="15107" width="19.42578125" style="74" bestFit="1" customWidth="1"/>
    <col min="15108" max="15108" width="5.7109375" style="74" customWidth="1"/>
    <col min="15109" max="15123" width="11.42578125" style="74"/>
    <col min="15124" max="15124" width="3" style="74" customWidth="1"/>
    <col min="15125" max="15360" width="11.42578125" style="74"/>
    <col min="15361" max="15361" width="11.42578125" style="74" customWidth="1"/>
    <col min="15362" max="15362" width="11" style="74" bestFit="1" customWidth="1"/>
    <col min="15363" max="15363" width="19.42578125" style="74" bestFit="1" customWidth="1"/>
    <col min="15364" max="15364" width="5.7109375" style="74" customWidth="1"/>
    <col min="15365" max="15379" width="11.42578125" style="74"/>
    <col min="15380" max="15380" width="3" style="74" customWidth="1"/>
    <col min="15381" max="15616" width="11.42578125" style="74"/>
    <col min="15617" max="15617" width="11.42578125" style="74" customWidth="1"/>
    <col min="15618" max="15618" width="11" style="74" bestFit="1" customWidth="1"/>
    <col min="15619" max="15619" width="19.42578125" style="74" bestFit="1" customWidth="1"/>
    <col min="15620" max="15620" width="5.7109375" style="74" customWidth="1"/>
    <col min="15621" max="15635" width="11.42578125" style="74"/>
    <col min="15636" max="15636" width="3" style="74" customWidth="1"/>
    <col min="15637" max="15872" width="11.42578125" style="74"/>
    <col min="15873" max="15873" width="11.42578125" style="74" customWidth="1"/>
    <col min="15874" max="15874" width="11" style="74" bestFit="1" customWidth="1"/>
    <col min="15875" max="15875" width="19.42578125" style="74" bestFit="1" customWidth="1"/>
    <col min="15876" max="15876" width="5.7109375" style="74" customWidth="1"/>
    <col min="15877" max="15891" width="11.42578125" style="74"/>
    <col min="15892" max="15892" width="3" style="74" customWidth="1"/>
    <col min="15893" max="16128" width="11.42578125" style="74"/>
    <col min="16129" max="16129" width="11.42578125" style="74" customWidth="1"/>
    <col min="16130" max="16130" width="11" style="74" bestFit="1" customWidth="1"/>
    <col min="16131" max="16131" width="19.42578125" style="74" bestFit="1" customWidth="1"/>
    <col min="16132" max="16132" width="5.7109375" style="74" customWidth="1"/>
    <col min="16133" max="16147" width="11.42578125" style="74"/>
    <col min="16148" max="16148" width="3" style="74" customWidth="1"/>
    <col min="16149" max="16384" width="11.42578125" style="74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73"/>
    </row>
    <row r="2" spans="1:20" s="80" customFormat="1" ht="14.1" customHeight="1" thickBot="1" x14ac:dyDescent="0.3">
      <c r="A2" s="75" t="s">
        <v>41</v>
      </c>
      <c r="B2" s="76" t="s">
        <v>42</v>
      </c>
      <c r="C2" s="77" t="s">
        <v>43</v>
      </c>
      <c r="D2" s="152" t="s">
        <v>44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">
      <c r="A3" s="81">
        <v>0</v>
      </c>
      <c r="B3" s="82">
        <v>108</v>
      </c>
      <c r="C3" s="83" t="s">
        <v>45</v>
      </c>
      <c r="D3" s="152"/>
      <c r="S3" s="73"/>
      <c r="T3" s="73"/>
    </row>
    <row r="4" spans="1:20" ht="14.1" customHeight="1" x14ac:dyDescent="0.2">
      <c r="A4" s="81">
        <v>0</v>
      </c>
      <c r="B4" s="82">
        <v>107.98099999999999</v>
      </c>
      <c r="C4" s="84" t="s">
        <v>61</v>
      </c>
      <c r="D4" s="153"/>
      <c r="S4" s="73"/>
      <c r="T4" s="73"/>
    </row>
    <row r="5" spans="1:20" ht="14.1" customHeight="1" x14ac:dyDescent="0.2">
      <c r="A5" s="81">
        <v>5</v>
      </c>
      <c r="B5" s="82">
        <v>107.965</v>
      </c>
      <c r="C5" s="84" t="s">
        <v>62</v>
      </c>
      <c r="D5" s="152"/>
      <c r="S5" s="73"/>
      <c r="T5" s="73"/>
    </row>
    <row r="6" spans="1:20" ht="14.1" customHeight="1" x14ac:dyDescent="0.2">
      <c r="A6" s="81">
        <v>10</v>
      </c>
      <c r="B6" s="82">
        <v>107.977</v>
      </c>
      <c r="C6" s="85"/>
      <c r="D6" s="152"/>
      <c r="S6" s="73"/>
      <c r="T6" s="73"/>
    </row>
    <row r="7" spans="1:20" ht="14.1" customHeight="1" x14ac:dyDescent="0.2">
      <c r="A7" s="81">
        <v>15</v>
      </c>
      <c r="B7" s="86">
        <v>107.971</v>
      </c>
      <c r="C7" s="85"/>
      <c r="D7" s="152"/>
      <c r="S7" s="73"/>
      <c r="T7" s="73"/>
    </row>
    <row r="8" spans="1:20" ht="14.1" customHeight="1" x14ac:dyDescent="0.2">
      <c r="A8" s="81">
        <v>19.8</v>
      </c>
      <c r="B8" s="86">
        <v>107.39700000000001</v>
      </c>
      <c r="C8" s="85"/>
      <c r="D8" s="152"/>
      <c r="S8" s="73"/>
      <c r="T8" s="73"/>
    </row>
    <row r="9" spans="1:20" ht="14.1" customHeight="1" x14ac:dyDescent="0.2">
      <c r="A9" s="120">
        <v>19.8</v>
      </c>
      <c r="B9" s="121">
        <v>105.682</v>
      </c>
      <c r="C9" s="122" t="s">
        <v>18</v>
      </c>
      <c r="D9" s="152"/>
      <c r="S9" s="73"/>
      <c r="T9" s="73"/>
    </row>
    <row r="10" spans="1:20" ht="14.1" customHeight="1" x14ac:dyDescent="0.2">
      <c r="A10" s="81">
        <v>19.8</v>
      </c>
      <c r="B10" s="82">
        <v>106.319</v>
      </c>
      <c r="C10" s="85" t="s">
        <v>63</v>
      </c>
      <c r="D10" s="152"/>
      <c r="S10" s="73"/>
      <c r="T10" s="73"/>
    </row>
    <row r="11" spans="1:20" ht="14.1" customHeight="1" x14ac:dyDescent="0.2">
      <c r="A11" s="81">
        <v>19.8</v>
      </c>
      <c r="B11" s="82">
        <v>107.328</v>
      </c>
      <c r="C11" s="85" t="s">
        <v>64</v>
      </c>
      <c r="D11" s="152"/>
      <c r="S11" s="73"/>
      <c r="T11" s="73"/>
    </row>
    <row r="12" spans="1:20" ht="14.1" customHeight="1" x14ac:dyDescent="0.2">
      <c r="A12" s="87">
        <v>19.8</v>
      </c>
      <c r="B12" s="88">
        <v>107.824</v>
      </c>
      <c r="C12" s="85" t="s">
        <v>65</v>
      </c>
      <c r="D12" s="152"/>
      <c r="S12" s="73"/>
      <c r="T12" s="73"/>
    </row>
    <row r="13" spans="1:20" ht="14.1" customHeight="1" x14ac:dyDescent="0.2">
      <c r="A13" s="87">
        <v>19.8</v>
      </c>
      <c r="B13" s="88">
        <v>105.282</v>
      </c>
      <c r="C13" s="85"/>
      <c r="D13" s="152"/>
      <c r="S13" s="73"/>
      <c r="T13" s="73"/>
    </row>
    <row r="14" spans="1:20" ht="14.1" customHeight="1" x14ac:dyDescent="0.2">
      <c r="A14" s="87">
        <v>34</v>
      </c>
      <c r="B14" s="88">
        <v>100.38200000000001</v>
      </c>
      <c r="C14" s="85"/>
      <c r="D14" s="152"/>
      <c r="S14" s="73"/>
      <c r="T14" s="73"/>
    </row>
    <row r="15" spans="1:20" ht="14.1" customHeight="1" x14ac:dyDescent="0.2">
      <c r="A15" s="87">
        <v>68</v>
      </c>
      <c r="B15" s="88">
        <v>100.782</v>
      </c>
      <c r="C15" s="89"/>
      <c r="D15" s="152"/>
      <c r="S15" s="73"/>
      <c r="T15" s="73"/>
    </row>
    <row r="16" spans="1:20" ht="14.1" customHeight="1" x14ac:dyDescent="0.2">
      <c r="A16" s="87">
        <v>102</v>
      </c>
      <c r="B16" s="88">
        <v>100.232</v>
      </c>
      <c r="C16" s="89"/>
      <c r="D16" s="154"/>
      <c r="S16" s="73"/>
      <c r="T16" s="73"/>
    </row>
    <row r="17" spans="1:20" ht="14.1" customHeight="1" x14ac:dyDescent="0.2">
      <c r="A17" s="87">
        <v>136</v>
      </c>
      <c r="B17" s="88">
        <v>100.282</v>
      </c>
      <c r="C17" s="89"/>
      <c r="D17" s="154"/>
      <c r="S17" s="73"/>
      <c r="T17" s="73"/>
    </row>
    <row r="18" spans="1:20" ht="14.1" customHeight="1" x14ac:dyDescent="0.2">
      <c r="A18" s="87">
        <v>170</v>
      </c>
      <c r="B18" s="88">
        <v>99.531999999999996</v>
      </c>
      <c r="C18" s="89"/>
      <c r="D18" s="154"/>
      <c r="S18" s="73"/>
      <c r="T18" s="73"/>
    </row>
    <row r="19" spans="1:20" ht="14.1" customHeight="1" x14ac:dyDescent="0.2">
      <c r="A19" s="87">
        <v>204</v>
      </c>
      <c r="B19" s="88">
        <v>98.382000000000005</v>
      </c>
      <c r="C19" s="89"/>
      <c r="D19" s="154"/>
      <c r="S19" s="73"/>
      <c r="T19" s="73"/>
    </row>
    <row r="20" spans="1:20" ht="14.1" customHeight="1" x14ac:dyDescent="0.2">
      <c r="A20" s="87">
        <v>238</v>
      </c>
      <c r="B20" s="88">
        <v>98.382000000000005</v>
      </c>
      <c r="C20" s="89"/>
      <c r="D20" s="154"/>
      <c r="S20" s="73"/>
      <c r="T20" s="73"/>
    </row>
    <row r="21" spans="1:20" ht="14.1" customHeight="1" x14ac:dyDescent="0.2">
      <c r="A21" s="87">
        <v>272</v>
      </c>
      <c r="B21" s="88">
        <v>98.861999999999995</v>
      </c>
      <c r="C21" s="89"/>
      <c r="D21" s="154"/>
      <c r="S21" s="73"/>
      <c r="T21" s="73"/>
    </row>
    <row r="22" spans="1:20" ht="14.1" customHeight="1" x14ac:dyDescent="0.2">
      <c r="A22" s="87">
        <v>306</v>
      </c>
      <c r="B22" s="88">
        <v>99.412000000000006</v>
      </c>
      <c r="C22" s="85"/>
      <c r="D22" s="154"/>
      <c r="S22" s="73"/>
      <c r="T22" s="73"/>
    </row>
    <row r="23" spans="1:20" ht="14.1" customHeight="1" x14ac:dyDescent="0.2">
      <c r="A23" s="87">
        <v>340</v>
      </c>
      <c r="B23" s="88">
        <v>99.481999999999999</v>
      </c>
      <c r="C23" s="89"/>
      <c r="D23" s="154"/>
      <c r="S23" s="73"/>
      <c r="T23" s="73"/>
    </row>
    <row r="24" spans="1:20" ht="14.1" customHeight="1" x14ac:dyDescent="0.2">
      <c r="A24" s="87">
        <v>374</v>
      </c>
      <c r="B24" s="88">
        <v>98.361999999999995</v>
      </c>
      <c r="C24" s="89"/>
      <c r="D24" s="154"/>
      <c r="S24" s="73"/>
      <c r="T24" s="73"/>
    </row>
    <row r="25" spans="1:20" ht="14.1" customHeight="1" x14ac:dyDescent="0.2">
      <c r="A25" s="87">
        <v>408</v>
      </c>
      <c r="B25" s="88">
        <v>98.451999999999998</v>
      </c>
      <c r="C25" s="89"/>
      <c r="D25" s="154"/>
      <c r="S25" s="73"/>
      <c r="T25" s="73"/>
    </row>
    <row r="26" spans="1:20" ht="14.1" customHeight="1" x14ac:dyDescent="0.2">
      <c r="A26" s="87">
        <v>442</v>
      </c>
      <c r="B26" s="88">
        <v>97.772000000000006</v>
      </c>
      <c r="C26" s="89"/>
      <c r="D26" s="154"/>
      <c r="S26" s="73"/>
      <c r="T26" s="73"/>
    </row>
    <row r="27" spans="1:20" ht="14.1" customHeight="1" x14ac:dyDescent="0.2">
      <c r="A27" s="87">
        <v>476</v>
      </c>
      <c r="B27" s="88">
        <v>97.292000000000002</v>
      </c>
      <c r="C27" s="85"/>
      <c r="D27" s="154"/>
      <c r="S27" s="73"/>
      <c r="T27" s="73"/>
    </row>
    <row r="28" spans="1:20" ht="14.1" customHeight="1" x14ac:dyDescent="0.2">
      <c r="A28" s="87">
        <v>510</v>
      </c>
      <c r="B28" s="88">
        <v>97.682000000000002</v>
      </c>
      <c r="C28" s="85"/>
      <c r="D28" s="154"/>
      <c r="S28" s="73"/>
      <c r="T28" s="73"/>
    </row>
    <row r="29" spans="1:20" ht="14.1" customHeight="1" x14ac:dyDescent="0.2">
      <c r="A29" s="87">
        <v>544</v>
      </c>
      <c r="B29" s="88">
        <v>98.921999999999997</v>
      </c>
      <c r="C29" s="89"/>
      <c r="D29" s="154"/>
      <c r="S29" s="73"/>
      <c r="T29" s="73"/>
    </row>
    <row r="30" spans="1:20" ht="14.1" customHeight="1" x14ac:dyDescent="0.2">
      <c r="A30" s="87">
        <v>578.9</v>
      </c>
      <c r="B30" s="88">
        <v>104.982</v>
      </c>
      <c r="C30" s="89" t="s">
        <v>66</v>
      </c>
      <c r="D30" s="154"/>
      <c r="S30" s="73"/>
      <c r="T30" s="73"/>
    </row>
    <row r="31" spans="1:20" ht="14.1" customHeight="1" x14ac:dyDescent="0.2">
      <c r="A31" s="87">
        <v>699</v>
      </c>
      <c r="B31" s="88">
        <v>103.682</v>
      </c>
      <c r="C31" s="89" t="s">
        <v>67</v>
      </c>
      <c r="D31" s="154"/>
      <c r="S31" s="73"/>
      <c r="T31" s="73"/>
    </row>
    <row r="32" spans="1:20" ht="14.1" customHeight="1" x14ac:dyDescent="0.2">
      <c r="A32" s="87">
        <v>733</v>
      </c>
      <c r="B32" s="88">
        <v>100.782</v>
      </c>
      <c r="C32" s="89"/>
      <c r="D32" s="154"/>
      <c r="S32" s="73"/>
      <c r="T32" s="73"/>
    </row>
    <row r="33" spans="1:20" ht="14.1" customHeight="1" x14ac:dyDescent="0.2">
      <c r="A33" s="87">
        <v>767</v>
      </c>
      <c r="B33" s="88">
        <v>99.701999999999998</v>
      </c>
      <c r="C33" s="89"/>
      <c r="D33" s="154"/>
      <c r="S33" s="73"/>
      <c r="T33" s="73"/>
    </row>
    <row r="34" spans="1:20" ht="14.1" customHeight="1" x14ac:dyDescent="0.2">
      <c r="A34" s="87">
        <v>801</v>
      </c>
      <c r="B34" s="88">
        <v>99.382000000000005</v>
      </c>
      <c r="C34" s="89"/>
      <c r="D34" s="154"/>
      <c r="S34" s="73"/>
      <c r="T34" s="73"/>
    </row>
    <row r="35" spans="1:20" ht="14.1" customHeight="1" x14ac:dyDescent="0.2">
      <c r="A35" s="87">
        <v>835</v>
      </c>
      <c r="B35" s="88">
        <v>99.572000000000003</v>
      </c>
      <c r="C35" s="89"/>
      <c r="D35" s="154"/>
      <c r="S35" s="73"/>
      <c r="T35" s="73"/>
    </row>
    <row r="36" spans="1:20" ht="14.1" customHeight="1" x14ac:dyDescent="0.2">
      <c r="A36" s="87">
        <v>869</v>
      </c>
      <c r="B36" s="88">
        <v>100.322</v>
      </c>
      <c r="C36" s="89"/>
      <c r="D36" s="154"/>
      <c r="S36" s="73"/>
      <c r="T36" s="73"/>
    </row>
    <row r="37" spans="1:20" ht="14.1" customHeight="1" x14ac:dyDescent="0.2">
      <c r="A37" s="87">
        <v>903</v>
      </c>
      <c r="B37" s="88">
        <v>100.38200000000001</v>
      </c>
      <c r="C37" s="90"/>
      <c r="D37" s="154"/>
      <c r="S37" s="73"/>
      <c r="T37" s="73"/>
    </row>
    <row r="38" spans="1:20" ht="14.1" customHeight="1" x14ac:dyDescent="0.2">
      <c r="A38" s="87">
        <v>937</v>
      </c>
      <c r="B38" s="88">
        <v>100.532</v>
      </c>
      <c r="C38" s="90"/>
      <c r="D38" s="154"/>
      <c r="S38" s="73"/>
      <c r="T38" s="73"/>
    </row>
    <row r="39" spans="1:20" ht="14.1" customHeight="1" x14ac:dyDescent="0.2">
      <c r="A39" s="87">
        <v>966.6</v>
      </c>
      <c r="B39" s="88">
        <v>104.322</v>
      </c>
      <c r="C39" s="89"/>
      <c r="D39" s="154"/>
      <c r="S39" s="73"/>
      <c r="T39" s="73"/>
    </row>
    <row r="40" spans="1:20" ht="14.1" customHeight="1" x14ac:dyDescent="0.2">
      <c r="A40" s="123">
        <v>966.6</v>
      </c>
      <c r="B40" s="124">
        <v>105.682</v>
      </c>
      <c r="C40" s="125" t="s">
        <v>23</v>
      </c>
      <c r="D40" s="154"/>
      <c r="S40" s="73"/>
      <c r="T40" s="73"/>
    </row>
    <row r="41" spans="1:20" ht="14.1" customHeight="1" x14ac:dyDescent="0.2">
      <c r="A41" s="87">
        <v>966.6</v>
      </c>
      <c r="B41" s="88">
        <v>106.482</v>
      </c>
      <c r="C41" s="90"/>
      <c r="D41" s="154"/>
      <c r="S41" s="73"/>
      <c r="T41" s="73"/>
    </row>
    <row r="42" spans="1:20" ht="14.1" customHeight="1" x14ac:dyDescent="0.2">
      <c r="A42" s="87">
        <v>990</v>
      </c>
      <c r="B42" s="88">
        <v>106.482</v>
      </c>
      <c r="C42" s="90"/>
      <c r="D42" s="154"/>
      <c r="S42" s="73"/>
      <c r="T42" s="73"/>
    </row>
    <row r="43" spans="1:20" ht="14.1" customHeight="1" x14ac:dyDescent="0.2">
      <c r="A43" s="87"/>
      <c r="B43" s="88"/>
      <c r="C43" s="89"/>
      <c r="D43" s="154"/>
      <c r="S43" s="73"/>
      <c r="T43" s="73"/>
    </row>
    <row r="44" spans="1:20" ht="14.1" customHeight="1" x14ac:dyDescent="0.2">
      <c r="A44" s="87"/>
      <c r="B44" s="88"/>
      <c r="C44" s="84"/>
      <c r="D44" s="154"/>
      <c r="S44" s="73"/>
      <c r="T44" s="73"/>
    </row>
    <row r="45" spans="1:20" ht="14.1" customHeight="1" x14ac:dyDescent="0.2">
      <c r="A45" s="87"/>
      <c r="B45" s="88"/>
      <c r="C45" s="93"/>
      <c r="D45" s="154"/>
      <c r="S45" s="73"/>
      <c r="T45" s="73"/>
    </row>
    <row r="46" spans="1:20" ht="14.1" customHeight="1" x14ac:dyDescent="0.2">
      <c r="A46" s="87"/>
      <c r="B46" s="88"/>
      <c r="C46" s="89"/>
      <c r="D46" s="154"/>
      <c r="S46" s="73"/>
      <c r="T46" s="73"/>
    </row>
    <row r="47" spans="1:20" ht="14.1" customHeight="1" x14ac:dyDescent="0.2">
      <c r="A47" s="87"/>
      <c r="B47" s="88"/>
      <c r="C47" s="89"/>
      <c r="D47" s="154"/>
      <c r="S47" s="73"/>
      <c r="T47" s="73"/>
    </row>
    <row r="48" spans="1:20" ht="14.1" customHeight="1" thickBot="1" x14ac:dyDescent="0.25">
      <c r="A48" s="94"/>
      <c r="B48" s="95"/>
      <c r="C48" s="96"/>
      <c r="D48" s="155"/>
      <c r="S48" s="73"/>
      <c r="T48" s="73"/>
    </row>
    <row r="49" spans="1:22" ht="14.1" customHeight="1" x14ac:dyDescent="0.2">
      <c r="A49" s="97">
        <v>20</v>
      </c>
      <c r="B49" s="98">
        <v>105.682</v>
      </c>
      <c r="C49" s="99" t="s">
        <v>46</v>
      </c>
      <c r="D49" s="156" t="s">
        <v>47</v>
      </c>
      <c r="S49" s="73"/>
      <c r="T49" s="73"/>
    </row>
    <row r="50" spans="1:22" ht="14.1" customHeight="1" thickBot="1" x14ac:dyDescent="0.25">
      <c r="A50" s="100">
        <v>970</v>
      </c>
      <c r="B50" s="101">
        <v>105.682</v>
      </c>
      <c r="C50" s="102" t="s">
        <v>48</v>
      </c>
      <c r="D50" s="157"/>
      <c r="S50" s="73"/>
      <c r="T50" s="73"/>
    </row>
    <row r="51" spans="1:22" ht="14.1" customHeight="1" x14ac:dyDescent="0.2">
      <c r="A51" s="97">
        <v>45</v>
      </c>
      <c r="B51" s="103">
        <v>107.328</v>
      </c>
      <c r="C51" s="99" t="s">
        <v>49</v>
      </c>
      <c r="D51" s="157"/>
      <c r="S51" s="73"/>
      <c r="T51" s="73"/>
    </row>
    <row r="52" spans="1:22" ht="14.1" customHeight="1" thickBot="1" x14ac:dyDescent="0.25">
      <c r="A52" s="104">
        <v>45</v>
      </c>
      <c r="B52" s="101">
        <v>98.328000000000003</v>
      </c>
      <c r="C52" s="102" t="s">
        <v>49</v>
      </c>
      <c r="D52" s="157"/>
      <c r="S52" s="73"/>
      <c r="T52" s="73"/>
    </row>
    <row r="53" spans="1:22" ht="14.1" customHeight="1" x14ac:dyDescent="0.2">
      <c r="A53" s="105">
        <v>30</v>
      </c>
      <c r="B53" s="103">
        <v>107.824</v>
      </c>
      <c r="C53" s="106" t="s">
        <v>50</v>
      </c>
      <c r="D53" s="157"/>
      <c r="S53" s="73"/>
      <c r="T53" s="73"/>
    </row>
    <row r="54" spans="1:22" ht="14.1" customHeight="1" thickBot="1" x14ac:dyDescent="0.25">
      <c r="A54" s="107">
        <v>30</v>
      </c>
      <c r="B54" s="108">
        <v>106.824</v>
      </c>
      <c r="C54" s="109" t="s">
        <v>50</v>
      </c>
      <c r="D54" s="157"/>
      <c r="S54" s="73"/>
      <c r="T54" s="73"/>
    </row>
    <row r="55" spans="1:22" ht="14.1" customHeight="1" x14ac:dyDescent="0.2">
      <c r="A55" s="97">
        <v>970</v>
      </c>
      <c r="B55" s="101">
        <v>106.482</v>
      </c>
      <c r="C55" s="99" t="s">
        <v>51</v>
      </c>
      <c r="D55" s="157"/>
      <c r="S55" s="73"/>
      <c r="T55" s="73"/>
      <c r="V55" s="110"/>
    </row>
    <row r="56" spans="1:22" ht="14.1" customHeight="1" thickBot="1" x14ac:dyDescent="0.25">
      <c r="A56" s="104">
        <v>0</v>
      </c>
      <c r="B56" s="104">
        <v>0</v>
      </c>
      <c r="C56" s="102" t="s">
        <v>52</v>
      </c>
      <c r="D56" s="157"/>
      <c r="S56" s="73"/>
      <c r="T56" s="73"/>
    </row>
    <row r="57" spans="1:22" ht="14.1" customHeight="1" x14ac:dyDescent="0.2">
      <c r="A57" s="111" t="s">
        <v>53</v>
      </c>
      <c r="B57" s="112" t="s">
        <v>68</v>
      </c>
      <c r="C57" s="113"/>
      <c r="D57" s="157"/>
      <c r="S57" s="73"/>
      <c r="T57" s="73"/>
    </row>
    <row r="58" spans="1:22" ht="14.1" customHeight="1" x14ac:dyDescent="0.2">
      <c r="A58" s="114" t="s">
        <v>55</v>
      </c>
      <c r="B58" s="115" t="s">
        <v>69</v>
      </c>
      <c r="C58" s="116"/>
      <c r="D58" s="158"/>
      <c r="S58" s="73"/>
      <c r="T58" s="73"/>
    </row>
    <row r="59" spans="1:22" ht="14.1" customHeight="1" x14ac:dyDescent="0.2">
      <c r="A59" s="114" t="s">
        <v>57</v>
      </c>
      <c r="B59" s="115" t="s">
        <v>70</v>
      </c>
      <c r="C59" s="116"/>
      <c r="D59" s="158"/>
      <c r="S59" s="73"/>
      <c r="T59" s="73"/>
    </row>
    <row r="60" spans="1:22" ht="14.1" customHeight="1" thickBot="1" x14ac:dyDescent="0.25">
      <c r="A60" s="160" t="s">
        <v>71</v>
      </c>
      <c r="B60" s="161"/>
      <c r="C60" s="162"/>
      <c r="D60" s="159"/>
      <c r="S60" s="73"/>
      <c r="T60" s="73"/>
    </row>
    <row r="61" spans="1:22" x14ac:dyDescent="0.2">
      <c r="A61" s="117" t="s">
        <v>60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</row>
    <row r="63" spans="1:22" x14ac:dyDescent="0.2">
      <c r="B63" s="118"/>
    </row>
    <row r="64" spans="1:22" x14ac:dyDescent="0.2">
      <c r="B64" s="118"/>
    </row>
    <row r="65" spans="2:2" x14ac:dyDescent="0.2">
      <c r="B65" s="119"/>
    </row>
  </sheetData>
  <mergeCells count="4">
    <mergeCell ref="A1:S1"/>
    <mergeCell ref="D2:D48"/>
    <mergeCell ref="D49:D60"/>
    <mergeCell ref="A60:C60"/>
  </mergeCells>
  <printOptions horizontalCentered="1" verticalCentered="1"/>
  <pageMargins left="0" right="0" top="0.78740157480314965" bottom="0.78740157480314965" header="0" footer="0"/>
  <pageSetup scale="58" orientation="landscape" horizontalDpi="300" verticalDpi="300" r:id="rId1"/>
  <headerFooter alignWithMargins="0">
    <oddHeader>&amp;CInformacion confidencial de hidrologia - IDEAM</oddHeader>
    <oddFooter>&amp;CPreparado por el area operativa No. 03 - sede Villavo. ehcl - &amp;D&amp;RPágina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42578125" style="74" customWidth="1"/>
    <col min="2" max="2" width="11" style="74" bestFit="1" customWidth="1"/>
    <col min="3" max="3" width="19.42578125" style="74" bestFit="1" customWidth="1"/>
    <col min="4" max="4" width="5.7109375" style="74" customWidth="1"/>
    <col min="5" max="19" width="11.42578125" style="74"/>
    <col min="20" max="20" width="3" style="74" customWidth="1"/>
    <col min="21" max="256" width="11.42578125" style="74"/>
    <col min="257" max="257" width="11.42578125" style="74" customWidth="1"/>
    <col min="258" max="258" width="11" style="74" bestFit="1" customWidth="1"/>
    <col min="259" max="259" width="19.42578125" style="74" bestFit="1" customWidth="1"/>
    <col min="260" max="260" width="5.7109375" style="74" customWidth="1"/>
    <col min="261" max="275" width="11.42578125" style="74"/>
    <col min="276" max="276" width="3" style="74" customWidth="1"/>
    <col min="277" max="512" width="11.42578125" style="74"/>
    <col min="513" max="513" width="11.42578125" style="74" customWidth="1"/>
    <col min="514" max="514" width="11" style="74" bestFit="1" customWidth="1"/>
    <col min="515" max="515" width="19.42578125" style="74" bestFit="1" customWidth="1"/>
    <col min="516" max="516" width="5.7109375" style="74" customWidth="1"/>
    <col min="517" max="531" width="11.42578125" style="74"/>
    <col min="532" max="532" width="3" style="74" customWidth="1"/>
    <col min="533" max="768" width="11.42578125" style="74"/>
    <col min="769" max="769" width="11.42578125" style="74" customWidth="1"/>
    <col min="770" max="770" width="11" style="74" bestFit="1" customWidth="1"/>
    <col min="771" max="771" width="19.42578125" style="74" bestFit="1" customWidth="1"/>
    <col min="772" max="772" width="5.7109375" style="74" customWidth="1"/>
    <col min="773" max="787" width="11.42578125" style="74"/>
    <col min="788" max="788" width="3" style="74" customWidth="1"/>
    <col min="789" max="1024" width="11.42578125" style="74"/>
    <col min="1025" max="1025" width="11.42578125" style="74" customWidth="1"/>
    <col min="1026" max="1026" width="11" style="74" bestFit="1" customWidth="1"/>
    <col min="1027" max="1027" width="19.42578125" style="74" bestFit="1" customWidth="1"/>
    <col min="1028" max="1028" width="5.7109375" style="74" customWidth="1"/>
    <col min="1029" max="1043" width="11.42578125" style="74"/>
    <col min="1044" max="1044" width="3" style="74" customWidth="1"/>
    <col min="1045" max="1280" width="11.42578125" style="74"/>
    <col min="1281" max="1281" width="11.42578125" style="74" customWidth="1"/>
    <col min="1282" max="1282" width="11" style="74" bestFit="1" customWidth="1"/>
    <col min="1283" max="1283" width="19.42578125" style="74" bestFit="1" customWidth="1"/>
    <col min="1284" max="1284" width="5.7109375" style="74" customWidth="1"/>
    <col min="1285" max="1299" width="11.42578125" style="74"/>
    <col min="1300" max="1300" width="3" style="74" customWidth="1"/>
    <col min="1301" max="1536" width="11.42578125" style="74"/>
    <col min="1537" max="1537" width="11.42578125" style="74" customWidth="1"/>
    <col min="1538" max="1538" width="11" style="74" bestFit="1" customWidth="1"/>
    <col min="1539" max="1539" width="19.42578125" style="74" bestFit="1" customWidth="1"/>
    <col min="1540" max="1540" width="5.7109375" style="74" customWidth="1"/>
    <col min="1541" max="1555" width="11.42578125" style="74"/>
    <col min="1556" max="1556" width="3" style="74" customWidth="1"/>
    <col min="1557" max="1792" width="11.42578125" style="74"/>
    <col min="1793" max="1793" width="11.42578125" style="74" customWidth="1"/>
    <col min="1794" max="1794" width="11" style="74" bestFit="1" customWidth="1"/>
    <col min="1795" max="1795" width="19.42578125" style="74" bestFit="1" customWidth="1"/>
    <col min="1796" max="1796" width="5.7109375" style="74" customWidth="1"/>
    <col min="1797" max="1811" width="11.42578125" style="74"/>
    <col min="1812" max="1812" width="3" style="74" customWidth="1"/>
    <col min="1813" max="2048" width="11.42578125" style="74"/>
    <col min="2049" max="2049" width="11.42578125" style="74" customWidth="1"/>
    <col min="2050" max="2050" width="11" style="74" bestFit="1" customWidth="1"/>
    <col min="2051" max="2051" width="19.42578125" style="74" bestFit="1" customWidth="1"/>
    <col min="2052" max="2052" width="5.7109375" style="74" customWidth="1"/>
    <col min="2053" max="2067" width="11.42578125" style="74"/>
    <col min="2068" max="2068" width="3" style="74" customWidth="1"/>
    <col min="2069" max="2304" width="11.42578125" style="74"/>
    <col min="2305" max="2305" width="11.42578125" style="74" customWidth="1"/>
    <col min="2306" max="2306" width="11" style="74" bestFit="1" customWidth="1"/>
    <col min="2307" max="2307" width="19.42578125" style="74" bestFit="1" customWidth="1"/>
    <col min="2308" max="2308" width="5.7109375" style="74" customWidth="1"/>
    <col min="2309" max="2323" width="11.42578125" style="74"/>
    <col min="2324" max="2324" width="3" style="74" customWidth="1"/>
    <col min="2325" max="2560" width="11.42578125" style="74"/>
    <col min="2561" max="2561" width="11.42578125" style="74" customWidth="1"/>
    <col min="2562" max="2562" width="11" style="74" bestFit="1" customWidth="1"/>
    <col min="2563" max="2563" width="19.42578125" style="74" bestFit="1" customWidth="1"/>
    <col min="2564" max="2564" width="5.7109375" style="74" customWidth="1"/>
    <col min="2565" max="2579" width="11.42578125" style="74"/>
    <col min="2580" max="2580" width="3" style="74" customWidth="1"/>
    <col min="2581" max="2816" width="11.42578125" style="74"/>
    <col min="2817" max="2817" width="11.42578125" style="74" customWidth="1"/>
    <col min="2818" max="2818" width="11" style="74" bestFit="1" customWidth="1"/>
    <col min="2819" max="2819" width="19.42578125" style="74" bestFit="1" customWidth="1"/>
    <col min="2820" max="2820" width="5.7109375" style="74" customWidth="1"/>
    <col min="2821" max="2835" width="11.42578125" style="74"/>
    <col min="2836" max="2836" width="3" style="74" customWidth="1"/>
    <col min="2837" max="3072" width="11.42578125" style="74"/>
    <col min="3073" max="3073" width="11.42578125" style="74" customWidth="1"/>
    <col min="3074" max="3074" width="11" style="74" bestFit="1" customWidth="1"/>
    <col min="3075" max="3075" width="19.42578125" style="74" bestFit="1" customWidth="1"/>
    <col min="3076" max="3076" width="5.7109375" style="74" customWidth="1"/>
    <col min="3077" max="3091" width="11.42578125" style="74"/>
    <col min="3092" max="3092" width="3" style="74" customWidth="1"/>
    <col min="3093" max="3328" width="11.42578125" style="74"/>
    <col min="3329" max="3329" width="11.42578125" style="74" customWidth="1"/>
    <col min="3330" max="3330" width="11" style="74" bestFit="1" customWidth="1"/>
    <col min="3331" max="3331" width="19.42578125" style="74" bestFit="1" customWidth="1"/>
    <col min="3332" max="3332" width="5.7109375" style="74" customWidth="1"/>
    <col min="3333" max="3347" width="11.42578125" style="74"/>
    <col min="3348" max="3348" width="3" style="74" customWidth="1"/>
    <col min="3349" max="3584" width="11.42578125" style="74"/>
    <col min="3585" max="3585" width="11.42578125" style="74" customWidth="1"/>
    <col min="3586" max="3586" width="11" style="74" bestFit="1" customWidth="1"/>
    <col min="3587" max="3587" width="19.42578125" style="74" bestFit="1" customWidth="1"/>
    <col min="3588" max="3588" width="5.7109375" style="74" customWidth="1"/>
    <col min="3589" max="3603" width="11.42578125" style="74"/>
    <col min="3604" max="3604" width="3" style="74" customWidth="1"/>
    <col min="3605" max="3840" width="11.42578125" style="74"/>
    <col min="3841" max="3841" width="11.42578125" style="74" customWidth="1"/>
    <col min="3842" max="3842" width="11" style="74" bestFit="1" customWidth="1"/>
    <col min="3843" max="3843" width="19.42578125" style="74" bestFit="1" customWidth="1"/>
    <col min="3844" max="3844" width="5.7109375" style="74" customWidth="1"/>
    <col min="3845" max="3859" width="11.42578125" style="74"/>
    <col min="3860" max="3860" width="3" style="74" customWidth="1"/>
    <col min="3861" max="4096" width="11.42578125" style="74"/>
    <col min="4097" max="4097" width="11.42578125" style="74" customWidth="1"/>
    <col min="4098" max="4098" width="11" style="74" bestFit="1" customWidth="1"/>
    <col min="4099" max="4099" width="19.42578125" style="74" bestFit="1" customWidth="1"/>
    <col min="4100" max="4100" width="5.7109375" style="74" customWidth="1"/>
    <col min="4101" max="4115" width="11.42578125" style="74"/>
    <col min="4116" max="4116" width="3" style="74" customWidth="1"/>
    <col min="4117" max="4352" width="11.42578125" style="74"/>
    <col min="4353" max="4353" width="11.42578125" style="74" customWidth="1"/>
    <col min="4354" max="4354" width="11" style="74" bestFit="1" customWidth="1"/>
    <col min="4355" max="4355" width="19.42578125" style="74" bestFit="1" customWidth="1"/>
    <col min="4356" max="4356" width="5.7109375" style="74" customWidth="1"/>
    <col min="4357" max="4371" width="11.42578125" style="74"/>
    <col min="4372" max="4372" width="3" style="74" customWidth="1"/>
    <col min="4373" max="4608" width="11.42578125" style="74"/>
    <col min="4609" max="4609" width="11.42578125" style="74" customWidth="1"/>
    <col min="4610" max="4610" width="11" style="74" bestFit="1" customWidth="1"/>
    <col min="4611" max="4611" width="19.42578125" style="74" bestFit="1" customWidth="1"/>
    <col min="4612" max="4612" width="5.7109375" style="74" customWidth="1"/>
    <col min="4613" max="4627" width="11.42578125" style="74"/>
    <col min="4628" max="4628" width="3" style="74" customWidth="1"/>
    <col min="4629" max="4864" width="11.42578125" style="74"/>
    <col min="4865" max="4865" width="11.42578125" style="74" customWidth="1"/>
    <col min="4866" max="4866" width="11" style="74" bestFit="1" customWidth="1"/>
    <col min="4867" max="4867" width="19.42578125" style="74" bestFit="1" customWidth="1"/>
    <col min="4868" max="4868" width="5.7109375" style="74" customWidth="1"/>
    <col min="4869" max="4883" width="11.42578125" style="74"/>
    <col min="4884" max="4884" width="3" style="74" customWidth="1"/>
    <col min="4885" max="5120" width="11.42578125" style="74"/>
    <col min="5121" max="5121" width="11.42578125" style="74" customWidth="1"/>
    <col min="5122" max="5122" width="11" style="74" bestFit="1" customWidth="1"/>
    <col min="5123" max="5123" width="19.42578125" style="74" bestFit="1" customWidth="1"/>
    <col min="5124" max="5124" width="5.7109375" style="74" customWidth="1"/>
    <col min="5125" max="5139" width="11.42578125" style="74"/>
    <col min="5140" max="5140" width="3" style="74" customWidth="1"/>
    <col min="5141" max="5376" width="11.42578125" style="74"/>
    <col min="5377" max="5377" width="11.42578125" style="74" customWidth="1"/>
    <col min="5378" max="5378" width="11" style="74" bestFit="1" customWidth="1"/>
    <col min="5379" max="5379" width="19.42578125" style="74" bestFit="1" customWidth="1"/>
    <col min="5380" max="5380" width="5.7109375" style="74" customWidth="1"/>
    <col min="5381" max="5395" width="11.42578125" style="74"/>
    <col min="5396" max="5396" width="3" style="74" customWidth="1"/>
    <col min="5397" max="5632" width="11.42578125" style="74"/>
    <col min="5633" max="5633" width="11.42578125" style="74" customWidth="1"/>
    <col min="5634" max="5634" width="11" style="74" bestFit="1" customWidth="1"/>
    <col min="5635" max="5635" width="19.42578125" style="74" bestFit="1" customWidth="1"/>
    <col min="5636" max="5636" width="5.7109375" style="74" customWidth="1"/>
    <col min="5637" max="5651" width="11.42578125" style="74"/>
    <col min="5652" max="5652" width="3" style="74" customWidth="1"/>
    <col min="5653" max="5888" width="11.42578125" style="74"/>
    <col min="5889" max="5889" width="11.42578125" style="74" customWidth="1"/>
    <col min="5890" max="5890" width="11" style="74" bestFit="1" customWidth="1"/>
    <col min="5891" max="5891" width="19.42578125" style="74" bestFit="1" customWidth="1"/>
    <col min="5892" max="5892" width="5.7109375" style="74" customWidth="1"/>
    <col min="5893" max="5907" width="11.42578125" style="74"/>
    <col min="5908" max="5908" width="3" style="74" customWidth="1"/>
    <col min="5909" max="6144" width="11.42578125" style="74"/>
    <col min="6145" max="6145" width="11.42578125" style="74" customWidth="1"/>
    <col min="6146" max="6146" width="11" style="74" bestFit="1" customWidth="1"/>
    <col min="6147" max="6147" width="19.42578125" style="74" bestFit="1" customWidth="1"/>
    <col min="6148" max="6148" width="5.7109375" style="74" customWidth="1"/>
    <col min="6149" max="6163" width="11.42578125" style="74"/>
    <col min="6164" max="6164" width="3" style="74" customWidth="1"/>
    <col min="6165" max="6400" width="11.42578125" style="74"/>
    <col min="6401" max="6401" width="11.42578125" style="74" customWidth="1"/>
    <col min="6402" max="6402" width="11" style="74" bestFit="1" customWidth="1"/>
    <col min="6403" max="6403" width="19.42578125" style="74" bestFit="1" customWidth="1"/>
    <col min="6404" max="6404" width="5.7109375" style="74" customWidth="1"/>
    <col min="6405" max="6419" width="11.42578125" style="74"/>
    <col min="6420" max="6420" width="3" style="74" customWidth="1"/>
    <col min="6421" max="6656" width="11.42578125" style="74"/>
    <col min="6657" max="6657" width="11.42578125" style="74" customWidth="1"/>
    <col min="6658" max="6658" width="11" style="74" bestFit="1" customWidth="1"/>
    <col min="6659" max="6659" width="19.42578125" style="74" bestFit="1" customWidth="1"/>
    <col min="6660" max="6660" width="5.7109375" style="74" customWidth="1"/>
    <col min="6661" max="6675" width="11.42578125" style="74"/>
    <col min="6676" max="6676" width="3" style="74" customWidth="1"/>
    <col min="6677" max="6912" width="11.42578125" style="74"/>
    <col min="6913" max="6913" width="11.42578125" style="74" customWidth="1"/>
    <col min="6914" max="6914" width="11" style="74" bestFit="1" customWidth="1"/>
    <col min="6915" max="6915" width="19.42578125" style="74" bestFit="1" customWidth="1"/>
    <col min="6916" max="6916" width="5.7109375" style="74" customWidth="1"/>
    <col min="6917" max="6931" width="11.42578125" style="74"/>
    <col min="6932" max="6932" width="3" style="74" customWidth="1"/>
    <col min="6933" max="7168" width="11.42578125" style="74"/>
    <col min="7169" max="7169" width="11.42578125" style="74" customWidth="1"/>
    <col min="7170" max="7170" width="11" style="74" bestFit="1" customWidth="1"/>
    <col min="7171" max="7171" width="19.42578125" style="74" bestFit="1" customWidth="1"/>
    <col min="7172" max="7172" width="5.7109375" style="74" customWidth="1"/>
    <col min="7173" max="7187" width="11.42578125" style="74"/>
    <col min="7188" max="7188" width="3" style="74" customWidth="1"/>
    <col min="7189" max="7424" width="11.42578125" style="74"/>
    <col min="7425" max="7425" width="11.42578125" style="74" customWidth="1"/>
    <col min="7426" max="7426" width="11" style="74" bestFit="1" customWidth="1"/>
    <col min="7427" max="7427" width="19.42578125" style="74" bestFit="1" customWidth="1"/>
    <col min="7428" max="7428" width="5.7109375" style="74" customWidth="1"/>
    <col min="7429" max="7443" width="11.42578125" style="74"/>
    <col min="7444" max="7444" width="3" style="74" customWidth="1"/>
    <col min="7445" max="7680" width="11.42578125" style="74"/>
    <col min="7681" max="7681" width="11.42578125" style="74" customWidth="1"/>
    <col min="7682" max="7682" width="11" style="74" bestFit="1" customWidth="1"/>
    <col min="7683" max="7683" width="19.42578125" style="74" bestFit="1" customWidth="1"/>
    <col min="7684" max="7684" width="5.7109375" style="74" customWidth="1"/>
    <col min="7685" max="7699" width="11.42578125" style="74"/>
    <col min="7700" max="7700" width="3" style="74" customWidth="1"/>
    <col min="7701" max="7936" width="11.42578125" style="74"/>
    <col min="7937" max="7937" width="11.42578125" style="74" customWidth="1"/>
    <col min="7938" max="7938" width="11" style="74" bestFit="1" customWidth="1"/>
    <col min="7939" max="7939" width="19.42578125" style="74" bestFit="1" customWidth="1"/>
    <col min="7940" max="7940" width="5.7109375" style="74" customWidth="1"/>
    <col min="7941" max="7955" width="11.42578125" style="74"/>
    <col min="7956" max="7956" width="3" style="74" customWidth="1"/>
    <col min="7957" max="8192" width="11.42578125" style="74"/>
    <col min="8193" max="8193" width="11.42578125" style="74" customWidth="1"/>
    <col min="8194" max="8194" width="11" style="74" bestFit="1" customWidth="1"/>
    <col min="8195" max="8195" width="19.42578125" style="74" bestFit="1" customWidth="1"/>
    <col min="8196" max="8196" width="5.7109375" style="74" customWidth="1"/>
    <col min="8197" max="8211" width="11.42578125" style="74"/>
    <col min="8212" max="8212" width="3" style="74" customWidth="1"/>
    <col min="8213" max="8448" width="11.42578125" style="74"/>
    <col min="8449" max="8449" width="11.42578125" style="74" customWidth="1"/>
    <col min="8450" max="8450" width="11" style="74" bestFit="1" customWidth="1"/>
    <col min="8451" max="8451" width="19.42578125" style="74" bestFit="1" customWidth="1"/>
    <col min="8452" max="8452" width="5.7109375" style="74" customWidth="1"/>
    <col min="8453" max="8467" width="11.42578125" style="74"/>
    <col min="8468" max="8468" width="3" style="74" customWidth="1"/>
    <col min="8469" max="8704" width="11.42578125" style="74"/>
    <col min="8705" max="8705" width="11.42578125" style="74" customWidth="1"/>
    <col min="8706" max="8706" width="11" style="74" bestFit="1" customWidth="1"/>
    <col min="8707" max="8707" width="19.42578125" style="74" bestFit="1" customWidth="1"/>
    <col min="8708" max="8708" width="5.7109375" style="74" customWidth="1"/>
    <col min="8709" max="8723" width="11.42578125" style="74"/>
    <col min="8724" max="8724" width="3" style="74" customWidth="1"/>
    <col min="8725" max="8960" width="11.42578125" style="74"/>
    <col min="8961" max="8961" width="11.42578125" style="74" customWidth="1"/>
    <col min="8962" max="8962" width="11" style="74" bestFit="1" customWidth="1"/>
    <col min="8963" max="8963" width="19.42578125" style="74" bestFit="1" customWidth="1"/>
    <col min="8964" max="8964" width="5.7109375" style="74" customWidth="1"/>
    <col min="8965" max="8979" width="11.42578125" style="74"/>
    <col min="8980" max="8980" width="3" style="74" customWidth="1"/>
    <col min="8981" max="9216" width="11.42578125" style="74"/>
    <col min="9217" max="9217" width="11.42578125" style="74" customWidth="1"/>
    <col min="9218" max="9218" width="11" style="74" bestFit="1" customWidth="1"/>
    <col min="9219" max="9219" width="19.42578125" style="74" bestFit="1" customWidth="1"/>
    <col min="9220" max="9220" width="5.7109375" style="74" customWidth="1"/>
    <col min="9221" max="9235" width="11.42578125" style="74"/>
    <col min="9236" max="9236" width="3" style="74" customWidth="1"/>
    <col min="9237" max="9472" width="11.42578125" style="74"/>
    <col min="9473" max="9473" width="11.42578125" style="74" customWidth="1"/>
    <col min="9474" max="9474" width="11" style="74" bestFit="1" customWidth="1"/>
    <col min="9475" max="9475" width="19.42578125" style="74" bestFit="1" customWidth="1"/>
    <col min="9476" max="9476" width="5.7109375" style="74" customWidth="1"/>
    <col min="9477" max="9491" width="11.42578125" style="74"/>
    <col min="9492" max="9492" width="3" style="74" customWidth="1"/>
    <col min="9493" max="9728" width="11.42578125" style="74"/>
    <col min="9729" max="9729" width="11.42578125" style="74" customWidth="1"/>
    <col min="9730" max="9730" width="11" style="74" bestFit="1" customWidth="1"/>
    <col min="9731" max="9731" width="19.42578125" style="74" bestFit="1" customWidth="1"/>
    <col min="9732" max="9732" width="5.7109375" style="74" customWidth="1"/>
    <col min="9733" max="9747" width="11.42578125" style="74"/>
    <col min="9748" max="9748" width="3" style="74" customWidth="1"/>
    <col min="9749" max="9984" width="11.42578125" style="74"/>
    <col min="9985" max="9985" width="11.42578125" style="74" customWidth="1"/>
    <col min="9986" max="9986" width="11" style="74" bestFit="1" customWidth="1"/>
    <col min="9987" max="9987" width="19.42578125" style="74" bestFit="1" customWidth="1"/>
    <col min="9988" max="9988" width="5.7109375" style="74" customWidth="1"/>
    <col min="9989" max="10003" width="11.42578125" style="74"/>
    <col min="10004" max="10004" width="3" style="74" customWidth="1"/>
    <col min="10005" max="10240" width="11.42578125" style="74"/>
    <col min="10241" max="10241" width="11.42578125" style="74" customWidth="1"/>
    <col min="10242" max="10242" width="11" style="74" bestFit="1" customWidth="1"/>
    <col min="10243" max="10243" width="19.42578125" style="74" bestFit="1" customWidth="1"/>
    <col min="10244" max="10244" width="5.7109375" style="74" customWidth="1"/>
    <col min="10245" max="10259" width="11.42578125" style="74"/>
    <col min="10260" max="10260" width="3" style="74" customWidth="1"/>
    <col min="10261" max="10496" width="11.42578125" style="74"/>
    <col min="10497" max="10497" width="11.42578125" style="74" customWidth="1"/>
    <col min="10498" max="10498" width="11" style="74" bestFit="1" customWidth="1"/>
    <col min="10499" max="10499" width="19.42578125" style="74" bestFit="1" customWidth="1"/>
    <col min="10500" max="10500" width="5.7109375" style="74" customWidth="1"/>
    <col min="10501" max="10515" width="11.42578125" style="74"/>
    <col min="10516" max="10516" width="3" style="74" customWidth="1"/>
    <col min="10517" max="10752" width="11.42578125" style="74"/>
    <col min="10753" max="10753" width="11.42578125" style="74" customWidth="1"/>
    <col min="10754" max="10754" width="11" style="74" bestFit="1" customWidth="1"/>
    <col min="10755" max="10755" width="19.42578125" style="74" bestFit="1" customWidth="1"/>
    <col min="10756" max="10756" width="5.7109375" style="74" customWidth="1"/>
    <col min="10757" max="10771" width="11.42578125" style="74"/>
    <col min="10772" max="10772" width="3" style="74" customWidth="1"/>
    <col min="10773" max="11008" width="11.42578125" style="74"/>
    <col min="11009" max="11009" width="11.42578125" style="74" customWidth="1"/>
    <col min="11010" max="11010" width="11" style="74" bestFit="1" customWidth="1"/>
    <col min="11011" max="11011" width="19.42578125" style="74" bestFit="1" customWidth="1"/>
    <col min="11012" max="11012" width="5.7109375" style="74" customWidth="1"/>
    <col min="11013" max="11027" width="11.42578125" style="74"/>
    <col min="11028" max="11028" width="3" style="74" customWidth="1"/>
    <col min="11029" max="11264" width="11.42578125" style="74"/>
    <col min="11265" max="11265" width="11.42578125" style="74" customWidth="1"/>
    <col min="11266" max="11266" width="11" style="74" bestFit="1" customWidth="1"/>
    <col min="11267" max="11267" width="19.42578125" style="74" bestFit="1" customWidth="1"/>
    <col min="11268" max="11268" width="5.7109375" style="74" customWidth="1"/>
    <col min="11269" max="11283" width="11.42578125" style="74"/>
    <col min="11284" max="11284" width="3" style="74" customWidth="1"/>
    <col min="11285" max="11520" width="11.42578125" style="74"/>
    <col min="11521" max="11521" width="11.42578125" style="74" customWidth="1"/>
    <col min="11522" max="11522" width="11" style="74" bestFit="1" customWidth="1"/>
    <col min="11523" max="11523" width="19.42578125" style="74" bestFit="1" customWidth="1"/>
    <col min="11524" max="11524" width="5.7109375" style="74" customWidth="1"/>
    <col min="11525" max="11539" width="11.42578125" style="74"/>
    <col min="11540" max="11540" width="3" style="74" customWidth="1"/>
    <col min="11541" max="11776" width="11.42578125" style="74"/>
    <col min="11777" max="11777" width="11.42578125" style="74" customWidth="1"/>
    <col min="11778" max="11778" width="11" style="74" bestFit="1" customWidth="1"/>
    <col min="11779" max="11779" width="19.42578125" style="74" bestFit="1" customWidth="1"/>
    <col min="11780" max="11780" width="5.7109375" style="74" customWidth="1"/>
    <col min="11781" max="11795" width="11.42578125" style="74"/>
    <col min="11796" max="11796" width="3" style="74" customWidth="1"/>
    <col min="11797" max="12032" width="11.42578125" style="74"/>
    <col min="12033" max="12033" width="11.42578125" style="74" customWidth="1"/>
    <col min="12034" max="12034" width="11" style="74" bestFit="1" customWidth="1"/>
    <col min="12035" max="12035" width="19.42578125" style="74" bestFit="1" customWidth="1"/>
    <col min="12036" max="12036" width="5.7109375" style="74" customWidth="1"/>
    <col min="12037" max="12051" width="11.42578125" style="74"/>
    <col min="12052" max="12052" width="3" style="74" customWidth="1"/>
    <col min="12053" max="12288" width="11.42578125" style="74"/>
    <col min="12289" max="12289" width="11.42578125" style="74" customWidth="1"/>
    <col min="12290" max="12290" width="11" style="74" bestFit="1" customWidth="1"/>
    <col min="12291" max="12291" width="19.42578125" style="74" bestFit="1" customWidth="1"/>
    <col min="12292" max="12292" width="5.7109375" style="74" customWidth="1"/>
    <col min="12293" max="12307" width="11.42578125" style="74"/>
    <col min="12308" max="12308" width="3" style="74" customWidth="1"/>
    <col min="12309" max="12544" width="11.42578125" style="74"/>
    <col min="12545" max="12545" width="11.42578125" style="74" customWidth="1"/>
    <col min="12546" max="12546" width="11" style="74" bestFit="1" customWidth="1"/>
    <col min="12547" max="12547" width="19.42578125" style="74" bestFit="1" customWidth="1"/>
    <col min="12548" max="12548" width="5.7109375" style="74" customWidth="1"/>
    <col min="12549" max="12563" width="11.42578125" style="74"/>
    <col min="12564" max="12564" width="3" style="74" customWidth="1"/>
    <col min="12565" max="12800" width="11.42578125" style="74"/>
    <col min="12801" max="12801" width="11.42578125" style="74" customWidth="1"/>
    <col min="12802" max="12802" width="11" style="74" bestFit="1" customWidth="1"/>
    <col min="12803" max="12803" width="19.42578125" style="74" bestFit="1" customWidth="1"/>
    <col min="12804" max="12804" width="5.7109375" style="74" customWidth="1"/>
    <col min="12805" max="12819" width="11.42578125" style="74"/>
    <col min="12820" max="12820" width="3" style="74" customWidth="1"/>
    <col min="12821" max="13056" width="11.42578125" style="74"/>
    <col min="13057" max="13057" width="11.42578125" style="74" customWidth="1"/>
    <col min="13058" max="13058" width="11" style="74" bestFit="1" customWidth="1"/>
    <col min="13059" max="13059" width="19.42578125" style="74" bestFit="1" customWidth="1"/>
    <col min="13060" max="13060" width="5.7109375" style="74" customWidth="1"/>
    <col min="13061" max="13075" width="11.42578125" style="74"/>
    <col min="13076" max="13076" width="3" style="74" customWidth="1"/>
    <col min="13077" max="13312" width="11.42578125" style="74"/>
    <col min="13313" max="13313" width="11.42578125" style="74" customWidth="1"/>
    <col min="13314" max="13314" width="11" style="74" bestFit="1" customWidth="1"/>
    <col min="13315" max="13315" width="19.42578125" style="74" bestFit="1" customWidth="1"/>
    <col min="13316" max="13316" width="5.7109375" style="74" customWidth="1"/>
    <col min="13317" max="13331" width="11.42578125" style="74"/>
    <col min="13332" max="13332" width="3" style="74" customWidth="1"/>
    <col min="13333" max="13568" width="11.42578125" style="74"/>
    <col min="13569" max="13569" width="11.42578125" style="74" customWidth="1"/>
    <col min="13570" max="13570" width="11" style="74" bestFit="1" customWidth="1"/>
    <col min="13571" max="13571" width="19.42578125" style="74" bestFit="1" customWidth="1"/>
    <col min="13572" max="13572" width="5.7109375" style="74" customWidth="1"/>
    <col min="13573" max="13587" width="11.42578125" style="74"/>
    <col min="13588" max="13588" width="3" style="74" customWidth="1"/>
    <col min="13589" max="13824" width="11.42578125" style="74"/>
    <col min="13825" max="13825" width="11.42578125" style="74" customWidth="1"/>
    <col min="13826" max="13826" width="11" style="74" bestFit="1" customWidth="1"/>
    <col min="13827" max="13827" width="19.42578125" style="74" bestFit="1" customWidth="1"/>
    <col min="13828" max="13828" width="5.7109375" style="74" customWidth="1"/>
    <col min="13829" max="13843" width="11.42578125" style="74"/>
    <col min="13844" max="13844" width="3" style="74" customWidth="1"/>
    <col min="13845" max="14080" width="11.42578125" style="74"/>
    <col min="14081" max="14081" width="11.42578125" style="74" customWidth="1"/>
    <col min="14082" max="14082" width="11" style="74" bestFit="1" customWidth="1"/>
    <col min="14083" max="14083" width="19.42578125" style="74" bestFit="1" customWidth="1"/>
    <col min="14084" max="14084" width="5.7109375" style="74" customWidth="1"/>
    <col min="14085" max="14099" width="11.42578125" style="74"/>
    <col min="14100" max="14100" width="3" style="74" customWidth="1"/>
    <col min="14101" max="14336" width="11.42578125" style="74"/>
    <col min="14337" max="14337" width="11.42578125" style="74" customWidth="1"/>
    <col min="14338" max="14338" width="11" style="74" bestFit="1" customWidth="1"/>
    <col min="14339" max="14339" width="19.42578125" style="74" bestFit="1" customWidth="1"/>
    <col min="14340" max="14340" width="5.7109375" style="74" customWidth="1"/>
    <col min="14341" max="14355" width="11.42578125" style="74"/>
    <col min="14356" max="14356" width="3" style="74" customWidth="1"/>
    <col min="14357" max="14592" width="11.42578125" style="74"/>
    <col min="14593" max="14593" width="11.42578125" style="74" customWidth="1"/>
    <col min="14594" max="14594" width="11" style="74" bestFit="1" customWidth="1"/>
    <col min="14595" max="14595" width="19.42578125" style="74" bestFit="1" customWidth="1"/>
    <col min="14596" max="14596" width="5.7109375" style="74" customWidth="1"/>
    <col min="14597" max="14611" width="11.42578125" style="74"/>
    <col min="14612" max="14612" width="3" style="74" customWidth="1"/>
    <col min="14613" max="14848" width="11.42578125" style="74"/>
    <col min="14849" max="14849" width="11.42578125" style="74" customWidth="1"/>
    <col min="14850" max="14850" width="11" style="74" bestFit="1" customWidth="1"/>
    <col min="14851" max="14851" width="19.42578125" style="74" bestFit="1" customWidth="1"/>
    <col min="14852" max="14852" width="5.7109375" style="74" customWidth="1"/>
    <col min="14853" max="14867" width="11.42578125" style="74"/>
    <col min="14868" max="14868" width="3" style="74" customWidth="1"/>
    <col min="14869" max="15104" width="11.42578125" style="74"/>
    <col min="15105" max="15105" width="11.42578125" style="74" customWidth="1"/>
    <col min="15106" max="15106" width="11" style="74" bestFit="1" customWidth="1"/>
    <col min="15107" max="15107" width="19.42578125" style="74" bestFit="1" customWidth="1"/>
    <col min="15108" max="15108" width="5.7109375" style="74" customWidth="1"/>
    <col min="15109" max="15123" width="11.42578125" style="74"/>
    <col min="15124" max="15124" width="3" style="74" customWidth="1"/>
    <col min="15125" max="15360" width="11.42578125" style="74"/>
    <col min="15361" max="15361" width="11.42578125" style="74" customWidth="1"/>
    <col min="15362" max="15362" width="11" style="74" bestFit="1" customWidth="1"/>
    <col min="15363" max="15363" width="19.42578125" style="74" bestFit="1" customWidth="1"/>
    <col min="15364" max="15364" width="5.7109375" style="74" customWidth="1"/>
    <col min="15365" max="15379" width="11.42578125" style="74"/>
    <col min="15380" max="15380" width="3" style="74" customWidth="1"/>
    <col min="15381" max="15616" width="11.42578125" style="74"/>
    <col min="15617" max="15617" width="11.42578125" style="74" customWidth="1"/>
    <col min="15618" max="15618" width="11" style="74" bestFit="1" customWidth="1"/>
    <col min="15619" max="15619" width="19.42578125" style="74" bestFit="1" customWidth="1"/>
    <col min="15620" max="15620" width="5.7109375" style="74" customWidth="1"/>
    <col min="15621" max="15635" width="11.42578125" style="74"/>
    <col min="15636" max="15636" width="3" style="74" customWidth="1"/>
    <col min="15637" max="15872" width="11.42578125" style="74"/>
    <col min="15873" max="15873" width="11.42578125" style="74" customWidth="1"/>
    <col min="15874" max="15874" width="11" style="74" bestFit="1" customWidth="1"/>
    <col min="15875" max="15875" width="19.42578125" style="74" bestFit="1" customWidth="1"/>
    <col min="15876" max="15876" width="5.7109375" style="74" customWidth="1"/>
    <col min="15877" max="15891" width="11.42578125" style="74"/>
    <col min="15892" max="15892" width="3" style="74" customWidth="1"/>
    <col min="15893" max="16128" width="11.42578125" style="74"/>
    <col min="16129" max="16129" width="11.42578125" style="74" customWidth="1"/>
    <col min="16130" max="16130" width="11" style="74" bestFit="1" customWidth="1"/>
    <col min="16131" max="16131" width="19.42578125" style="74" bestFit="1" customWidth="1"/>
    <col min="16132" max="16132" width="5.7109375" style="74" customWidth="1"/>
    <col min="16133" max="16147" width="11.42578125" style="74"/>
    <col min="16148" max="16148" width="3" style="74" customWidth="1"/>
    <col min="16149" max="16384" width="11.42578125" style="74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73"/>
    </row>
    <row r="2" spans="1:20" s="80" customFormat="1" ht="14.1" customHeight="1" thickBot="1" x14ac:dyDescent="0.3">
      <c r="A2" s="75" t="s">
        <v>41</v>
      </c>
      <c r="B2" s="76" t="s">
        <v>42</v>
      </c>
      <c r="C2" s="77" t="s">
        <v>43</v>
      </c>
      <c r="D2" s="152" t="s">
        <v>44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">
      <c r="A3" s="81">
        <v>0</v>
      </c>
      <c r="B3" s="82">
        <v>109.003</v>
      </c>
      <c r="C3" s="83" t="s">
        <v>97</v>
      </c>
      <c r="D3" s="152"/>
      <c r="S3" s="73"/>
      <c r="T3" s="73"/>
    </row>
    <row r="4" spans="1:20" ht="14.1" customHeight="1" x14ac:dyDescent="0.2">
      <c r="A4" s="81">
        <v>0</v>
      </c>
      <c r="B4" s="82">
        <v>108.364</v>
      </c>
      <c r="C4" s="84" t="s">
        <v>98</v>
      </c>
      <c r="D4" s="153"/>
      <c r="S4" s="73"/>
      <c r="T4" s="73"/>
    </row>
    <row r="5" spans="1:20" ht="14.1" customHeight="1" x14ac:dyDescent="0.2">
      <c r="A5" s="81">
        <v>5</v>
      </c>
      <c r="B5" s="82">
        <v>107.96</v>
      </c>
      <c r="C5" s="84"/>
      <c r="D5" s="152"/>
      <c r="S5" s="73"/>
      <c r="T5" s="73"/>
    </row>
    <row r="6" spans="1:20" ht="14.1" customHeight="1" x14ac:dyDescent="0.2">
      <c r="A6" s="81">
        <v>10</v>
      </c>
      <c r="B6" s="82">
        <v>107.93300000000001</v>
      </c>
      <c r="C6" s="85"/>
      <c r="D6" s="152"/>
      <c r="S6" s="73"/>
      <c r="T6" s="73"/>
    </row>
    <row r="7" spans="1:20" ht="14.1" customHeight="1" x14ac:dyDescent="0.2">
      <c r="A7" s="81">
        <v>16</v>
      </c>
      <c r="B7" s="86">
        <v>107.104</v>
      </c>
      <c r="C7" s="85"/>
      <c r="D7" s="152"/>
      <c r="S7" s="73"/>
      <c r="T7" s="73"/>
    </row>
    <row r="8" spans="1:20" ht="14.1" customHeight="1" x14ac:dyDescent="0.2">
      <c r="A8" s="81">
        <v>18</v>
      </c>
      <c r="B8" s="86">
        <v>104.629</v>
      </c>
      <c r="C8" s="85" t="s">
        <v>99</v>
      </c>
      <c r="D8" s="152"/>
      <c r="S8" s="73"/>
      <c r="T8" s="73"/>
    </row>
    <row r="9" spans="1:20" ht="14.1" customHeight="1" x14ac:dyDescent="0.2">
      <c r="A9" s="81">
        <v>19</v>
      </c>
      <c r="B9" s="82">
        <v>103.093</v>
      </c>
      <c r="C9" s="85" t="s">
        <v>100</v>
      </c>
      <c r="D9" s="152"/>
      <c r="S9" s="73"/>
      <c r="T9" s="73"/>
    </row>
    <row r="10" spans="1:20" ht="14.1" customHeight="1" x14ac:dyDescent="0.2">
      <c r="A10" s="81">
        <v>21</v>
      </c>
      <c r="B10" s="82">
        <v>101.92400000000001</v>
      </c>
      <c r="C10" s="85"/>
      <c r="D10" s="152"/>
      <c r="S10" s="73"/>
      <c r="T10" s="73"/>
    </row>
    <row r="11" spans="1:20" ht="14.1" customHeight="1" x14ac:dyDescent="0.2">
      <c r="A11" s="120">
        <v>25.6</v>
      </c>
      <c r="B11" s="121">
        <v>100.541</v>
      </c>
      <c r="C11" s="122" t="s">
        <v>16</v>
      </c>
      <c r="D11" s="152"/>
      <c r="S11" s="73"/>
      <c r="T11" s="73"/>
    </row>
    <row r="12" spans="1:20" ht="14.1" customHeight="1" x14ac:dyDescent="0.2">
      <c r="A12" s="87">
        <v>33.1</v>
      </c>
      <c r="B12" s="88">
        <v>100.541</v>
      </c>
      <c r="C12" s="85"/>
      <c r="D12" s="152"/>
      <c r="S12" s="73"/>
      <c r="T12" s="73"/>
    </row>
    <row r="13" spans="1:20" ht="14.1" customHeight="1" x14ac:dyDescent="0.2">
      <c r="A13" s="87">
        <v>40.6</v>
      </c>
      <c r="B13" s="88">
        <v>96.811000000000007</v>
      </c>
      <c r="C13" s="85"/>
      <c r="D13" s="152"/>
      <c r="S13" s="73"/>
      <c r="T13" s="73"/>
    </row>
    <row r="14" spans="1:20" ht="14.1" customHeight="1" x14ac:dyDescent="0.2">
      <c r="A14" s="87">
        <v>54.6</v>
      </c>
      <c r="B14" s="88">
        <v>96.421000000000006</v>
      </c>
      <c r="C14" s="85"/>
      <c r="D14" s="152"/>
      <c r="S14" s="73"/>
      <c r="T14" s="73"/>
    </row>
    <row r="15" spans="1:20" ht="14.1" customHeight="1" x14ac:dyDescent="0.2">
      <c r="A15" s="87">
        <v>68.599999999999994</v>
      </c>
      <c r="B15" s="88">
        <v>96.391000000000005</v>
      </c>
      <c r="C15" s="89"/>
      <c r="D15" s="152"/>
      <c r="S15" s="73"/>
      <c r="T15" s="73"/>
    </row>
    <row r="16" spans="1:20" ht="14.1" customHeight="1" x14ac:dyDescent="0.2">
      <c r="A16" s="87">
        <v>82.6</v>
      </c>
      <c r="B16" s="88">
        <v>96.480999999999995</v>
      </c>
      <c r="C16" s="89"/>
      <c r="D16" s="154"/>
      <c r="S16" s="73"/>
      <c r="T16" s="73"/>
    </row>
    <row r="17" spans="1:20" ht="14.1" customHeight="1" x14ac:dyDescent="0.2">
      <c r="A17" s="87">
        <v>96.6</v>
      </c>
      <c r="B17" s="88">
        <v>96.141000000000005</v>
      </c>
      <c r="C17" s="89"/>
      <c r="D17" s="154"/>
      <c r="S17" s="73"/>
      <c r="T17" s="73"/>
    </row>
    <row r="18" spans="1:20" ht="14.1" customHeight="1" x14ac:dyDescent="0.2">
      <c r="A18" s="87">
        <v>110.6</v>
      </c>
      <c r="B18" s="88">
        <v>95.391000000000005</v>
      </c>
      <c r="C18" s="89"/>
      <c r="D18" s="154"/>
      <c r="S18" s="73"/>
      <c r="T18" s="73"/>
    </row>
    <row r="19" spans="1:20" ht="14.1" customHeight="1" x14ac:dyDescent="0.2">
      <c r="A19" s="87">
        <v>124.6</v>
      </c>
      <c r="B19" s="88">
        <v>94.840999999999994</v>
      </c>
      <c r="C19" s="89"/>
      <c r="D19" s="154"/>
      <c r="S19" s="73"/>
      <c r="T19" s="73"/>
    </row>
    <row r="20" spans="1:20" ht="14.1" customHeight="1" x14ac:dyDescent="0.2">
      <c r="A20" s="87">
        <v>138.6</v>
      </c>
      <c r="B20" s="88">
        <v>94.781000000000006</v>
      </c>
      <c r="C20" s="89"/>
      <c r="D20" s="154"/>
      <c r="S20" s="73"/>
      <c r="T20" s="73"/>
    </row>
    <row r="21" spans="1:20" ht="14.1" customHeight="1" x14ac:dyDescent="0.2">
      <c r="A21" s="87">
        <v>152.6</v>
      </c>
      <c r="B21" s="88">
        <v>94.671000000000006</v>
      </c>
      <c r="C21" s="89"/>
      <c r="D21" s="154"/>
      <c r="S21" s="73"/>
      <c r="T21" s="73"/>
    </row>
    <row r="22" spans="1:20" ht="14.1" customHeight="1" x14ac:dyDescent="0.2">
      <c r="A22" s="87">
        <v>166.6</v>
      </c>
      <c r="B22" s="88">
        <v>94.641000000000005</v>
      </c>
      <c r="C22" s="85"/>
      <c r="D22" s="154"/>
      <c r="S22" s="73"/>
      <c r="T22" s="73"/>
    </row>
    <row r="23" spans="1:20" ht="14.1" customHeight="1" x14ac:dyDescent="0.2">
      <c r="A23" s="87">
        <v>180.6</v>
      </c>
      <c r="B23" s="88">
        <v>94.590999999999994</v>
      </c>
      <c r="C23" s="89"/>
      <c r="D23" s="154"/>
      <c r="S23" s="73"/>
      <c r="T23" s="73"/>
    </row>
    <row r="24" spans="1:20" ht="14.1" customHeight="1" x14ac:dyDescent="0.2">
      <c r="A24" s="87">
        <v>194.6</v>
      </c>
      <c r="B24" s="88">
        <v>94.831000000000003</v>
      </c>
      <c r="C24" s="89"/>
      <c r="D24" s="154"/>
      <c r="S24" s="73"/>
      <c r="T24" s="73"/>
    </row>
    <row r="25" spans="1:20" ht="14.1" customHeight="1" x14ac:dyDescent="0.2">
      <c r="A25" s="87">
        <v>208.6</v>
      </c>
      <c r="B25" s="88">
        <v>95.391000000000005</v>
      </c>
      <c r="C25" s="89"/>
      <c r="D25" s="154"/>
      <c r="S25" s="73"/>
      <c r="T25" s="73"/>
    </row>
    <row r="26" spans="1:20" ht="14.1" customHeight="1" x14ac:dyDescent="0.2">
      <c r="A26" s="87">
        <v>222.6</v>
      </c>
      <c r="B26" s="88">
        <v>96.001000000000005</v>
      </c>
      <c r="C26" s="89"/>
      <c r="D26" s="154"/>
      <c r="S26" s="73"/>
      <c r="T26" s="73"/>
    </row>
    <row r="27" spans="1:20" ht="14.1" customHeight="1" x14ac:dyDescent="0.2">
      <c r="A27" s="87">
        <v>236.6</v>
      </c>
      <c r="B27" s="88">
        <v>96.411000000000001</v>
      </c>
      <c r="C27" s="85"/>
      <c r="D27" s="154"/>
      <c r="S27" s="73"/>
      <c r="T27" s="73"/>
    </row>
    <row r="28" spans="1:20" ht="14.1" customHeight="1" x14ac:dyDescent="0.2">
      <c r="A28" s="87">
        <v>250.6</v>
      </c>
      <c r="B28" s="88">
        <v>97.460999999999999</v>
      </c>
      <c r="C28" s="85"/>
      <c r="D28" s="154"/>
      <c r="S28" s="73"/>
      <c r="T28" s="73"/>
    </row>
    <row r="29" spans="1:20" ht="14.1" customHeight="1" x14ac:dyDescent="0.2">
      <c r="A29" s="87">
        <v>264.60000000000002</v>
      </c>
      <c r="B29" s="88">
        <v>98.161000000000001</v>
      </c>
      <c r="C29" s="89"/>
      <c r="D29" s="154"/>
      <c r="S29" s="73"/>
      <c r="T29" s="73"/>
    </row>
    <row r="30" spans="1:20" ht="14.1" customHeight="1" x14ac:dyDescent="0.2">
      <c r="A30" s="87">
        <v>278.60000000000002</v>
      </c>
      <c r="B30" s="88">
        <v>99.311000000000007</v>
      </c>
      <c r="C30" s="89"/>
      <c r="D30" s="154"/>
      <c r="S30" s="73"/>
      <c r="T30" s="73"/>
    </row>
    <row r="31" spans="1:20" ht="14.1" customHeight="1" x14ac:dyDescent="0.2">
      <c r="A31" s="123">
        <v>292.8</v>
      </c>
      <c r="B31" s="124">
        <v>100.541</v>
      </c>
      <c r="C31" s="125" t="s">
        <v>23</v>
      </c>
      <c r="D31" s="154"/>
      <c r="S31" s="73"/>
      <c r="T31" s="73"/>
    </row>
    <row r="32" spans="1:20" ht="14.1" customHeight="1" x14ac:dyDescent="0.2">
      <c r="A32" s="87">
        <v>292.8</v>
      </c>
      <c r="B32" s="88">
        <v>100.539</v>
      </c>
      <c r="C32" s="89"/>
      <c r="D32" s="154"/>
      <c r="S32" s="73"/>
      <c r="T32" s="73"/>
    </row>
    <row r="33" spans="1:20" ht="14.1" customHeight="1" x14ac:dyDescent="0.2">
      <c r="A33" s="87">
        <v>372.8</v>
      </c>
      <c r="B33" s="88">
        <v>100.438</v>
      </c>
      <c r="C33" s="89"/>
      <c r="D33" s="154"/>
      <c r="S33" s="73"/>
      <c r="T33" s="73"/>
    </row>
    <row r="34" spans="1:20" ht="14.1" customHeight="1" x14ac:dyDescent="0.2">
      <c r="A34" s="87">
        <v>412.8</v>
      </c>
      <c r="B34" s="88">
        <v>100.13800000000001</v>
      </c>
      <c r="C34" s="89"/>
      <c r="D34" s="154"/>
      <c r="S34" s="73"/>
      <c r="T34" s="73"/>
    </row>
    <row r="35" spans="1:20" ht="14.1" customHeight="1" x14ac:dyDescent="0.2">
      <c r="A35" s="87">
        <v>412.8</v>
      </c>
      <c r="B35" s="88">
        <v>102.14700000000001</v>
      </c>
      <c r="C35" s="89"/>
      <c r="D35" s="154"/>
      <c r="S35" s="73"/>
      <c r="T35" s="73"/>
    </row>
    <row r="36" spans="1:20" ht="14.1" customHeight="1" x14ac:dyDescent="0.2">
      <c r="A36" s="87">
        <v>427.8</v>
      </c>
      <c r="B36" s="88">
        <v>102.249</v>
      </c>
      <c r="C36" s="89"/>
      <c r="D36" s="154"/>
      <c r="S36" s="73"/>
      <c r="T36" s="73"/>
    </row>
    <row r="37" spans="1:20" ht="14.1" customHeight="1" x14ac:dyDescent="0.2">
      <c r="A37" s="87"/>
      <c r="B37" s="88"/>
      <c r="C37" s="90"/>
      <c r="D37" s="154"/>
      <c r="S37" s="73"/>
      <c r="T37" s="73"/>
    </row>
    <row r="38" spans="1:20" ht="14.1" customHeight="1" x14ac:dyDescent="0.2">
      <c r="A38" s="87"/>
      <c r="B38" s="88"/>
      <c r="C38" s="90"/>
      <c r="D38" s="154"/>
      <c r="S38" s="73"/>
      <c r="T38" s="73"/>
    </row>
    <row r="39" spans="1:20" ht="14.1" customHeight="1" x14ac:dyDescent="0.2">
      <c r="A39" s="87"/>
      <c r="B39" s="88"/>
      <c r="C39" s="89"/>
      <c r="D39" s="154"/>
      <c r="S39" s="73"/>
      <c r="T39" s="73"/>
    </row>
    <row r="40" spans="1:20" ht="14.1" customHeight="1" x14ac:dyDescent="0.2">
      <c r="A40" s="91"/>
      <c r="B40" s="92"/>
      <c r="C40" s="90"/>
      <c r="D40" s="154"/>
      <c r="S40" s="73"/>
      <c r="T40" s="73"/>
    </row>
    <row r="41" spans="1:20" ht="14.1" customHeight="1" x14ac:dyDescent="0.2">
      <c r="A41" s="87"/>
      <c r="B41" s="88"/>
      <c r="C41" s="90"/>
      <c r="D41" s="154"/>
      <c r="S41" s="73"/>
      <c r="T41" s="73"/>
    </row>
    <row r="42" spans="1:20" ht="14.1" customHeight="1" x14ac:dyDescent="0.2">
      <c r="A42" s="87"/>
      <c r="B42" s="88"/>
      <c r="C42" s="90"/>
      <c r="D42" s="154"/>
      <c r="S42" s="73"/>
      <c r="T42" s="73"/>
    </row>
    <row r="43" spans="1:20" ht="14.1" customHeight="1" x14ac:dyDescent="0.2">
      <c r="A43" s="87"/>
      <c r="B43" s="88"/>
      <c r="C43" s="89"/>
      <c r="D43" s="154"/>
      <c r="S43" s="73"/>
      <c r="T43" s="73"/>
    </row>
    <row r="44" spans="1:20" ht="14.1" customHeight="1" x14ac:dyDescent="0.2">
      <c r="A44" s="87"/>
      <c r="B44" s="88"/>
      <c r="C44" s="84"/>
      <c r="D44" s="154"/>
      <c r="S44" s="73"/>
      <c r="T44" s="73"/>
    </row>
    <row r="45" spans="1:20" ht="14.1" customHeight="1" x14ac:dyDescent="0.2">
      <c r="A45" s="87"/>
      <c r="B45" s="88"/>
      <c r="C45" s="93"/>
      <c r="D45" s="154"/>
      <c r="S45" s="73"/>
      <c r="T45" s="73"/>
    </row>
    <row r="46" spans="1:20" ht="14.1" customHeight="1" x14ac:dyDescent="0.2">
      <c r="A46" s="87"/>
      <c r="B46" s="88"/>
      <c r="C46" s="89"/>
      <c r="D46" s="154"/>
      <c r="S46" s="73"/>
      <c r="T46" s="73"/>
    </row>
    <row r="47" spans="1:20" ht="14.1" customHeight="1" x14ac:dyDescent="0.2">
      <c r="A47" s="87"/>
      <c r="B47" s="88"/>
      <c r="C47" s="89"/>
      <c r="D47" s="154"/>
      <c r="S47" s="73"/>
      <c r="T47" s="73"/>
    </row>
    <row r="48" spans="1:20" ht="14.1" customHeight="1" thickBot="1" x14ac:dyDescent="0.25">
      <c r="A48" s="94"/>
      <c r="B48" s="95"/>
      <c r="C48" s="96"/>
      <c r="D48" s="155"/>
      <c r="S48" s="73"/>
      <c r="T48" s="73"/>
    </row>
    <row r="49" spans="1:22" ht="14.1" customHeight="1" x14ac:dyDescent="0.2">
      <c r="A49" s="97">
        <v>292.8</v>
      </c>
      <c r="B49" s="98">
        <v>100.541</v>
      </c>
      <c r="C49" s="99" t="s">
        <v>46</v>
      </c>
      <c r="D49" s="156" t="s">
        <v>47</v>
      </c>
      <c r="S49" s="73"/>
      <c r="T49" s="73"/>
    </row>
    <row r="50" spans="1:22" ht="14.1" customHeight="1" thickBot="1" x14ac:dyDescent="0.25">
      <c r="A50" s="100">
        <v>25.6</v>
      </c>
      <c r="B50" s="101">
        <v>100.541</v>
      </c>
      <c r="C50" s="102" t="s">
        <v>48</v>
      </c>
      <c r="D50" s="157"/>
      <c r="S50" s="73"/>
      <c r="T50" s="73"/>
    </row>
    <row r="51" spans="1:22" ht="14.1" customHeight="1" x14ac:dyDescent="0.2">
      <c r="A51" s="97">
        <v>40</v>
      </c>
      <c r="B51" s="103">
        <v>107.328</v>
      </c>
      <c r="C51" s="99" t="s">
        <v>49</v>
      </c>
      <c r="D51" s="157"/>
      <c r="S51" s="73"/>
      <c r="T51" s="73"/>
    </row>
    <row r="52" spans="1:22" ht="14.1" customHeight="1" thickBot="1" x14ac:dyDescent="0.25">
      <c r="A52" s="104">
        <v>40</v>
      </c>
      <c r="B52" s="101">
        <v>98.328000000000003</v>
      </c>
      <c r="C52" s="102" t="s">
        <v>49</v>
      </c>
      <c r="D52" s="157"/>
      <c r="S52" s="73"/>
      <c r="T52" s="73"/>
    </row>
    <row r="53" spans="1:22" ht="14.1" customHeight="1" x14ac:dyDescent="0.2">
      <c r="A53" s="105">
        <v>30</v>
      </c>
      <c r="B53" s="103">
        <v>107.824</v>
      </c>
      <c r="C53" s="106" t="s">
        <v>50</v>
      </c>
      <c r="D53" s="157"/>
      <c r="S53" s="73"/>
      <c r="T53" s="73"/>
    </row>
    <row r="54" spans="1:22" ht="14.1" customHeight="1" thickBot="1" x14ac:dyDescent="0.25">
      <c r="A54" s="107">
        <v>30</v>
      </c>
      <c r="B54" s="108">
        <v>106.824</v>
      </c>
      <c r="C54" s="109" t="s">
        <v>50</v>
      </c>
      <c r="D54" s="157"/>
      <c r="S54" s="73"/>
      <c r="T54" s="73"/>
    </row>
    <row r="55" spans="1:22" ht="14.1" customHeight="1" x14ac:dyDescent="0.2">
      <c r="A55" s="97">
        <v>0</v>
      </c>
      <c r="B55" s="101">
        <v>0</v>
      </c>
      <c r="C55" s="99" t="s">
        <v>51</v>
      </c>
      <c r="D55" s="157"/>
      <c r="S55" s="73"/>
      <c r="T55" s="73"/>
      <c r="V55" s="110"/>
    </row>
    <row r="56" spans="1:22" ht="14.1" customHeight="1" thickBot="1" x14ac:dyDescent="0.25">
      <c r="A56" s="104">
        <v>0</v>
      </c>
      <c r="B56" s="104">
        <v>0</v>
      </c>
      <c r="C56" s="102" t="s">
        <v>52</v>
      </c>
      <c r="D56" s="157"/>
      <c r="S56" s="73"/>
      <c r="T56" s="73"/>
    </row>
    <row r="57" spans="1:22" ht="14.1" customHeight="1" x14ac:dyDescent="0.2">
      <c r="A57" s="111" t="s">
        <v>53</v>
      </c>
      <c r="B57" s="112" t="s">
        <v>101</v>
      </c>
      <c r="C57" s="113"/>
      <c r="D57" s="157"/>
      <c r="S57" s="73"/>
      <c r="T57" s="73"/>
    </row>
    <row r="58" spans="1:22" ht="14.1" customHeight="1" x14ac:dyDescent="0.2">
      <c r="A58" s="114" t="s">
        <v>55</v>
      </c>
      <c r="B58" s="115" t="s">
        <v>102</v>
      </c>
      <c r="C58" s="116"/>
      <c r="D58" s="158"/>
      <c r="S58" s="73"/>
      <c r="T58" s="73"/>
    </row>
    <row r="59" spans="1:22" ht="14.1" customHeight="1" x14ac:dyDescent="0.2">
      <c r="A59" s="114" t="s">
        <v>57</v>
      </c>
      <c r="B59" s="115" t="s">
        <v>70</v>
      </c>
      <c r="C59" s="116"/>
      <c r="D59" s="158"/>
      <c r="S59" s="73"/>
      <c r="T59" s="73"/>
    </row>
    <row r="60" spans="1:22" ht="14.1" customHeight="1" thickBot="1" x14ac:dyDescent="0.25">
      <c r="A60" s="160" t="s">
        <v>103</v>
      </c>
      <c r="B60" s="161"/>
      <c r="C60" s="162"/>
      <c r="D60" s="159"/>
      <c r="S60" s="73"/>
      <c r="T60" s="73"/>
    </row>
    <row r="61" spans="1:22" x14ac:dyDescent="0.2">
      <c r="A61" s="117" t="s">
        <v>60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</row>
    <row r="63" spans="1:22" x14ac:dyDescent="0.2">
      <c r="B63" s="118"/>
    </row>
    <row r="64" spans="1:22" x14ac:dyDescent="0.2">
      <c r="B64" s="118"/>
    </row>
    <row r="65" spans="2:2" x14ac:dyDescent="0.2">
      <c r="B65" s="119"/>
    </row>
  </sheetData>
  <mergeCells count="4">
    <mergeCell ref="A1:S1"/>
    <mergeCell ref="D2:D48"/>
    <mergeCell ref="D49:D60"/>
    <mergeCell ref="A60:C60"/>
  </mergeCells>
  <printOptions horizontalCentered="1" verticalCentered="1"/>
  <pageMargins left="0" right="0" top="0.78740157480314965" bottom="0.78740157480314965" header="0" footer="0"/>
  <pageSetup scale="58" orientation="landscape" horizontalDpi="300" verticalDpi="300" r:id="rId1"/>
  <headerFooter alignWithMargins="0">
    <oddHeader>&amp;CInformacion confidencial de hidrologia - IDEAM</oddHeader>
    <oddFooter>&amp;CPreparado por el area operativa No. 03 - sede Villavo. ehcl - &amp;D&amp;RPágina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showGridLines="0" zoomScale="85" zoomScaleNormal="85" workbookViewId="0">
      <pane ySplit="1" topLeftCell="A20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42578125" style="74" customWidth="1"/>
    <col min="2" max="2" width="11" style="74" bestFit="1" customWidth="1"/>
    <col min="3" max="3" width="19.42578125" style="74" bestFit="1" customWidth="1"/>
    <col min="4" max="4" width="5.7109375" style="74" customWidth="1"/>
    <col min="5" max="19" width="11.42578125" style="74"/>
    <col min="20" max="20" width="3" style="74" customWidth="1"/>
    <col min="21" max="256" width="11.42578125" style="74"/>
    <col min="257" max="257" width="11.42578125" style="74" customWidth="1"/>
    <col min="258" max="258" width="11" style="74" bestFit="1" customWidth="1"/>
    <col min="259" max="259" width="19.42578125" style="74" bestFit="1" customWidth="1"/>
    <col min="260" max="260" width="5.7109375" style="74" customWidth="1"/>
    <col min="261" max="275" width="11.42578125" style="74"/>
    <col min="276" max="276" width="3" style="74" customWidth="1"/>
    <col min="277" max="512" width="11.42578125" style="74"/>
    <col min="513" max="513" width="11.42578125" style="74" customWidth="1"/>
    <col min="514" max="514" width="11" style="74" bestFit="1" customWidth="1"/>
    <col min="515" max="515" width="19.42578125" style="74" bestFit="1" customWidth="1"/>
    <col min="516" max="516" width="5.7109375" style="74" customWidth="1"/>
    <col min="517" max="531" width="11.42578125" style="74"/>
    <col min="532" max="532" width="3" style="74" customWidth="1"/>
    <col min="533" max="768" width="11.42578125" style="74"/>
    <col min="769" max="769" width="11.42578125" style="74" customWidth="1"/>
    <col min="770" max="770" width="11" style="74" bestFit="1" customWidth="1"/>
    <col min="771" max="771" width="19.42578125" style="74" bestFit="1" customWidth="1"/>
    <col min="772" max="772" width="5.7109375" style="74" customWidth="1"/>
    <col min="773" max="787" width="11.42578125" style="74"/>
    <col min="788" max="788" width="3" style="74" customWidth="1"/>
    <col min="789" max="1024" width="11.42578125" style="74"/>
    <col min="1025" max="1025" width="11.42578125" style="74" customWidth="1"/>
    <col min="1026" max="1026" width="11" style="74" bestFit="1" customWidth="1"/>
    <col min="1027" max="1027" width="19.42578125" style="74" bestFit="1" customWidth="1"/>
    <col min="1028" max="1028" width="5.7109375" style="74" customWidth="1"/>
    <col min="1029" max="1043" width="11.42578125" style="74"/>
    <col min="1044" max="1044" width="3" style="74" customWidth="1"/>
    <col min="1045" max="1280" width="11.42578125" style="74"/>
    <col min="1281" max="1281" width="11.42578125" style="74" customWidth="1"/>
    <col min="1282" max="1282" width="11" style="74" bestFit="1" customWidth="1"/>
    <col min="1283" max="1283" width="19.42578125" style="74" bestFit="1" customWidth="1"/>
    <col min="1284" max="1284" width="5.7109375" style="74" customWidth="1"/>
    <col min="1285" max="1299" width="11.42578125" style="74"/>
    <col min="1300" max="1300" width="3" style="74" customWidth="1"/>
    <col min="1301" max="1536" width="11.42578125" style="74"/>
    <col min="1537" max="1537" width="11.42578125" style="74" customWidth="1"/>
    <col min="1538" max="1538" width="11" style="74" bestFit="1" customWidth="1"/>
    <col min="1539" max="1539" width="19.42578125" style="74" bestFit="1" customWidth="1"/>
    <col min="1540" max="1540" width="5.7109375" style="74" customWidth="1"/>
    <col min="1541" max="1555" width="11.42578125" style="74"/>
    <col min="1556" max="1556" width="3" style="74" customWidth="1"/>
    <col min="1557" max="1792" width="11.42578125" style="74"/>
    <col min="1793" max="1793" width="11.42578125" style="74" customWidth="1"/>
    <col min="1794" max="1794" width="11" style="74" bestFit="1" customWidth="1"/>
    <col min="1795" max="1795" width="19.42578125" style="74" bestFit="1" customWidth="1"/>
    <col min="1796" max="1796" width="5.7109375" style="74" customWidth="1"/>
    <col min="1797" max="1811" width="11.42578125" style="74"/>
    <col min="1812" max="1812" width="3" style="74" customWidth="1"/>
    <col min="1813" max="2048" width="11.42578125" style="74"/>
    <col min="2049" max="2049" width="11.42578125" style="74" customWidth="1"/>
    <col min="2050" max="2050" width="11" style="74" bestFit="1" customWidth="1"/>
    <col min="2051" max="2051" width="19.42578125" style="74" bestFit="1" customWidth="1"/>
    <col min="2052" max="2052" width="5.7109375" style="74" customWidth="1"/>
    <col min="2053" max="2067" width="11.42578125" style="74"/>
    <col min="2068" max="2068" width="3" style="74" customWidth="1"/>
    <col min="2069" max="2304" width="11.42578125" style="74"/>
    <col min="2305" max="2305" width="11.42578125" style="74" customWidth="1"/>
    <col min="2306" max="2306" width="11" style="74" bestFit="1" customWidth="1"/>
    <col min="2307" max="2307" width="19.42578125" style="74" bestFit="1" customWidth="1"/>
    <col min="2308" max="2308" width="5.7109375" style="74" customWidth="1"/>
    <col min="2309" max="2323" width="11.42578125" style="74"/>
    <col min="2324" max="2324" width="3" style="74" customWidth="1"/>
    <col min="2325" max="2560" width="11.42578125" style="74"/>
    <col min="2561" max="2561" width="11.42578125" style="74" customWidth="1"/>
    <col min="2562" max="2562" width="11" style="74" bestFit="1" customWidth="1"/>
    <col min="2563" max="2563" width="19.42578125" style="74" bestFit="1" customWidth="1"/>
    <col min="2564" max="2564" width="5.7109375" style="74" customWidth="1"/>
    <col min="2565" max="2579" width="11.42578125" style="74"/>
    <col min="2580" max="2580" width="3" style="74" customWidth="1"/>
    <col min="2581" max="2816" width="11.42578125" style="74"/>
    <col min="2817" max="2817" width="11.42578125" style="74" customWidth="1"/>
    <col min="2818" max="2818" width="11" style="74" bestFit="1" customWidth="1"/>
    <col min="2819" max="2819" width="19.42578125" style="74" bestFit="1" customWidth="1"/>
    <col min="2820" max="2820" width="5.7109375" style="74" customWidth="1"/>
    <col min="2821" max="2835" width="11.42578125" style="74"/>
    <col min="2836" max="2836" width="3" style="74" customWidth="1"/>
    <col min="2837" max="3072" width="11.42578125" style="74"/>
    <col min="3073" max="3073" width="11.42578125" style="74" customWidth="1"/>
    <col min="3074" max="3074" width="11" style="74" bestFit="1" customWidth="1"/>
    <col min="3075" max="3075" width="19.42578125" style="74" bestFit="1" customWidth="1"/>
    <col min="3076" max="3076" width="5.7109375" style="74" customWidth="1"/>
    <col min="3077" max="3091" width="11.42578125" style="74"/>
    <col min="3092" max="3092" width="3" style="74" customWidth="1"/>
    <col min="3093" max="3328" width="11.42578125" style="74"/>
    <col min="3329" max="3329" width="11.42578125" style="74" customWidth="1"/>
    <col min="3330" max="3330" width="11" style="74" bestFit="1" customWidth="1"/>
    <col min="3331" max="3331" width="19.42578125" style="74" bestFit="1" customWidth="1"/>
    <col min="3332" max="3332" width="5.7109375" style="74" customWidth="1"/>
    <col min="3333" max="3347" width="11.42578125" style="74"/>
    <col min="3348" max="3348" width="3" style="74" customWidth="1"/>
    <col min="3349" max="3584" width="11.42578125" style="74"/>
    <col min="3585" max="3585" width="11.42578125" style="74" customWidth="1"/>
    <col min="3586" max="3586" width="11" style="74" bestFit="1" customWidth="1"/>
    <col min="3587" max="3587" width="19.42578125" style="74" bestFit="1" customWidth="1"/>
    <col min="3588" max="3588" width="5.7109375" style="74" customWidth="1"/>
    <col min="3589" max="3603" width="11.42578125" style="74"/>
    <col min="3604" max="3604" width="3" style="74" customWidth="1"/>
    <col min="3605" max="3840" width="11.42578125" style="74"/>
    <col min="3841" max="3841" width="11.42578125" style="74" customWidth="1"/>
    <col min="3842" max="3842" width="11" style="74" bestFit="1" customWidth="1"/>
    <col min="3843" max="3843" width="19.42578125" style="74" bestFit="1" customWidth="1"/>
    <col min="3844" max="3844" width="5.7109375" style="74" customWidth="1"/>
    <col min="3845" max="3859" width="11.42578125" style="74"/>
    <col min="3860" max="3860" width="3" style="74" customWidth="1"/>
    <col min="3861" max="4096" width="11.42578125" style="74"/>
    <col min="4097" max="4097" width="11.42578125" style="74" customWidth="1"/>
    <col min="4098" max="4098" width="11" style="74" bestFit="1" customWidth="1"/>
    <col min="4099" max="4099" width="19.42578125" style="74" bestFit="1" customWidth="1"/>
    <col min="4100" max="4100" width="5.7109375" style="74" customWidth="1"/>
    <col min="4101" max="4115" width="11.42578125" style="74"/>
    <col min="4116" max="4116" width="3" style="74" customWidth="1"/>
    <col min="4117" max="4352" width="11.42578125" style="74"/>
    <col min="4353" max="4353" width="11.42578125" style="74" customWidth="1"/>
    <col min="4354" max="4354" width="11" style="74" bestFit="1" customWidth="1"/>
    <col min="4355" max="4355" width="19.42578125" style="74" bestFit="1" customWidth="1"/>
    <col min="4356" max="4356" width="5.7109375" style="74" customWidth="1"/>
    <col min="4357" max="4371" width="11.42578125" style="74"/>
    <col min="4372" max="4372" width="3" style="74" customWidth="1"/>
    <col min="4373" max="4608" width="11.42578125" style="74"/>
    <col min="4609" max="4609" width="11.42578125" style="74" customWidth="1"/>
    <col min="4610" max="4610" width="11" style="74" bestFit="1" customWidth="1"/>
    <col min="4611" max="4611" width="19.42578125" style="74" bestFit="1" customWidth="1"/>
    <col min="4612" max="4612" width="5.7109375" style="74" customWidth="1"/>
    <col min="4613" max="4627" width="11.42578125" style="74"/>
    <col min="4628" max="4628" width="3" style="74" customWidth="1"/>
    <col min="4629" max="4864" width="11.42578125" style="74"/>
    <col min="4865" max="4865" width="11.42578125" style="74" customWidth="1"/>
    <col min="4866" max="4866" width="11" style="74" bestFit="1" customWidth="1"/>
    <col min="4867" max="4867" width="19.42578125" style="74" bestFit="1" customWidth="1"/>
    <col min="4868" max="4868" width="5.7109375" style="74" customWidth="1"/>
    <col min="4869" max="4883" width="11.42578125" style="74"/>
    <col min="4884" max="4884" width="3" style="74" customWidth="1"/>
    <col min="4885" max="5120" width="11.42578125" style="74"/>
    <col min="5121" max="5121" width="11.42578125" style="74" customWidth="1"/>
    <col min="5122" max="5122" width="11" style="74" bestFit="1" customWidth="1"/>
    <col min="5123" max="5123" width="19.42578125" style="74" bestFit="1" customWidth="1"/>
    <col min="5124" max="5124" width="5.7109375" style="74" customWidth="1"/>
    <col min="5125" max="5139" width="11.42578125" style="74"/>
    <col min="5140" max="5140" width="3" style="74" customWidth="1"/>
    <col min="5141" max="5376" width="11.42578125" style="74"/>
    <col min="5377" max="5377" width="11.42578125" style="74" customWidth="1"/>
    <col min="5378" max="5378" width="11" style="74" bestFit="1" customWidth="1"/>
    <col min="5379" max="5379" width="19.42578125" style="74" bestFit="1" customWidth="1"/>
    <col min="5380" max="5380" width="5.7109375" style="74" customWidth="1"/>
    <col min="5381" max="5395" width="11.42578125" style="74"/>
    <col min="5396" max="5396" width="3" style="74" customWidth="1"/>
    <col min="5397" max="5632" width="11.42578125" style="74"/>
    <col min="5633" max="5633" width="11.42578125" style="74" customWidth="1"/>
    <col min="5634" max="5634" width="11" style="74" bestFit="1" customWidth="1"/>
    <col min="5635" max="5635" width="19.42578125" style="74" bestFit="1" customWidth="1"/>
    <col min="5636" max="5636" width="5.7109375" style="74" customWidth="1"/>
    <col min="5637" max="5651" width="11.42578125" style="74"/>
    <col min="5652" max="5652" width="3" style="74" customWidth="1"/>
    <col min="5653" max="5888" width="11.42578125" style="74"/>
    <col min="5889" max="5889" width="11.42578125" style="74" customWidth="1"/>
    <col min="5890" max="5890" width="11" style="74" bestFit="1" customWidth="1"/>
    <col min="5891" max="5891" width="19.42578125" style="74" bestFit="1" customWidth="1"/>
    <col min="5892" max="5892" width="5.7109375" style="74" customWidth="1"/>
    <col min="5893" max="5907" width="11.42578125" style="74"/>
    <col min="5908" max="5908" width="3" style="74" customWidth="1"/>
    <col min="5909" max="6144" width="11.42578125" style="74"/>
    <col min="6145" max="6145" width="11.42578125" style="74" customWidth="1"/>
    <col min="6146" max="6146" width="11" style="74" bestFit="1" customWidth="1"/>
    <col min="6147" max="6147" width="19.42578125" style="74" bestFit="1" customWidth="1"/>
    <col min="6148" max="6148" width="5.7109375" style="74" customWidth="1"/>
    <col min="6149" max="6163" width="11.42578125" style="74"/>
    <col min="6164" max="6164" width="3" style="74" customWidth="1"/>
    <col min="6165" max="6400" width="11.42578125" style="74"/>
    <col min="6401" max="6401" width="11.42578125" style="74" customWidth="1"/>
    <col min="6402" max="6402" width="11" style="74" bestFit="1" customWidth="1"/>
    <col min="6403" max="6403" width="19.42578125" style="74" bestFit="1" customWidth="1"/>
    <col min="6404" max="6404" width="5.7109375" style="74" customWidth="1"/>
    <col min="6405" max="6419" width="11.42578125" style="74"/>
    <col min="6420" max="6420" width="3" style="74" customWidth="1"/>
    <col min="6421" max="6656" width="11.42578125" style="74"/>
    <col min="6657" max="6657" width="11.42578125" style="74" customWidth="1"/>
    <col min="6658" max="6658" width="11" style="74" bestFit="1" customWidth="1"/>
    <col min="6659" max="6659" width="19.42578125" style="74" bestFit="1" customWidth="1"/>
    <col min="6660" max="6660" width="5.7109375" style="74" customWidth="1"/>
    <col min="6661" max="6675" width="11.42578125" style="74"/>
    <col min="6676" max="6676" width="3" style="74" customWidth="1"/>
    <col min="6677" max="6912" width="11.42578125" style="74"/>
    <col min="6913" max="6913" width="11.42578125" style="74" customWidth="1"/>
    <col min="6914" max="6914" width="11" style="74" bestFit="1" customWidth="1"/>
    <col min="6915" max="6915" width="19.42578125" style="74" bestFit="1" customWidth="1"/>
    <col min="6916" max="6916" width="5.7109375" style="74" customWidth="1"/>
    <col min="6917" max="6931" width="11.42578125" style="74"/>
    <col min="6932" max="6932" width="3" style="74" customWidth="1"/>
    <col min="6933" max="7168" width="11.42578125" style="74"/>
    <col min="7169" max="7169" width="11.42578125" style="74" customWidth="1"/>
    <col min="7170" max="7170" width="11" style="74" bestFit="1" customWidth="1"/>
    <col min="7171" max="7171" width="19.42578125" style="74" bestFit="1" customWidth="1"/>
    <col min="7172" max="7172" width="5.7109375" style="74" customWidth="1"/>
    <col min="7173" max="7187" width="11.42578125" style="74"/>
    <col min="7188" max="7188" width="3" style="74" customWidth="1"/>
    <col min="7189" max="7424" width="11.42578125" style="74"/>
    <col min="7425" max="7425" width="11.42578125" style="74" customWidth="1"/>
    <col min="7426" max="7426" width="11" style="74" bestFit="1" customWidth="1"/>
    <col min="7427" max="7427" width="19.42578125" style="74" bestFit="1" customWidth="1"/>
    <col min="7428" max="7428" width="5.7109375" style="74" customWidth="1"/>
    <col min="7429" max="7443" width="11.42578125" style="74"/>
    <col min="7444" max="7444" width="3" style="74" customWidth="1"/>
    <col min="7445" max="7680" width="11.42578125" style="74"/>
    <col min="7681" max="7681" width="11.42578125" style="74" customWidth="1"/>
    <col min="7682" max="7682" width="11" style="74" bestFit="1" customWidth="1"/>
    <col min="7683" max="7683" width="19.42578125" style="74" bestFit="1" customWidth="1"/>
    <col min="7684" max="7684" width="5.7109375" style="74" customWidth="1"/>
    <col min="7685" max="7699" width="11.42578125" style="74"/>
    <col min="7700" max="7700" width="3" style="74" customWidth="1"/>
    <col min="7701" max="7936" width="11.42578125" style="74"/>
    <col min="7937" max="7937" width="11.42578125" style="74" customWidth="1"/>
    <col min="7938" max="7938" width="11" style="74" bestFit="1" customWidth="1"/>
    <col min="7939" max="7939" width="19.42578125" style="74" bestFit="1" customWidth="1"/>
    <col min="7940" max="7940" width="5.7109375" style="74" customWidth="1"/>
    <col min="7941" max="7955" width="11.42578125" style="74"/>
    <col min="7956" max="7956" width="3" style="74" customWidth="1"/>
    <col min="7957" max="8192" width="11.42578125" style="74"/>
    <col min="8193" max="8193" width="11.42578125" style="74" customWidth="1"/>
    <col min="8194" max="8194" width="11" style="74" bestFit="1" customWidth="1"/>
    <col min="8195" max="8195" width="19.42578125" style="74" bestFit="1" customWidth="1"/>
    <col min="8196" max="8196" width="5.7109375" style="74" customWidth="1"/>
    <col min="8197" max="8211" width="11.42578125" style="74"/>
    <col min="8212" max="8212" width="3" style="74" customWidth="1"/>
    <col min="8213" max="8448" width="11.42578125" style="74"/>
    <col min="8449" max="8449" width="11.42578125" style="74" customWidth="1"/>
    <col min="8450" max="8450" width="11" style="74" bestFit="1" customWidth="1"/>
    <col min="8451" max="8451" width="19.42578125" style="74" bestFit="1" customWidth="1"/>
    <col min="8452" max="8452" width="5.7109375" style="74" customWidth="1"/>
    <col min="8453" max="8467" width="11.42578125" style="74"/>
    <col min="8468" max="8468" width="3" style="74" customWidth="1"/>
    <col min="8469" max="8704" width="11.42578125" style="74"/>
    <col min="8705" max="8705" width="11.42578125" style="74" customWidth="1"/>
    <col min="8706" max="8706" width="11" style="74" bestFit="1" customWidth="1"/>
    <col min="8707" max="8707" width="19.42578125" style="74" bestFit="1" customWidth="1"/>
    <col min="8708" max="8708" width="5.7109375" style="74" customWidth="1"/>
    <col min="8709" max="8723" width="11.42578125" style="74"/>
    <col min="8724" max="8724" width="3" style="74" customWidth="1"/>
    <col min="8725" max="8960" width="11.42578125" style="74"/>
    <col min="8961" max="8961" width="11.42578125" style="74" customWidth="1"/>
    <col min="8962" max="8962" width="11" style="74" bestFit="1" customWidth="1"/>
    <col min="8963" max="8963" width="19.42578125" style="74" bestFit="1" customWidth="1"/>
    <col min="8964" max="8964" width="5.7109375" style="74" customWidth="1"/>
    <col min="8965" max="8979" width="11.42578125" style="74"/>
    <col min="8980" max="8980" width="3" style="74" customWidth="1"/>
    <col min="8981" max="9216" width="11.42578125" style="74"/>
    <col min="9217" max="9217" width="11.42578125" style="74" customWidth="1"/>
    <col min="9218" max="9218" width="11" style="74" bestFit="1" customWidth="1"/>
    <col min="9219" max="9219" width="19.42578125" style="74" bestFit="1" customWidth="1"/>
    <col min="9220" max="9220" width="5.7109375" style="74" customWidth="1"/>
    <col min="9221" max="9235" width="11.42578125" style="74"/>
    <col min="9236" max="9236" width="3" style="74" customWidth="1"/>
    <col min="9237" max="9472" width="11.42578125" style="74"/>
    <col min="9473" max="9473" width="11.42578125" style="74" customWidth="1"/>
    <col min="9474" max="9474" width="11" style="74" bestFit="1" customWidth="1"/>
    <col min="9475" max="9475" width="19.42578125" style="74" bestFit="1" customWidth="1"/>
    <col min="9476" max="9476" width="5.7109375" style="74" customWidth="1"/>
    <col min="9477" max="9491" width="11.42578125" style="74"/>
    <col min="9492" max="9492" width="3" style="74" customWidth="1"/>
    <col min="9493" max="9728" width="11.42578125" style="74"/>
    <col min="9729" max="9729" width="11.42578125" style="74" customWidth="1"/>
    <col min="9730" max="9730" width="11" style="74" bestFit="1" customWidth="1"/>
    <col min="9731" max="9731" width="19.42578125" style="74" bestFit="1" customWidth="1"/>
    <col min="9732" max="9732" width="5.7109375" style="74" customWidth="1"/>
    <col min="9733" max="9747" width="11.42578125" style="74"/>
    <col min="9748" max="9748" width="3" style="74" customWidth="1"/>
    <col min="9749" max="9984" width="11.42578125" style="74"/>
    <col min="9985" max="9985" width="11.42578125" style="74" customWidth="1"/>
    <col min="9986" max="9986" width="11" style="74" bestFit="1" customWidth="1"/>
    <col min="9987" max="9987" width="19.42578125" style="74" bestFit="1" customWidth="1"/>
    <col min="9988" max="9988" width="5.7109375" style="74" customWidth="1"/>
    <col min="9989" max="10003" width="11.42578125" style="74"/>
    <col min="10004" max="10004" width="3" style="74" customWidth="1"/>
    <col min="10005" max="10240" width="11.42578125" style="74"/>
    <col min="10241" max="10241" width="11.42578125" style="74" customWidth="1"/>
    <col min="10242" max="10242" width="11" style="74" bestFit="1" customWidth="1"/>
    <col min="10243" max="10243" width="19.42578125" style="74" bestFit="1" customWidth="1"/>
    <col min="10244" max="10244" width="5.7109375" style="74" customWidth="1"/>
    <col min="10245" max="10259" width="11.42578125" style="74"/>
    <col min="10260" max="10260" width="3" style="74" customWidth="1"/>
    <col min="10261" max="10496" width="11.42578125" style="74"/>
    <col min="10497" max="10497" width="11.42578125" style="74" customWidth="1"/>
    <col min="10498" max="10498" width="11" style="74" bestFit="1" customWidth="1"/>
    <col min="10499" max="10499" width="19.42578125" style="74" bestFit="1" customWidth="1"/>
    <col min="10500" max="10500" width="5.7109375" style="74" customWidth="1"/>
    <col min="10501" max="10515" width="11.42578125" style="74"/>
    <col min="10516" max="10516" width="3" style="74" customWidth="1"/>
    <col min="10517" max="10752" width="11.42578125" style="74"/>
    <col min="10753" max="10753" width="11.42578125" style="74" customWidth="1"/>
    <col min="10754" max="10754" width="11" style="74" bestFit="1" customWidth="1"/>
    <col min="10755" max="10755" width="19.42578125" style="74" bestFit="1" customWidth="1"/>
    <col min="10756" max="10756" width="5.7109375" style="74" customWidth="1"/>
    <col min="10757" max="10771" width="11.42578125" style="74"/>
    <col min="10772" max="10772" width="3" style="74" customWidth="1"/>
    <col min="10773" max="11008" width="11.42578125" style="74"/>
    <col min="11009" max="11009" width="11.42578125" style="74" customWidth="1"/>
    <col min="11010" max="11010" width="11" style="74" bestFit="1" customWidth="1"/>
    <col min="11011" max="11011" width="19.42578125" style="74" bestFit="1" customWidth="1"/>
    <col min="11012" max="11012" width="5.7109375" style="74" customWidth="1"/>
    <col min="11013" max="11027" width="11.42578125" style="74"/>
    <col min="11028" max="11028" width="3" style="74" customWidth="1"/>
    <col min="11029" max="11264" width="11.42578125" style="74"/>
    <col min="11265" max="11265" width="11.42578125" style="74" customWidth="1"/>
    <col min="11266" max="11266" width="11" style="74" bestFit="1" customWidth="1"/>
    <col min="11267" max="11267" width="19.42578125" style="74" bestFit="1" customWidth="1"/>
    <col min="11268" max="11268" width="5.7109375" style="74" customWidth="1"/>
    <col min="11269" max="11283" width="11.42578125" style="74"/>
    <col min="11284" max="11284" width="3" style="74" customWidth="1"/>
    <col min="11285" max="11520" width="11.42578125" style="74"/>
    <col min="11521" max="11521" width="11.42578125" style="74" customWidth="1"/>
    <col min="11522" max="11522" width="11" style="74" bestFit="1" customWidth="1"/>
    <col min="11523" max="11523" width="19.42578125" style="74" bestFit="1" customWidth="1"/>
    <col min="11524" max="11524" width="5.7109375" style="74" customWidth="1"/>
    <col min="11525" max="11539" width="11.42578125" style="74"/>
    <col min="11540" max="11540" width="3" style="74" customWidth="1"/>
    <col min="11541" max="11776" width="11.42578125" style="74"/>
    <col min="11777" max="11777" width="11.42578125" style="74" customWidth="1"/>
    <col min="11778" max="11778" width="11" style="74" bestFit="1" customWidth="1"/>
    <col min="11779" max="11779" width="19.42578125" style="74" bestFit="1" customWidth="1"/>
    <col min="11780" max="11780" width="5.7109375" style="74" customWidth="1"/>
    <col min="11781" max="11795" width="11.42578125" style="74"/>
    <col min="11796" max="11796" width="3" style="74" customWidth="1"/>
    <col min="11797" max="12032" width="11.42578125" style="74"/>
    <col min="12033" max="12033" width="11.42578125" style="74" customWidth="1"/>
    <col min="12034" max="12034" width="11" style="74" bestFit="1" customWidth="1"/>
    <col min="12035" max="12035" width="19.42578125" style="74" bestFit="1" customWidth="1"/>
    <col min="12036" max="12036" width="5.7109375" style="74" customWidth="1"/>
    <col min="12037" max="12051" width="11.42578125" style="74"/>
    <col min="12052" max="12052" width="3" style="74" customWidth="1"/>
    <col min="12053" max="12288" width="11.42578125" style="74"/>
    <col min="12289" max="12289" width="11.42578125" style="74" customWidth="1"/>
    <col min="12290" max="12290" width="11" style="74" bestFit="1" customWidth="1"/>
    <col min="12291" max="12291" width="19.42578125" style="74" bestFit="1" customWidth="1"/>
    <col min="12292" max="12292" width="5.7109375" style="74" customWidth="1"/>
    <col min="12293" max="12307" width="11.42578125" style="74"/>
    <col min="12308" max="12308" width="3" style="74" customWidth="1"/>
    <col min="12309" max="12544" width="11.42578125" style="74"/>
    <col min="12545" max="12545" width="11.42578125" style="74" customWidth="1"/>
    <col min="12546" max="12546" width="11" style="74" bestFit="1" customWidth="1"/>
    <col min="12547" max="12547" width="19.42578125" style="74" bestFit="1" customWidth="1"/>
    <col min="12548" max="12548" width="5.7109375" style="74" customWidth="1"/>
    <col min="12549" max="12563" width="11.42578125" style="74"/>
    <col min="12564" max="12564" width="3" style="74" customWidth="1"/>
    <col min="12565" max="12800" width="11.42578125" style="74"/>
    <col min="12801" max="12801" width="11.42578125" style="74" customWidth="1"/>
    <col min="12802" max="12802" width="11" style="74" bestFit="1" customWidth="1"/>
    <col min="12803" max="12803" width="19.42578125" style="74" bestFit="1" customWidth="1"/>
    <col min="12804" max="12804" width="5.7109375" style="74" customWidth="1"/>
    <col min="12805" max="12819" width="11.42578125" style="74"/>
    <col min="12820" max="12820" width="3" style="74" customWidth="1"/>
    <col min="12821" max="13056" width="11.42578125" style="74"/>
    <col min="13057" max="13057" width="11.42578125" style="74" customWidth="1"/>
    <col min="13058" max="13058" width="11" style="74" bestFit="1" customWidth="1"/>
    <col min="13059" max="13059" width="19.42578125" style="74" bestFit="1" customWidth="1"/>
    <col min="13060" max="13060" width="5.7109375" style="74" customWidth="1"/>
    <col min="13061" max="13075" width="11.42578125" style="74"/>
    <col min="13076" max="13076" width="3" style="74" customWidth="1"/>
    <col min="13077" max="13312" width="11.42578125" style="74"/>
    <col min="13313" max="13313" width="11.42578125" style="74" customWidth="1"/>
    <col min="13314" max="13314" width="11" style="74" bestFit="1" customWidth="1"/>
    <col min="13315" max="13315" width="19.42578125" style="74" bestFit="1" customWidth="1"/>
    <col min="13316" max="13316" width="5.7109375" style="74" customWidth="1"/>
    <col min="13317" max="13331" width="11.42578125" style="74"/>
    <col min="13332" max="13332" width="3" style="74" customWidth="1"/>
    <col min="13333" max="13568" width="11.42578125" style="74"/>
    <col min="13569" max="13569" width="11.42578125" style="74" customWidth="1"/>
    <col min="13570" max="13570" width="11" style="74" bestFit="1" customWidth="1"/>
    <col min="13571" max="13571" width="19.42578125" style="74" bestFit="1" customWidth="1"/>
    <col min="13572" max="13572" width="5.7109375" style="74" customWidth="1"/>
    <col min="13573" max="13587" width="11.42578125" style="74"/>
    <col min="13588" max="13588" width="3" style="74" customWidth="1"/>
    <col min="13589" max="13824" width="11.42578125" style="74"/>
    <col min="13825" max="13825" width="11.42578125" style="74" customWidth="1"/>
    <col min="13826" max="13826" width="11" style="74" bestFit="1" customWidth="1"/>
    <col min="13827" max="13827" width="19.42578125" style="74" bestFit="1" customWidth="1"/>
    <col min="13828" max="13828" width="5.7109375" style="74" customWidth="1"/>
    <col min="13829" max="13843" width="11.42578125" style="74"/>
    <col min="13844" max="13844" width="3" style="74" customWidth="1"/>
    <col min="13845" max="14080" width="11.42578125" style="74"/>
    <col min="14081" max="14081" width="11.42578125" style="74" customWidth="1"/>
    <col min="14082" max="14082" width="11" style="74" bestFit="1" customWidth="1"/>
    <col min="14083" max="14083" width="19.42578125" style="74" bestFit="1" customWidth="1"/>
    <col min="14084" max="14084" width="5.7109375" style="74" customWidth="1"/>
    <col min="14085" max="14099" width="11.42578125" style="74"/>
    <col min="14100" max="14100" width="3" style="74" customWidth="1"/>
    <col min="14101" max="14336" width="11.42578125" style="74"/>
    <col min="14337" max="14337" width="11.42578125" style="74" customWidth="1"/>
    <col min="14338" max="14338" width="11" style="74" bestFit="1" customWidth="1"/>
    <col min="14339" max="14339" width="19.42578125" style="74" bestFit="1" customWidth="1"/>
    <col min="14340" max="14340" width="5.7109375" style="74" customWidth="1"/>
    <col min="14341" max="14355" width="11.42578125" style="74"/>
    <col min="14356" max="14356" width="3" style="74" customWidth="1"/>
    <col min="14357" max="14592" width="11.42578125" style="74"/>
    <col min="14593" max="14593" width="11.42578125" style="74" customWidth="1"/>
    <col min="14594" max="14594" width="11" style="74" bestFit="1" customWidth="1"/>
    <col min="14595" max="14595" width="19.42578125" style="74" bestFit="1" customWidth="1"/>
    <col min="14596" max="14596" width="5.7109375" style="74" customWidth="1"/>
    <col min="14597" max="14611" width="11.42578125" style="74"/>
    <col min="14612" max="14612" width="3" style="74" customWidth="1"/>
    <col min="14613" max="14848" width="11.42578125" style="74"/>
    <col min="14849" max="14849" width="11.42578125" style="74" customWidth="1"/>
    <col min="14850" max="14850" width="11" style="74" bestFit="1" customWidth="1"/>
    <col min="14851" max="14851" width="19.42578125" style="74" bestFit="1" customWidth="1"/>
    <col min="14852" max="14852" width="5.7109375" style="74" customWidth="1"/>
    <col min="14853" max="14867" width="11.42578125" style="74"/>
    <col min="14868" max="14868" width="3" style="74" customWidth="1"/>
    <col min="14869" max="15104" width="11.42578125" style="74"/>
    <col min="15105" max="15105" width="11.42578125" style="74" customWidth="1"/>
    <col min="15106" max="15106" width="11" style="74" bestFit="1" customWidth="1"/>
    <col min="15107" max="15107" width="19.42578125" style="74" bestFit="1" customWidth="1"/>
    <col min="15108" max="15108" width="5.7109375" style="74" customWidth="1"/>
    <col min="15109" max="15123" width="11.42578125" style="74"/>
    <col min="15124" max="15124" width="3" style="74" customWidth="1"/>
    <col min="15125" max="15360" width="11.42578125" style="74"/>
    <col min="15361" max="15361" width="11.42578125" style="74" customWidth="1"/>
    <col min="15362" max="15362" width="11" style="74" bestFit="1" customWidth="1"/>
    <col min="15363" max="15363" width="19.42578125" style="74" bestFit="1" customWidth="1"/>
    <col min="15364" max="15364" width="5.7109375" style="74" customWidth="1"/>
    <col min="15365" max="15379" width="11.42578125" style="74"/>
    <col min="15380" max="15380" width="3" style="74" customWidth="1"/>
    <col min="15381" max="15616" width="11.42578125" style="74"/>
    <col min="15617" max="15617" width="11.42578125" style="74" customWidth="1"/>
    <col min="15618" max="15618" width="11" style="74" bestFit="1" customWidth="1"/>
    <col min="15619" max="15619" width="19.42578125" style="74" bestFit="1" customWidth="1"/>
    <col min="15620" max="15620" width="5.7109375" style="74" customWidth="1"/>
    <col min="15621" max="15635" width="11.42578125" style="74"/>
    <col min="15636" max="15636" width="3" style="74" customWidth="1"/>
    <col min="15637" max="15872" width="11.42578125" style="74"/>
    <col min="15873" max="15873" width="11.42578125" style="74" customWidth="1"/>
    <col min="15874" max="15874" width="11" style="74" bestFit="1" customWidth="1"/>
    <col min="15875" max="15875" width="19.42578125" style="74" bestFit="1" customWidth="1"/>
    <col min="15876" max="15876" width="5.7109375" style="74" customWidth="1"/>
    <col min="15877" max="15891" width="11.42578125" style="74"/>
    <col min="15892" max="15892" width="3" style="74" customWidth="1"/>
    <col min="15893" max="16128" width="11.42578125" style="74"/>
    <col min="16129" max="16129" width="11.42578125" style="74" customWidth="1"/>
    <col min="16130" max="16130" width="11" style="74" bestFit="1" customWidth="1"/>
    <col min="16131" max="16131" width="19.42578125" style="74" bestFit="1" customWidth="1"/>
    <col min="16132" max="16132" width="5.7109375" style="74" customWidth="1"/>
    <col min="16133" max="16147" width="11.42578125" style="74"/>
    <col min="16148" max="16148" width="3" style="74" customWidth="1"/>
    <col min="16149" max="16384" width="11.42578125" style="74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73"/>
    </row>
    <row r="2" spans="1:20" s="80" customFormat="1" ht="14.1" customHeight="1" thickBot="1" x14ac:dyDescent="0.3">
      <c r="A2" s="75" t="s">
        <v>41</v>
      </c>
      <c r="B2" s="76" t="s">
        <v>42</v>
      </c>
      <c r="C2" s="77" t="s">
        <v>43</v>
      </c>
      <c r="D2" s="152" t="s">
        <v>44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">
      <c r="A3" s="81">
        <v>0</v>
      </c>
      <c r="B3" s="82">
        <v>108</v>
      </c>
      <c r="C3" s="83" t="s">
        <v>97</v>
      </c>
      <c r="D3" s="152"/>
      <c r="S3" s="73"/>
      <c r="T3" s="73"/>
    </row>
    <row r="4" spans="1:20" ht="14.1" customHeight="1" x14ac:dyDescent="0.2">
      <c r="A4" s="81">
        <v>0</v>
      </c>
      <c r="B4" s="82">
        <v>109.202</v>
      </c>
      <c r="C4" s="84" t="s">
        <v>104</v>
      </c>
      <c r="D4" s="153"/>
      <c r="S4" s="73"/>
      <c r="T4" s="73"/>
    </row>
    <row r="5" spans="1:20" ht="14.1" customHeight="1" x14ac:dyDescent="0.2">
      <c r="A5" s="81">
        <v>0</v>
      </c>
      <c r="B5" s="82">
        <v>109.55800000000001</v>
      </c>
      <c r="C5" s="84" t="s">
        <v>105</v>
      </c>
      <c r="D5" s="152"/>
      <c r="S5" s="73"/>
      <c r="T5" s="73"/>
    </row>
    <row r="6" spans="1:20" ht="14.1" customHeight="1" x14ac:dyDescent="0.2">
      <c r="A6" s="81">
        <v>19</v>
      </c>
      <c r="B6" s="82">
        <v>106.88200000000001</v>
      </c>
      <c r="C6" s="85"/>
      <c r="D6" s="152"/>
      <c r="S6" s="73"/>
      <c r="T6" s="73"/>
    </row>
    <row r="7" spans="1:20" ht="14.1" customHeight="1" x14ac:dyDescent="0.2">
      <c r="A7" s="120">
        <v>19</v>
      </c>
      <c r="B7" s="126">
        <v>105.11199999999999</v>
      </c>
      <c r="C7" s="122" t="s">
        <v>16</v>
      </c>
      <c r="D7" s="152"/>
      <c r="S7" s="73"/>
      <c r="T7" s="73"/>
    </row>
    <row r="8" spans="1:20" ht="14.1" customHeight="1" x14ac:dyDescent="0.2">
      <c r="A8" s="81">
        <v>36</v>
      </c>
      <c r="B8" s="86">
        <v>99.861999999999995</v>
      </c>
      <c r="C8" s="85"/>
      <c r="D8" s="152"/>
      <c r="S8" s="73"/>
      <c r="T8" s="73"/>
    </row>
    <row r="9" spans="1:20" ht="14.1" customHeight="1" x14ac:dyDescent="0.2">
      <c r="A9" s="81">
        <v>61</v>
      </c>
      <c r="B9" s="82">
        <v>95.682000000000002</v>
      </c>
      <c r="C9" s="85"/>
      <c r="D9" s="152"/>
      <c r="S9" s="73"/>
      <c r="T9" s="73"/>
    </row>
    <row r="10" spans="1:20" ht="14.1" customHeight="1" x14ac:dyDescent="0.2">
      <c r="A10" s="81">
        <v>81</v>
      </c>
      <c r="B10" s="82">
        <v>94.611999999999995</v>
      </c>
      <c r="C10" s="85"/>
      <c r="D10" s="152"/>
      <c r="S10" s="73"/>
      <c r="T10" s="73"/>
    </row>
    <row r="11" spans="1:20" ht="14.1" customHeight="1" x14ac:dyDescent="0.2">
      <c r="A11" s="81">
        <v>101</v>
      </c>
      <c r="B11" s="82">
        <v>94.242000000000004</v>
      </c>
      <c r="C11" s="85"/>
      <c r="D11" s="152"/>
      <c r="S11" s="73"/>
      <c r="T11" s="73"/>
    </row>
    <row r="12" spans="1:20" ht="14.1" customHeight="1" x14ac:dyDescent="0.2">
      <c r="A12" s="87">
        <v>121</v>
      </c>
      <c r="B12" s="88">
        <v>93.962000000000003</v>
      </c>
      <c r="C12" s="85"/>
      <c r="D12" s="152"/>
      <c r="S12" s="73"/>
      <c r="T12" s="73"/>
    </row>
    <row r="13" spans="1:20" ht="14.1" customHeight="1" x14ac:dyDescent="0.2">
      <c r="A13" s="87">
        <v>141</v>
      </c>
      <c r="B13" s="88">
        <v>93.841999999999999</v>
      </c>
      <c r="C13" s="85"/>
      <c r="D13" s="152"/>
      <c r="S13" s="73"/>
      <c r="T13" s="73"/>
    </row>
    <row r="14" spans="1:20" ht="14.1" customHeight="1" x14ac:dyDescent="0.2">
      <c r="A14" s="87">
        <v>161</v>
      </c>
      <c r="B14" s="88">
        <v>94.162000000000006</v>
      </c>
      <c r="C14" s="85"/>
      <c r="D14" s="152"/>
      <c r="S14" s="73"/>
      <c r="T14" s="73"/>
    </row>
    <row r="15" spans="1:20" ht="14.1" customHeight="1" x14ac:dyDescent="0.2">
      <c r="A15" s="87">
        <v>186</v>
      </c>
      <c r="B15" s="88">
        <v>95.992000000000004</v>
      </c>
      <c r="C15" s="89"/>
      <c r="D15" s="152"/>
      <c r="S15" s="73"/>
      <c r="T15" s="73"/>
    </row>
    <row r="16" spans="1:20" ht="14.1" customHeight="1" x14ac:dyDescent="0.2">
      <c r="A16" s="87">
        <v>211</v>
      </c>
      <c r="B16" s="88">
        <v>97.302000000000007</v>
      </c>
      <c r="C16" s="89"/>
      <c r="D16" s="154"/>
      <c r="S16" s="73"/>
      <c r="T16" s="73"/>
    </row>
    <row r="17" spans="1:20" ht="14.1" customHeight="1" x14ac:dyDescent="0.2">
      <c r="A17" s="87">
        <v>236</v>
      </c>
      <c r="B17" s="88">
        <v>97.981999999999999</v>
      </c>
      <c r="C17" s="89"/>
      <c r="D17" s="154"/>
      <c r="S17" s="73"/>
      <c r="T17" s="73"/>
    </row>
    <row r="18" spans="1:20" ht="14.1" customHeight="1" x14ac:dyDescent="0.2">
      <c r="A18" s="87">
        <v>266</v>
      </c>
      <c r="B18" s="88">
        <v>100.392</v>
      </c>
      <c r="C18" s="89"/>
      <c r="D18" s="154"/>
      <c r="S18" s="73"/>
      <c r="T18" s="73"/>
    </row>
    <row r="19" spans="1:20" ht="14.1" customHeight="1" x14ac:dyDescent="0.2">
      <c r="A19" s="87">
        <v>296</v>
      </c>
      <c r="B19" s="88">
        <v>100.842</v>
      </c>
      <c r="C19" s="89"/>
      <c r="D19" s="154"/>
      <c r="S19" s="73"/>
      <c r="T19" s="73"/>
    </row>
    <row r="20" spans="1:20" ht="14.1" customHeight="1" x14ac:dyDescent="0.2">
      <c r="A20" s="87">
        <v>326</v>
      </c>
      <c r="B20" s="88">
        <v>100.062</v>
      </c>
      <c r="C20" s="89"/>
      <c r="D20" s="154"/>
      <c r="S20" s="73"/>
      <c r="T20" s="73"/>
    </row>
    <row r="21" spans="1:20" ht="14.1" customHeight="1" x14ac:dyDescent="0.2">
      <c r="A21" s="87">
        <v>356</v>
      </c>
      <c r="B21" s="88">
        <v>99.811999999999998</v>
      </c>
      <c r="C21" s="89"/>
      <c r="D21" s="154"/>
      <c r="S21" s="73"/>
      <c r="T21" s="73"/>
    </row>
    <row r="22" spans="1:20" ht="14.1" customHeight="1" x14ac:dyDescent="0.2">
      <c r="A22" s="87">
        <v>386</v>
      </c>
      <c r="B22" s="88">
        <v>99.581999999999994</v>
      </c>
      <c r="C22" s="85"/>
      <c r="D22" s="154"/>
      <c r="S22" s="73"/>
      <c r="T22" s="73"/>
    </row>
    <row r="23" spans="1:20" ht="14.1" customHeight="1" x14ac:dyDescent="0.2">
      <c r="A23" s="87">
        <v>416</v>
      </c>
      <c r="B23" s="88">
        <v>99.441999999999993</v>
      </c>
      <c r="C23" s="89"/>
      <c r="D23" s="154"/>
      <c r="S23" s="73"/>
      <c r="T23" s="73"/>
    </row>
    <row r="24" spans="1:20" ht="14.1" customHeight="1" x14ac:dyDescent="0.2">
      <c r="A24" s="87">
        <v>456</v>
      </c>
      <c r="B24" s="88">
        <v>99.591999999999999</v>
      </c>
      <c r="C24" s="89"/>
      <c r="D24" s="154"/>
      <c r="S24" s="73"/>
      <c r="T24" s="73"/>
    </row>
    <row r="25" spans="1:20" ht="14.1" customHeight="1" x14ac:dyDescent="0.2">
      <c r="A25" s="87">
        <v>496</v>
      </c>
      <c r="B25" s="88">
        <v>99.581999999999994</v>
      </c>
      <c r="C25" s="89"/>
      <c r="D25" s="154"/>
      <c r="S25" s="73"/>
      <c r="T25" s="73"/>
    </row>
    <row r="26" spans="1:20" ht="14.1" customHeight="1" x14ac:dyDescent="0.2">
      <c r="A26" s="87">
        <v>541</v>
      </c>
      <c r="B26" s="88">
        <v>99.872</v>
      </c>
      <c r="C26" s="89"/>
      <c r="D26" s="154"/>
      <c r="S26" s="73"/>
      <c r="T26" s="73"/>
    </row>
    <row r="27" spans="1:20" ht="14.1" customHeight="1" x14ac:dyDescent="0.2">
      <c r="A27" s="87">
        <v>591</v>
      </c>
      <c r="B27" s="88">
        <v>99.932000000000002</v>
      </c>
      <c r="C27" s="85"/>
      <c r="D27" s="154"/>
      <c r="S27" s="73"/>
      <c r="T27" s="73"/>
    </row>
    <row r="28" spans="1:20" ht="14.1" customHeight="1" x14ac:dyDescent="0.2">
      <c r="A28" s="87">
        <v>641</v>
      </c>
      <c r="B28" s="88">
        <v>103.072</v>
      </c>
      <c r="C28" s="85"/>
      <c r="D28" s="154"/>
      <c r="S28" s="73"/>
      <c r="T28" s="73"/>
    </row>
    <row r="29" spans="1:20" ht="14.1" customHeight="1" x14ac:dyDescent="0.2">
      <c r="A29" s="87">
        <v>651</v>
      </c>
      <c r="B29" s="88">
        <v>105.11199999999999</v>
      </c>
      <c r="C29" s="89"/>
      <c r="D29" s="154"/>
      <c r="S29" s="73"/>
      <c r="T29" s="73"/>
    </row>
    <row r="30" spans="1:20" ht="14.1" customHeight="1" x14ac:dyDescent="0.2">
      <c r="A30" s="87">
        <v>651</v>
      </c>
      <c r="B30" s="88">
        <v>105.41200000000001</v>
      </c>
      <c r="C30" s="89" t="s">
        <v>67</v>
      </c>
      <c r="D30" s="154"/>
      <c r="S30" s="73"/>
      <c r="T30" s="73"/>
    </row>
    <row r="31" spans="1:20" ht="14.1" customHeight="1" x14ac:dyDescent="0.2">
      <c r="A31" s="87">
        <v>978</v>
      </c>
      <c r="B31" s="88">
        <v>105.41200000000001</v>
      </c>
      <c r="C31" s="89"/>
      <c r="D31" s="154"/>
      <c r="S31" s="73"/>
      <c r="T31" s="73"/>
    </row>
    <row r="32" spans="1:20" ht="14.1" customHeight="1" x14ac:dyDescent="0.2">
      <c r="A32" s="87">
        <v>978</v>
      </c>
      <c r="B32" s="88">
        <v>105.11199999999999</v>
      </c>
      <c r="C32" s="89" t="s">
        <v>66</v>
      </c>
      <c r="D32" s="154"/>
      <c r="S32" s="73"/>
      <c r="T32" s="73"/>
    </row>
    <row r="33" spans="1:20" ht="14.1" customHeight="1" x14ac:dyDescent="0.2">
      <c r="A33" s="87">
        <v>983</v>
      </c>
      <c r="B33" s="88">
        <v>102.41200000000001</v>
      </c>
      <c r="C33" s="89"/>
      <c r="D33" s="154"/>
      <c r="S33" s="73"/>
      <c r="T33" s="73"/>
    </row>
    <row r="34" spans="1:20" ht="14.1" customHeight="1" x14ac:dyDescent="0.2">
      <c r="A34" s="87">
        <v>1024</v>
      </c>
      <c r="B34" s="88">
        <v>101.11199999999999</v>
      </c>
      <c r="C34" s="89"/>
      <c r="D34" s="154"/>
      <c r="S34" s="73"/>
      <c r="T34" s="73"/>
    </row>
    <row r="35" spans="1:20" ht="14.1" customHeight="1" x14ac:dyDescent="0.2">
      <c r="A35" s="87">
        <v>1064</v>
      </c>
      <c r="B35" s="88">
        <v>101.902</v>
      </c>
      <c r="C35" s="89"/>
      <c r="D35" s="154"/>
      <c r="S35" s="73"/>
      <c r="T35" s="73"/>
    </row>
    <row r="36" spans="1:20" ht="14.1" customHeight="1" x14ac:dyDescent="0.2">
      <c r="A36" s="87">
        <v>1114</v>
      </c>
      <c r="B36" s="88">
        <v>102.532</v>
      </c>
      <c r="C36" s="89"/>
      <c r="D36" s="154"/>
      <c r="S36" s="73"/>
      <c r="T36" s="73"/>
    </row>
    <row r="37" spans="1:20" ht="14.1" customHeight="1" x14ac:dyDescent="0.2">
      <c r="A37" s="87">
        <v>1154</v>
      </c>
      <c r="B37" s="88">
        <v>99.462000000000003</v>
      </c>
      <c r="C37" s="89"/>
      <c r="D37" s="154"/>
      <c r="S37" s="73"/>
      <c r="T37" s="73"/>
    </row>
    <row r="38" spans="1:20" ht="14.1" customHeight="1" x14ac:dyDescent="0.2">
      <c r="A38" s="87">
        <v>1184</v>
      </c>
      <c r="B38" s="88">
        <v>98.781999999999996</v>
      </c>
      <c r="C38" s="89"/>
      <c r="D38" s="154"/>
      <c r="S38" s="73"/>
      <c r="T38" s="73"/>
    </row>
    <row r="39" spans="1:20" ht="14.1" customHeight="1" x14ac:dyDescent="0.2">
      <c r="A39" s="87">
        <v>1214</v>
      </c>
      <c r="B39" s="88">
        <v>98.122</v>
      </c>
      <c r="C39" s="89"/>
      <c r="D39" s="154"/>
      <c r="S39" s="73"/>
      <c r="T39" s="73"/>
    </row>
    <row r="40" spans="1:20" ht="14.1" customHeight="1" x14ac:dyDescent="0.2">
      <c r="A40" s="123">
        <v>1233.3</v>
      </c>
      <c r="B40" s="124">
        <v>105.11199999999999</v>
      </c>
      <c r="C40" s="125" t="s">
        <v>23</v>
      </c>
      <c r="D40" s="154"/>
      <c r="S40" s="73"/>
      <c r="T40" s="73"/>
    </row>
    <row r="41" spans="1:20" ht="14.1" customHeight="1" x14ac:dyDescent="0.2">
      <c r="A41" s="87">
        <v>1233.3</v>
      </c>
      <c r="B41" s="88">
        <v>105.432</v>
      </c>
      <c r="C41" s="89" t="s">
        <v>106</v>
      </c>
      <c r="D41" s="154"/>
      <c r="S41" s="73"/>
      <c r="T41" s="73"/>
    </row>
    <row r="42" spans="1:20" ht="14.1" customHeight="1" x14ac:dyDescent="0.2">
      <c r="A42" s="87">
        <v>1270</v>
      </c>
      <c r="B42" s="88">
        <v>105.36199999999999</v>
      </c>
      <c r="C42" s="89"/>
      <c r="D42" s="154"/>
      <c r="S42" s="73"/>
      <c r="T42" s="73"/>
    </row>
    <row r="43" spans="1:20" ht="14.1" customHeight="1" x14ac:dyDescent="0.2">
      <c r="A43" s="87"/>
      <c r="B43" s="88"/>
      <c r="C43" s="89"/>
      <c r="D43" s="154"/>
      <c r="S43" s="73"/>
      <c r="T43" s="73"/>
    </row>
    <row r="44" spans="1:20" ht="14.1" customHeight="1" x14ac:dyDescent="0.2">
      <c r="A44" s="87"/>
      <c r="B44" s="88"/>
      <c r="C44" s="84"/>
      <c r="D44" s="154"/>
      <c r="S44" s="73"/>
      <c r="T44" s="73"/>
    </row>
    <row r="45" spans="1:20" ht="14.1" customHeight="1" x14ac:dyDescent="0.2">
      <c r="A45" s="87"/>
      <c r="B45" s="88"/>
      <c r="C45" s="93"/>
      <c r="D45" s="154"/>
      <c r="S45" s="73"/>
      <c r="T45" s="73"/>
    </row>
    <row r="46" spans="1:20" ht="14.1" customHeight="1" x14ac:dyDescent="0.2">
      <c r="A46" s="87"/>
      <c r="B46" s="88"/>
      <c r="C46" s="89"/>
      <c r="D46" s="154"/>
      <c r="S46" s="73"/>
      <c r="T46" s="73"/>
    </row>
    <row r="47" spans="1:20" ht="14.1" customHeight="1" x14ac:dyDescent="0.2">
      <c r="A47" s="87"/>
      <c r="B47" s="88"/>
      <c r="C47" s="89"/>
      <c r="D47" s="154"/>
      <c r="S47" s="73"/>
      <c r="T47" s="73"/>
    </row>
    <row r="48" spans="1:20" ht="14.1" customHeight="1" thickBot="1" x14ac:dyDescent="0.25">
      <c r="A48" s="94"/>
      <c r="B48" s="95"/>
      <c r="C48" s="96"/>
      <c r="D48" s="155"/>
      <c r="S48" s="73"/>
      <c r="T48" s="73"/>
    </row>
    <row r="49" spans="1:22" ht="14.1" customHeight="1" x14ac:dyDescent="0.2">
      <c r="A49" s="97">
        <v>1233.3</v>
      </c>
      <c r="B49" s="98">
        <v>105.11199999999999</v>
      </c>
      <c r="C49" s="99" t="s">
        <v>46</v>
      </c>
      <c r="D49" s="156" t="s">
        <v>47</v>
      </c>
      <c r="S49" s="73"/>
      <c r="T49" s="73"/>
    </row>
    <row r="50" spans="1:22" ht="14.1" customHeight="1" thickBot="1" x14ac:dyDescent="0.25">
      <c r="A50" s="100">
        <v>19</v>
      </c>
      <c r="B50" s="101">
        <v>105.11199999999999</v>
      </c>
      <c r="C50" s="102" t="s">
        <v>48</v>
      </c>
      <c r="D50" s="157"/>
      <c r="S50" s="73"/>
      <c r="T50" s="73"/>
    </row>
    <row r="51" spans="1:22" ht="14.1" customHeight="1" x14ac:dyDescent="0.2">
      <c r="A51" s="97">
        <v>40</v>
      </c>
      <c r="B51" s="103">
        <v>106.955</v>
      </c>
      <c r="C51" s="99" t="s">
        <v>49</v>
      </c>
      <c r="D51" s="157"/>
      <c r="S51" s="73"/>
      <c r="T51" s="73"/>
    </row>
    <row r="52" spans="1:22" ht="14.1" customHeight="1" thickBot="1" x14ac:dyDescent="0.25">
      <c r="A52" s="104">
        <v>40</v>
      </c>
      <c r="B52" s="101">
        <v>97.954999999999998</v>
      </c>
      <c r="C52" s="102" t="s">
        <v>49</v>
      </c>
      <c r="D52" s="157"/>
      <c r="S52" s="73"/>
      <c r="T52" s="73"/>
    </row>
    <row r="53" spans="1:22" ht="14.1" customHeight="1" x14ac:dyDescent="0.2">
      <c r="A53" s="105">
        <v>30</v>
      </c>
      <c r="B53" s="103">
        <v>107.462</v>
      </c>
      <c r="C53" s="106" t="s">
        <v>50</v>
      </c>
      <c r="D53" s="157"/>
      <c r="S53" s="73"/>
      <c r="T53" s="73"/>
    </row>
    <row r="54" spans="1:22" ht="14.1" customHeight="1" thickBot="1" x14ac:dyDescent="0.25">
      <c r="A54" s="107">
        <v>30</v>
      </c>
      <c r="B54" s="108">
        <v>105.962</v>
      </c>
      <c r="C54" s="109" t="s">
        <v>50</v>
      </c>
      <c r="D54" s="157"/>
      <c r="S54" s="73"/>
      <c r="T54" s="73"/>
    </row>
    <row r="55" spans="1:22" ht="14.1" customHeight="1" x14ac:dyDescent="0.2">
      <c r="A55" s="97">
        <v>1233.3</v>
      </c>
      <c r="B55" s="101">
        <v>105.41200000000001</v>
      </c>
      <c r="C55" s="99" t="s">
        <v>51</v>
      </c>
      <c r="D55" s="157"/>
      <c r="S55" s="73"/>
      <c r="T55" s="73"/>
      <c r="V55" s="110"/>
    </row>
    <row r="56" spans="1:22" ht="14.1" customHeight="1" thickBot="1" x14ac:dyDescent="0.25">
      <c r="A56" s="104">
        <v>0</v>
      </c>
      <c r="B56" s="104">
        <v>0</v>
      </c>
      <c r="C56" s="102" t="s">
        <v>52</v>
      </c>
      <c r="D56" s="157"/>
      <c r="S56" s="73"/>
      <c r="T56" s="73"/>
    </row>
    <row r="57" spans="1:22" ht="14.1" customHeight="1" x14ac:dyDescent="0.2">
      <c r="A57" s="111" t="s">
        <v>53</v>
      </c>
      <c r="B57" s="112" t="s">
        <v>107</v>
      </c>
      <c r="C57" s="113"/>
      <c r="D57" s="157"/>
      <c r="S57" s="73"/>
      <c r="T57" s="73"/>
    </row>
    <row r="58" spans="1:22" ht="14.1" customHeight="1" x14ac:dyDescent="0.2">
      <c r="A58" s="114" t="s">
        <v>55</v>
      </c>
      <c r="B58" s="115" t="s">
        <v>108</v>
      </c>
      <c r="C58" s="116"/>
      <c r="D58" s="158"/>
      <c r="S58" s="73"/>
      <c r="T58" s="73"/>
    </row>
    <row r="59" spans="1:22" ht="14.1" customHeight="1" x14ac:dyDescent="0.2">
      <c r="A59" s="114" t="s">
        <v>57</v>
      </c>
      <c r="B59" s="115" t="s">
        <v>109</v>
      </c>
      <c r="C59" s="116"/>
      <c r="D59" s="158"/>
      <c r="S59" s="73"/>
      <c r="T59" s="73"/>
    </row>
    <row r="60" spans="1:22" ht="14.1" customHeight="1" thickBot="1" x14ac:dyDescent="0.25">
      <c r="A60" s="160" t="s">
        <v>110</v>
      </c>
      <c r="B60" s="161"/>
      <c r="C60" s="162"/>
      <c r="D60" s="159"/>
      <c r="S60" s="73"/>
      <c r="T60" s="73"/>
    </row>
    <row r="61" spans="1:22" x14ac:dyDescent="0.2">
      <c r="A61" s="117" t="s">
        <v>60</v>
      </c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</row>
    <row r="63" spans="1:22" x14ac:dyDescent="0.2">
      <c r="B63" s="118"/>
    </row>
    <row r="64" spans="1:22" x14ac:dyDescent="0.2">
      <c r="B64" s="118"/>
    </row>
    <row r="65" spans="2:2" x14ac:dyDescent="0.2">
      <c r="B65" s="119"/>
    </row>
  </sheetData>
  <mergeCells count="4">
    <mergeCell ref="A1:S1"/>
    <mergeCell ref="D2:D48"/>
    <mergeCell ref="D49:D60"/>
    <mergeCell ref="A60:C60"/>
  </mergeCells>
  <printOptions horizontalCentered="1" verticalCentered="1"/>
  <pageMargins left="0" right="0" top="0.78740157480314965" bottom="0.78740157480314965" header="0" footer="0"/>
  <pageSetup scale="58" orientation="landscape" horizontalDpi="300" verticalDpi="300" r:id="rId1"/>
  <headerFooter alignWithMargins="0">
    <oddHeader>&amp;CInformacion confidencial de hidrologia - IDEAM</oddHeader>
    <oddFooter>&amp;CPreparado por el area operativa No. 03 - sede Villavo. ehcl - &amp;D&amp;RPágina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3"/>
  <sheetViews>
    <sheetView showGridLines="0" zoomScale="85" zoomScaleNormal="85" workbookViewId="0">
      <pane ySplit="1" topLeftCell="A2" activePane="bottomLeft" state="frozen"/>
      <selection sqref="A1:S1"/>
      <selection pane="bottomLeft" sqref="A1:S1"/>
    </sheetView>
  </sheetViews>
  <sheetFormatPr baseColWidth="10" defaultRowHeight="12.75" x14ac:dyDescent="0.2"/>
  <cols>
    <col min="1" max="1" width="11.42578125" style="74" customWidth="1"/>
    <col min="2" max="2" width="11" style="74" bestFit="1" customWidth="1"/>
    <col min="3" max="3" width="19.42578125" style="74" bestFit="1" customWidth="1"/>
    <col min="4" max="4" width="5.7109375" style="74" customWidth="1"/>
    <col min="5" max="19" width="11.42578125" style="74"/>
    <col min="20" max="20" width="3" style="74" customWidth="1"/>
    <col min="21" max="256" width="11.42578125" style="74"/>
    <col min="257" max="257" width="11.42578125" style="74" customWidth="1"/>
    <col min="258" max="258" width="11" style="74" bestFit="1" customWidth="1"/>
    <col min="259" max="259" width="19.42578125" style="74" bestFit="1" customWidth="1"/>
    <col min="260" max="260" width="5.7109375" style="74" customWidth="1"/>
    <col min="261" max="275" width="11.42578125" style="74"/>
    <col min="276" max="276" width="3" style="74" customWidth="1"/>
    <col min="277" max="512" width="11.42578125" style="74"/>
    <col min="513" max="513" width="11.42578125" style="74" customWidth="1"/>
    <col min="514" max="514" width="11" style="74" bestFit="1" customWidth="1"/>
    <col min="515" max="515" width="19.42578125" style="74" bestFit="1" customWidth="1"/>
    <col min="516" max="516" width="5.7109375" style="74" customWidth="1"/>
    <col min="517" max="531" width="11.42578125" style="74"/>
    <col min="532" max="532" width="3" style="74" customWidth="1"/>
    <col min="533" max="768" width="11.42578125" style="74"/>
    <col min="769" max="769" width="11.42578125" style="74" customWidth="1"/>
    <col min="770" max="770" width="11" style="74" bestFit="1" customWidth="1"/>
    <col min="771" max="771" width="19.42578125" style="74" bestFit="1" customWidth="1"/>
    <col min="772" max="772" width="5.7109375" style="74" customWidth="1"/>
    <col min="773" max="787" width="11.42578125" style="74"/>
    <col min="788" max="788" width="3" style="74" customWidth="1"/>
    <col min="789" max="1024" width="11.42578125" style="74"/>
    <col min="1025" max="1025" width="11.42578125" style="74" customWidth="1"/>
    <col min="1026" max="1026" width="11" style="74" bestFit="1" customWidth="1"/>
    <col min="1027" max="1027" width="19.42578125" style="74" bestFit="1" customWidth="1"/>
    <col min="1028" max="1028" width="5.7109375" style="74" customWidth="1"/>
    <col min="1029" max="1043" width="11.42578125" style="74"/>
    <col min="1044" max="1044" width="3" style="74" customWidth="1"/>
    <col min="1045" max="1280" width="11.42578125" style="74"/>
    <col min="1281" max="1281" width="11.42578125" style="74" customWidth="1"/>
    <col min="1282" max="1282" width="11" style="74" bestFit="1" customWidth="1"/>
    <col min="1283" max="1283" width="19.42578125" style="74" bestFit="1" customWidth="1"/>
    <col min="1284" max="1284" width="5.7109375" style="74" customWidth="1"/>
    <col min="1285" max="1299" width="11.42578125" style="74"/>
    <col min="1300" max="1300" width="3" style="74" customWidth="1"/>
    <col min="1301" max="1536" width="11.42578125" style="74"/>
    <col min="1537" max="1537" width="11.42578125" style="74" customWidth="1"/>
    <col min="1538" max="1538" width="11" style="74" bestFit="1" customWidth="1"/>
    <col min="1539" max="1539" width="19.42578125" style="74" bestFit="1" customWidth="1"/>
    <col min="1540" max="1540" width="5.7109375" style="74" customWidth="1"/>
    <col min="1541" max="1555" width="11.42578125" style="74"/>
    <col min="1556" max="1556" width="3" style="74" customWidth="1"/>
    <col min="1557" max="1792" width="11.42578125" style="74"/>
    <col min="1793" max="1793" width="11.42578125" style="74" customWidth="1"/>
    <col min="1794" max="1794" width="11" style="74" bestFit="1" customWidth="1"/>
    <col min="1795" max="1795" width="19.42578125" style="74" bestFit="1" customWidth="1"/>
    <col min="1796" max="1796" width="5.7109375" style="74" customWidth="1"/>
    <col min="1797" max="1811" width="11.42578125" style="74"/>
    <col min="1812" max="1812" width="3" style="74" customWidth="1"/>
    <col min="1813" max="2048" width="11.42578125" style="74"/>
    <col min="2049" max="2049" width="11.42578125" style="74" customWidth="1"/>
    <col min="2050" max="2050" width="11" style="74" bestFit="1" customWidth="1"/>
    <col min="2051" max="2051" width="19.42578125" style="74" bestFit="1" customWidth="1"/>
    <col min="2052" max="2052" width="5.7109375" style="74" customWidth="1"/>
    <col min="2053" max="2067" width="11.42578125" style="74"/>
    <col min="2068" max="2068" width="3" style="74" customWidth="1"/>
    <col min="2069" max="2304" width="11.42578125" style="74"/>
    <col min="2305" max="2305" width="11.42578125" style="74" customWidth="1"/>
    <col min="2306" max="2306" width="11" style="74" bestFit="1" customWidth="1"/>
    <col min="2307" max="2307" width="19.42578125" style="74" bestFit="1" customWidth="1"/>
    <col min="2308" max="2308" width="5.7109375" style="74" customWidth="1"/>
    <col min="2309" max="2323" width="11.42578125" style="74"/>
    <col min="2324" max="2324" width="3" style="74" customWidth="1"/>
    <col min="2325" max="2560" width="11.42578125" style="74"/>
    <col min="2561" max="2561" width="11.42578125" style="74" customWidth="1"/>
    <col min="2562" max="2562" width="11" style="74" bestFit="1" customWidth="1"/>
    <col min="2563" max="2563" width="19.42578125" style="74" bestFit="1" customWidth="1"/>
    <col min="2564" max="2564" width="5.7109375" style="74" customWidth="1"/>
    <col min="2565" max="2579" width="11.42578125" style="74"/>
    <col min="2580" max="2580" width="3" style="74" customWidth="1"/>
    <col min="2581" max="2816" width="11.42578125" style="74"/>
    <col min="2817" max="2817" width="11.42578125" style="74" customWidth="1"/>
    <col min="2818" max="2818" width="11" style="74" bestFit="1" customWidth="1"/>
    <col min="2819" max="2819" width="19.42578125" style="74" bestFit="1" customWidth="1"/>
    <col min="2820" max="2820" width="5.7109375" style="74" customWidth="1"/>
    <col min="2821" max="2835" width="11.42578125" style="74"/>
    <col min="2836" max="2836" width="3" style="74" customWidth="1"/>
    <col min="2837" max="3072" width="11.42578125" style="74"/>
    <col min="3073" max="3073" width="11.42578125" style="74" customWidth="1"/>
    <col min="3074" max="3074" width="11" style="74" bestFit="1" customWidth="1"/>
    <col min="3075" max="3075" width="19.42578125" style="74" bestFit="1" customWidth="1"/>
    <col min="3076" max="3076" width="5.7109375" style="74" customWidth="1"/>
    <col min="3077" max="3091" width="11.42578125" style="74"/>
    <col min="3092" max="3092" width="3" style="74" customWidth="1"/>
    <col min="3093" max="3328" width="11.42578125" style="74"/>
    <col min="3329" max="3329" width="11.42578125" style="74" customWidth="1"/>
    <col min="3330" max="3330" width="11" style="74" bestFit="1" customWidth="1"/>
    <col min="3331" max="3331" width="19.42578125" style="74" bestFit="1" customWidth="1"/>
    <col min="3332" max="3332" width="5.7109375" style="74" customWidth="1"/>
    <col min="3333" max="3347" width="11.42578125" style="74"/>
    <col min="3348" max="3348" width="3" style="74" customWidth="1"/>
    <col min="3349" max="3584" width="11.42578125" style="74"/>
    <col min="3585" max="3585" width="11.42578125" style="74" customWidth="1"/>
    <col min="3586" max="3586" width="11" style="74" bestFit="1" customWidth="1"/>
    <col min="3587" max="3587" width="19.42578125" style="74" bestFit="1" customWidth="1"/>
    <col min="3588" max="3588" width="5.7109375" style="74" customWidth="1"/>
    <col min="3589" max="3603" width="11.42578125" style="74"/>
    <col min="3604" max="3604" width="3" style="74" customWidth="1"/>
    <col min="3605" max="3840" width="11.42578125" style="74"/>
    <col min="3841" max="3841" width="11.42578125" style="74" customWidth="1"/>
    <col min="3842" max="3842" width="11" style="74" bestFit="1" customWidth="1"/>
    <col min="3843" max="3843" width="19.42578125" style="74" bestFit="1" customWidth="1"/>
    <col min="3844" max="3844" width="5.7109375" style="74" customWidth="1"/>
    <col min="3845" max="3859" width="11.42578125" style="74"/>
    <col min="3860" max="3860" width="3" style="74" customWidth="1"/>
    <col min="3861" max="4096" width="11.42578125" style="74"/>
    <col min="4097" max="4097" width="11.42578125" style="74" customWidth="1"/>
    <col min="4098" max="4098" width="11" style="74" bestFit="1" customWidth="1"/>
    <col min="4099" max="4099" width="19.42578125" style="74" bestFit="1" customWidth="1"/>
    <col min="4100" max="4100" width="5.7109375" style="74" customWidth="1"/>
    <col min="4101" max="4115" width="11.42578125" style="74"/>
    <col min="4116" max="4116" width="3" style="74" customWidth="1"/>
    <col min="4117" max="4352" width="11.42578125" style="74"/>
    <col min="4353" max="4353" width="11.42578125" style="74" customWidth="1"/>
    <col min="4354" max="4354" width="11" style="74" bestFit="1" customWidth="1"/>
    <col min="4355" max="4355" width="19.42578125" style="74" bestFit="1" customWidth="1"/>
    <col min="4356" max="4356" width="5.7109375" style="74" customWidth="1"/>
    <col min="4357" max="4371" width="11.42578125" style="74"/>
    <col min="4372" max="4372" width="3" style="74" customWidth="1"/>
    <col min="4373" max="4608" width="11.42578125" style="74"/>
    <col min="4609" max="4609" width="11.42578125" style="74" customWidth="1"/>
    <col min="4610" max="4610" width="11" style="74" bestFit="1" customWidth="1"/>
    <col min="4611" max="4611" width="19.42578125" style="74" bestFit="1" customWidth="1"/>
    <col min="4612" max="4612" width="5.7109375" style="74" customWidth="1"/>
    <col min="4613" max="4627" width="11.42578125" style="74"/>
    <col min="4628" max="4628" width="3" style="74" customWidth="1"/>
    <col min="4629" max="4864" width="11.42578125" style="74"/>
    <col min="4865" max="4865" width="11.42578125" style="74" customWidth="1"/>
    <col min="4866" max="4866" width="11" style="74" bestFit="1" customWidth="1"/>
    <col min="4867" max="4867" width="19.42578125" style="74" bestFit="1" customWidth="1"/>
    <col min="4868" max="4868" width="5.7109375" style="74" customWidth="1"/>
    <col min="4869" max="4883" width="11.42578125" style="74"/>
    <col min="4884" max="4884" width="3" style="74" customWidth="1"/>
    <col min="4885" max="5120" width="11.42578125" style="74"/>
    <col min="5121" max="5121" width="11.42578125" style="74" customWidth="1"/>
    <col min="5122" max="5122" width="11" style="74" bestFit="1" customWidth="1"/>
    <col min="5123" max="5123" width="19.42578125" style="74" bestFit="1" customWidth="1"/>
    <col min="5124" max="5124" width="5.7109375" style="74" customWidth="1"/>
    <col min="5125" max="5139" width="11.42578125" style="74"/>
    <col min="5140" max="5140" width="3" style="74" customWidth="1"/>
    <col min="5141" max="5376" width="11.42578125" style="74"/>
    <col min="5377" max="5377" width="11.42578125" style="74" customWidth="1"/>
    <col min="5378" max="5378" width="11" style="74" bestFit="1" customWidth="1"/>
    <col min="5379" max="5379" width="19.42578125" style="74" bestFit="1" customWidth="1"/>
    <col min="5380" max="5380" width="5.7109375" style="74" customWidth="1"/>
    <col min="5381" max="5395" width="11.42578125" style="74"/>
    <col min="5396" max="5396" width="3" style="74" customWidth="1"/>
    <col min="5397" max="5632" width="11.42578125" style="74"/>
    <col min="5633" max="5633" width="11.42578125" style="74" customWidth="1"/>
    <col min="5634" max="5634" width="11" style="74" bestFit="1" customWidth="1"/>
    <col min="5635" max="5635" width="19.42578125" style="74" bestFit="1" customWidth="1"/>
    <col min="5636" max="5636" width="5.7109375" style="74" customWidth="1"/>
    <col min="5637" max="5651" width="11.42578125" style="74"/>
    <col min="5652" max="5652" width="3" style="74" customWidth="1"/>
    <col min="5653" max="5888" width="11.42578125" style="74"/>
    <col min="5889" max="5889" width="11.42578125" style="74" customWidth="1"/>
    <col min="5890" max="5890" width="11" style="74" bestFit="1" customWidth="1"/>
    <col min="5891" max="5891" width="19.42578125" style="74" bestFit="1" customWidth="1"/>
    <col min="5892" max="5892" width="5.7109375" style="74" customWidth="1"/>
    <col min="5893" max="5907" width="11.42578125" style="74"/>
    <col min="5908" max="5908" width="3" style="74" customWidth="1"/>
    <col min="5909" max="6144" width="11.42578125" style="74"/>
    <col min="6145" max="6145" width="11.42578125" style="74" customWidth="1"/>
    <col min="6146" max="6146" width="11" style="74" bestFit="1" customWidth="1"/>
    <col min="6147" max="6147" width="19.42578125" style="74" bestFit="1" customWidth="1"/>
    <col min="6148" max="6148" width="5.7109375" style="74" customWidth="1"/>
    <col min="6149" max="6163" width="11.42578125" style="74"/>
    <col min="6164" max="6164" width="3" style="74" customWidth="1"/>
    <col min="6165" max="6400" width="11.42578125" style="74"/>
    <col min="6401" max="6401" width="11.42578125" style="74" customWidth="1"/>
    <col min="6402" max="6402" width="11" style="74" bestFit="1" customWidth="1"/>
    <col min="6403" max="6403" width="19.42578125" style="74" bestFit="1" customWidth="1"/>
    <col min="6404" max="6404" width="5.7109375" style="74" customWidth="1"/>
    <col min="6405" max="6419" width="11.42578125" style="74"/>
    <col min="6420" max="6420" width="3" style="74" customWidth="1"/>
    <col min="6421" max="6656" width="11.42578125" style="74"/>
    <col min="6657" max="6657" width="11.42578125" style="74" customWidth="1"/>
    <col min="6658" max="6658" width="11" style="74" bestFit="1" customWidth="1"/>
    <col min="6659" max="6659" width="19.42578125" style="74" bestFit="1" customWidth="1"/>
    <col min="6660" max="6660" width="5.7109375" style="74" customWidth="1"/>
    <col min="6661" max="6675" width="11.42578125" style="74"/>
    <col min="6676" max="6676" width="3" style="74" customWidth="1"/>
    <col min="6677" max="6912" width="11.42578125" style="74"/>
    <col min="6913" max="6913" width="11.42578125" style="74" customWidth="1"/>
    <col min="6914" max="6914" width="11" style="74" bestFit="1" customWidth="1"/>
    <col min="6915" max="6915" width="19.42578125" style="74" bestFit="1" customWidth="1"/>
    <col min="6916" max="6916" width="5.7109375" style="74" customWidth="1"/>
    <col min="6917" max="6931" width="11.42578125" style="74"/>
    <col min="6932" max="6932" width="3" style="74" customWidth="1"/>
    <col min="6933" max="7168" width="11.42578125" style="74"/>
    <col min="7169" max="7169" width="11.42578125" style="74" customWidth="1"/>
    <col min="7170" max="7170" width="11" style="74" bestFit="1" customWidth="1"/>
    <col min="7171" max="7171" width="19.42578125" style="74" bestFit="1" customWidth="1"/>
    <col min="7172" max="7172" width="5.7109375" style="74" customWidth="1"/>
    <col min="7173" max="7187" width="11.42578125" style="74"/>
    <col min="7188" max="7188" width="3" style="74" customWidth="1"/>
    <col min="7189" max="7424" width="11.42578125" style="74"/>
    <col min="7425" max="7425" width="11.42578125" style="74" customWidth="1"/>
    <col min="7426" max="7426" width="11" style="74" bestFit="1" customWidth="1"/>
    <col min="7427" max="7427" width="19.42578125" style="74" bestFit="1" customWidth="1"/>
    <col min="7428" max="7428" width="5.7109375" style="74" customWidth="1"/>
    <col min="7429" max="7443" width="11.42578125" style="74"/>
    <col min="7444" max="7444" width="3" style="74" customWidth="1"/>
    <col min="7445" max="7680" width="11.42578125" style="74"/>
    <col min="7681" max="7681" width="11.42578125" style="74" customWidth="1"/>
    <col min="7682" max="7682" width="11" style="74" bestFit="1" customWidth="1"/>
    <col min="7683" max="7683" width="19.42578125" style="74" bestFit="1" customWidth="1"/>
    <col min="7684" max="7684" width="5.7109375" style="74" customWidth="1"/>
    <col min="7685" max="7699" width="11.42578125" style="74"/>
    <col min="7700" max="7700" width="3" style="74" customWidth="1"/>
    <col min="7701" max="7936" width="11.42578125" style="74"/>
    <col min="7937" max="7937" width="11.42578125" style="74" customWidth="1"/>
    <col min="7938" max="7938" width="11" style="74" bestFit="1" customWidth="1"/>
    <col min="7939" max="7939" width="19.42578125" style="74" bestFit="1" customWidth="1"/>
    <col min="7940" max="7940" width="5.7109375" style="74" customWidth="1"/>
    <col min="7941" max="7955" width="11.42578125" style="74"/>
    <col min="7956" max="7956" width="3" style="74" customWidth="1"/>
    <col min="7957" max="8192" width="11.42578125" style="74"/>
    <col min="8193" max="8193" width="11.42578125" style="74" customWidth="1"/>
    <col min="8194" max="8194" width="11" style="74" bestFit="1" customWidth="1"/>
    <col min="8195" max="8195" width="19.42578125" style="74" bestFit="1" customWidth="1"/>
    <col min="8196" max="8196" width="5.7109375" style="74" customWidth="1"/>
    <col min="8197" max="8211" width="11.42578125" style="74"/>
    <col min="8212" max="8212" width="3" style="74" customWidth="1"/>
    <col min="8213" max="8448" width="11.42578125" style="74"/>
    <col min="8449" max="8449" width="11.42578125" style="74" customWidth="1"/>
    <col min="8450" max="8450" width="11" style="74" bestFit="1" customWidth="1"/>
    <col min="8451" max="8451" width="19.42578125" style="74" bestFit="1" customWidth="1"/>
    <col min="8452" max="8452" width="5.7109375" style="74" customWidth="1"/>
    <col min="8453" max="8467" width="11.42578125" style="74"/>
    <col min="8468" max="8468" width="3" style="74" customWidth="1"/>
    <col min="8469" max="8704" width="11.42578125" style="74"/>
    <col min="8705" max="8705" width="11.42578125" style="74" customWidth="1"/>
    <col min="8706" max="8706" width="11" style="74" bestFit="1" customWidth="1"/>
    <col min="8707" max="8707" width="19.42578125" style="74" bestFit="1" customWidth="1"/>
    <col min="8708" max="8708" width="5.7109375" style="74" customWidth="1"/>
    <col min="8709" max="8723" width="11.42578125" style="74"/>
    <col min="8724" max="8724" width="3" style="74" customWidth="1"/>
    <col min="8725" max="8960" width="11.42578125" style="74"/>
    <col min="8961" max="8961" width="11.42578125" style="74" customWidth="1"/>
    <col min="8962" max="8962" width="11" style="74" bestFit="1" customWidth="1"/>
    <col min="8963" max="8963" width="19.42578125" style="74" bestFit="1" customWidth="1"/>
    <col min="8964" max="8964" width="5.7109375" style="74" customWidth="1"/>
    <col min="8965" max="8979" width="11.42578125" style="74"/>
    <col min="8980" max="8980" width="3" style="74" customWidth="1"/>
    <col min="8981" max="9216" width="11.42578125" style="74"/>
    <col min="9217" max="9217" width="11.42578125" style="74" customWidth="1"/>
    <col min="9218" max="9218" width="11" style="74" bestFit="1" customWidth="1"/>
    <col min="9219" max="9219" width="19.42578125" style="74" bestFit="1" customWidth="1"/>
    <col min="9220" max="9220" width="5.7109375" style="74" customWidth="1"/>
    <col min="9221" max="9235" width="11.42578125" style="74"/>
    <col min="9236" max="9236" width="3" style="74" customWidth="1"/>
    <col min="9237" max="9472" width="11.42578125" style="74"/>
    <col min="9473" max="9473" width="11.42578125" style="74" customWidth="1"/>
    <col min="9474" max="9474" width="11" style="74" bestFit="1" customWidth="1"/>
    <col min="9475" max="9475" width="19.42578125" style="74" bestFit="1" customWidth="1"/>
    <col min="9476" max="9476" width="5.7109375" style="74" customWidth="1"/>
    <col min="9477" max="9491" width="11.42578125" style="74"/>
    <col min="9492" max="9492" width="3" style="74" customWidth="1"/>
    <col min="9493" max="9728" width="11.42578125" style="74"/>
    <col min="9729" max="9729" width="11.42578125" style="74" customWidth="1"/>
    <col min="9730" max="9730" width="11" style="74" bestFit="1" customWidth="1"/>
    <col min="9731" max="9731" width="19.42578125" style="74" bestFit="1" customWidth="1"/>
    <col min="9732" max="9732" width="5.7109375" style="74" customWidth="1"/>
    <col min="9733" max="9747" width="11.42578125" style="74"/>
    <col min="9748" max="9748" width="3" style="74" customWidth="1"/>
    <col min="9749" max="9984" width="11.42578125" style="74"/>
    <col min="9985" max="9985" width="11.42578125" style="74" customWidth="1"/>
    <col min="9986" max="9986" width="11" style="74" bestFit="1" customWidth="1"/>
    <col min="9987" max="9987" width="19.42578125" style="74" bestFit="1" customWidth="1"/>
    <col min="9988" max="9988" width="5.7109375" style="74" customWidth="1"/>
    <col min="9989" max="10003" width="11.42578125" style="74"/>
    <col min="10004" max="10004" width="3" style="74" customWidth="1"/>
    <col min="10005" max="10240" width="11.42578125" style="74"/>
    <col min="10241" max="10241" width="11.42578125" style="74" customWidth="1"/>
    <col min="10242" max="10242" width="11" style="74" bestFit="1" customWidth="1"/>
    <col min="10243" max="10243" width="19.42578125" style="74" bestFit="1" customWidth="1"/>
    <col min="10244" max="10244" width="5.7109375" style="74" customWidth="1"/>
    <col min="10245" max="10259" width="11.42578125" style="74"/>
    <col min="10260" max="10260" width="3" style="74" customWidth="1"/>
    <col min="10261" max="10496" width="11.42578125" style="74"/>
    <col min="10497" max="10497" width="11.42578125" style="74" customWidth="1"/>
    <col min="10498" max="10498" width="11" style="74" bestFit="1" customWidth="1"/>
    <col min="10499" max="10499" width="19.42578125" style="74" bestFit="1" customWidth="1"/>
    <col min="10500" max="10500" width="5.7109375" style="74" customWidth="1"/>
    <col min="10501" max="10515" width="11.42578125" style="74"/>
    <col min="10516" max="10516" width="3" style="74" customWidth="1"/>
    <col min="10517" max="10752" width="11.42578125" style="74"/>
    <col min="10753" max="10753" width="11.42578125" style="74" customWidth="1"/>
    <col min="10754" max="10754" width="11" style="74" bestFit="1" customWidth="1"/>
    <col min="10755" max="10755" width="19.42578125" style="74" bestFit="1" customWidth="1"/>
    <col min="10756" max="10756" width="5.7109375" style="74" customWidth="1"/>
    <col min="10757" max="10771" width="11.42578125" style="74"/>
    <col min="10772" max="10772" width="3" style="74" customWidth="1"/>
    <col min="10773" max="11008" width="11.42578125" style="74"/>
    <col min="11009" max="11009" width="11.42578125" style="74" customWidth="1"/>
    <col min="11010" max="11010" width="11" style="74" bestFit="1" customWidth="1"/>
    <col min="11011" max="11011" width="19.42578125" style="74" bestFit="1" customWidth="1"/>
    <col min="11012" max="11012" width="5.7109375" style="74" customWidth="1"/>
    <col min="11013" max="11027" width="11.42578125" style="74"/>
    <col min="11028" max="11028" width="3" style="74" customWidth="1"/>
    <col min="11029" max="11264" width="11.42578125" style="74"/>
    <col min="11265" max="11265" width="11.42578125" style="74" customWidth="1"/>
    <col min="11266" max="11266" width="11" style="74" bestFit="1" customWidth="1"/>
    <col min="11267" max="11267" width="19.42578125" style="74" bestFit="1" customWidth="1"/>
    <col min="11268" max="11268" width="5.7109375" style="74" customWidth="1"/>
    <col min="11269" max="11283" width="11.42578125" style="74"/>
    <col min="11284" max="11284" width="3" style="74" customWidth="1"/>
    <col min="11285" max="11520" width="11.42578125" style="74"/>
    <col min="11521" max="11521" width="11.42578125" style="74" customWidth="1"/>
    <col min="11522" max="11522" width="11" style="74" bestFit="1" customWidth="1"/>
    <col min="11523" max="11523" width="19.42578125" style="74" bestFit="1" customWidth="1"/>
    <col min="11524" max="11524" width="5.7109375" style="74" customWidth="1"/>
    <col min="11525" max="11539" width="11.42578125" style="74"/>
    <col min="11540" max="11540" width="3" style="74" customWidth="1"/>
    <col min="11541" max="11776" width="11.42578125" style="74"/>
    <col min="11777" max="11777" width="11.42578125" style="74" customWidth="1"/>
    <col min="11778" max="11778" width="11" style="74" bestFit="1" customWidth="1"/>
    <col min="11779" max="11779" width="19.42578125" style="74" bestFit="1" customWidth="1"/>
    <col min="11780" max="11780" width="5.7109375" style="74" customWidth="1"/>
    <col min="11781" max="11795" width="11.42578125" style="74"/>
    <col min="11796" max="11796" width="3" style="74" customWidth="1"/>
    <col min="11797" max="12032" width="11.42578125" style="74"/>
    <col min="12033" max="12033" width="11.42578125" style="74" customWidth="1"/>
    <col min="12034" max="12034" width="11" style="74" bestFit="1" customWidth="1"/>
    <col min="12035" max="12035" width="19.42578125" style="74" bestFit="1" customWidth="1"/>
    <col min="12036" max="12036" width="5.7109375" style="74" customWidth="1"/>
    <col min="12037" max="12051" width="11.42578125" style="74"/>
    <col min="12052" max="12052" width="3" style="74" customWidth="1"/>
    <col min="12053" max="12288" width="11.42578125" style="74"/>
    <col min="12289" max="12289" width="11.42578125" style="74" customWidth="1"/>
    <col min="12290" max="12290" width="11" style="74" bestFit="1" customWidth="1"/>
    <col min="12291" max="12291" width="19.42578125" style="74" bestFit="1" customWidth="1"/>
    <col min="12292" max="12292" width="5.7109375" style="74" customWidth="1"/>
    <col min="12293" max="12307" width="11.42578125" style="74"/>
    <col min="12308" max="12308" width="3" style="74" customWidth="1"/>
    <col min="12309" max="12544" width="11.42578125" style="74"/>
    <col min="12545" max="12545" width="11.42578125" style="74" customWidth="1"/>
    <col min="12546" max="12546" width="11" style="74" bestFit="1" customWidth="1"/>
    <col min="12547" max="12547" width="19.42578125" style="74" bestFit="1" customWidth="1"/>
    <col min="12548" max="12548" width="5.7109375" style="74" customWidth="1"/>
    <col min="12549" max="12563" width="11.42578125" style="74"/>
    <col min="12564" max="12564" width="3" style="74" customWidth="1"/>
    <col min="12565" max="12800" width="11.42578125" style="74"/>
    <col min="12801" max="12801" width="11.42578125" style="74" customWidth="1"/>
    <col min="12802" max="12802" width="11" style="74" bestFit="1" customWidth="1"/>
    <col min="12803" max="12803" width="19.42578125" style="74" bestFit="1" customWidth="1"/>
    <col min="12804" max="12804" width="5.7109375" style="74" customWidth="1"/>
    <col min="12805" max="12819" width="11.42578125" style="74"/>
    <col min="12820" max="12820" width="3" style="74" customWidth="1"/>
    <col min="12821" max="13056" width="11.42578125" style="74"/>
    <col min="13057" max="13057" width="11.42578125" style="74" customWidth="1"/>
    <col min="13058" max="13058" width="11" style="74" bestFit="1" customWidth="1"/>
    <col min="13059" max="13059" width="19.42578125" style="74" bestFit="1" customWidth="1"/>
    <col min="13060" max="13060" width="5.7109375" style="74" customWidth="1"/>
    <col min="13061" max="13075" width="11.42578125" style="74"/>
    <col min="13076" max="13076" width="3" style="74" customWidth="1"/>
    <col min="13077" max="13312" width="11.42578125" style="74"/>
    <col min="13313" max="13313" width="11.42578125" style="74" customWidth="1"/>
    <col min="13314" max="13314" width="11" style="74" bestFit="1" customWidth="1"/>
    <col min="13315" max="13315" width="19.42578125" style="74" bestFit="1" customWidth="1"/>
    <col min="13316" max="13316" width="5.7109375" style="74" customWidth="1"/>
    <col min="13317" max="13331" width="11.42578125" style="74"/>
    <col min="13332" max="13332" width="3" style="74" customWidth="1"/>
    <col min="13333" max="13568" width="11.42578125" style="74"/>
    <col min="13569" max="13569" width="11.42578125" style="74" customWidth="1"/>
    <col min="13570" max="13570" width="11" style="74" bestFit="1" customWidth="1"/>
    <col min="13571" max="13571" width="19.42578125" style="74" bestFit="1" customWidth="1"/>
    <col min="13572" max="13572" width="5.7109375" style="74" customWidth="1"/>
    <col min="13573" max="13587" width="11.42578125" style="74"/>
    <col min="13588" max="13588" width="3" style="74" customWidth="1"/>
    <col min="13589" max="13824" width="11.42578125" style="74"/>
    <col min="13825" max="13825" width="11.42578125" style="74" customWidth="1"/>
    <col min="13826" max="13826" width="11" style="74" bestFit="1" customWidth="1"/>
    <col min="13827" max="13827" width="19.42578125" style="74" bestFit="1" customWidth="1"/>
    <col min="13828" max="13828" width="5.7109375" style="74" customWidth="1"/>
    <col min="13829" max="13843" width="11.42578125" style="74"/>
    <col min="13844" max="13844" width="3" style="74" customWidth="1"/>
    <col min="13845" max="14080" width="11.42578125" style="74"/>
    <col min="14081" max="14081" width="11.42578125" style="74" customWidth="1"/>
    <col min="14082" max="14082" width="11" style="74" bestFit="1" customWidth="1"/>
    <col min="14083" max="14083" width="19.42578125" style="74" bestFit="1" customWidth="1"/>
    <col min="14084" max="14084" width="5.7109375" style="74" customWidth="1"/>
    <col min="14085" max="14099" width="11.42578125" style="74"/>
    <col min="14100" max="14100" width="3" style="74" customWidth="1"/>
    <col min="14101" max="14336" width="11.42578125" style="74"/>
    <col min="14337" max="14337" width="11.42578125" style="74" customWidth="1"/>
    <col min="14338" max="14338" width="11" style="74" bestFit="1" customWidth="1"/>
    <col min="14339" max="14339" width="19.42578125" style="74" bestFit="1" customWidth="1"/>
    <col min="14340" max="14340" width="5.7109375" style="74" customWidth="1"/>
    <col min="14341" max="14355" width="11.42578125" style="74"/>
    <col min="14356" max="14356" width="3" style="74" customWidth="1"/>
    <col min="14357" max="14592" width="11.42578125" style="74"/>
    <col min="14593" max="14593" width="11.42578125" style="74" customWidth="1"/>
    <col min="14594" max="14594" width="11" style="74" bestFit="1" customWidth="1"/>
    <col min="14595" max="14595" width="19.42578125" style="74" bestFit="1" customWidth="1"/>
    <col min="14596" max="14596" width="5.7109375" style="74" customWidth="1"/>
    <col min="14597" max="14611" width="11.42578125" style="74"/>
    <col min="14612" max="14612" width="3" style="74" customWidth="1"/>
    <col min="14613" max="14848" width="11.42578125" style="74"/>
    <col min="14849" max="14849" width="11.42578125" style="74" customWidth="1"/>
    <col min="14850" max="14850" width="11" style="74" bestFit="1" customWidth="1"/>
    <col min="14851" max="14851" width="19.42578125" style="74" bestFit="1" customWidth="1"/>
    <col min="14852" max="14852" width="5.7109375" style="74" customWidth="1"/>
    <col min="14853" max="14867" width="11.42578125" style="74"/>
    <col min="14868" max="14868" width="3" style="74" customWidth="1"/>
    <col min="14869" max="15104" width="11.42578125" style="74"/>
    <col min="15105" max="15105" width="11.42578125" style="74" customWidth="1"/>
    <col min="15106" max="15106" width="11" style="74" bestFit="1" customWidth="1"/>
    <col min="15107" max="15107" width="19.42578125" style="74" bestFit="1" customWidth="1"/>
    <col min="15108" max="15108" width="5.7109375" style="74" customWidth="1"/>
    <col min="15109" max="15123" width="11.42578125" style="74"/>
    <col min="15124" max="15124" width="3" style="74" customWidth="1"/>
    <col min="15125" max="15360" width="11.42578125" style="74"/>
    <col min="15361" max="15361" width="11.42578125" style="74" customWidth="1"/>
    <col min="15362" max="15362" width="11" style="74" bestFit="1" customWidth="1"/>
    <col min="15363" max="15363" width="19.42578125" style="74" bestFit="1" customWidth="1"/>
    <col min="15364" max="15364" width="5.7109375" style="74" customWidth="1"/>
    <col min="15365" max="15379" width="11.42578125" style="74"/>
    <col min="15380" max="15380" width="3" style="74" customWidth="1"/>
    <col min="15381" max="15616" width="11.42578125" style="74"/>
    <col min="15617" max="15617" width="11.42578125" style="74" customWidth="1"/>
    <col min="15618" max="15618" width="11" style="74" bestFit="1" customWidth="1"/>
    <col min="15619" max="15619" width="19.42578125" style="74" bestFit="1" customWidth="1"/>
    <col min="15620" max="15620" width="5.7109375" style="74" customWidth="1"/>
    <col min="15621" max="15635" width="11.42578125" style="74"/>
    <col min="15636" max="15636" width="3" style="74" customWidth="1"/>
    <col min="15637" max="15872" width="11.42578125" style="74"/>
    <col min="15873" max="15873" width="11.42578125" style="74" customWidth="1"/>
    <col min="15874" max="15874" width="11" style="74" bestFit="1" customWidth="1"/>
    <col min="15875" max="15875" width="19.42578125" style="74" bestFit="1" customWidth="1"/>
    <col min="15876" max="15876" width="5.7109375" style="74" customWidth="1"/>
    <col min="15877" max="15891" width="11.42578125" style="74"/>
    <col min="15892" max="15892" width="3" style="74" customWidth="1"/>
    <col min="15893" max="16128" width="11.42578125" style="74"/>
    <col min="16129" max="16129" width="11.42578125" style="74" customWidth="1"/>
    <col min="16130" max="16130" width="11" style="74" bestFit="1" customWidth="1"/>
    <col min="16131" max="16131" width="19.42578125" style="74" bestFit="1" customWidth="1"/>
    <col min="16132" max="16132" width="5.7109375" style="74" customWidth="1"/>
    <col min="16133" max="16147" width="11.42578125" style="74"/>
    <col min="16148" max="16148" width="3" style="74" customWidth="1"/>
    <col min="16149" max="16384" width="11.42578125" style="74"/>
  </cols>
  <sheetData>
    <row r="1" spans="1:20" ht="27.75" customHeight="1" thickBot="1" x14ac:dyDescent="0.25">
      <c r="A1" s="149" t="s">
        <v>40</v>
      </c>
      <c r="B1" s="150"/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150"/>
      <c r="Q1" s="150"/>
      <c r="R1" s="150"/>
      <c r="S1" s="151"/>
      <c r="T1" s="73"/>
    </row>
    <row r="2" spans="1:20" s="80" customFormat="1" ht="14.1" customHeight="1" thickBot="1" x14ac:dyDescent="0.3">
      <c r="A2" s="75" t="s">
        <v>41</v>
      </c>
      <c r="B2" s="76" t="s">
        <v>42</v>
      </c>
      <c r="C2" s="77" t="s">
        <v>43</v>
      </c>
      <c r="D2" s="152" t="s">
        <v>44</v>
      </c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9"/>
      <c r="T2" s="79"/>
    </row>
    <row r="3" spans="1:20" ht="14.1" customHeight="1" x14ac:dyDescent="0.2">
      <c r="A3" s="81">
        <v>0</v>
      </c>
      <c r="B3" s="82">
        <v>108.367</v>
      </c>
      <c r="C3" s="83" t="s">
        <v>98</v>
      </c>
      <c r="D3" s="152"/>
      <c r="S3" s="73"/>
      <c r="T3" s="73"/>
    </row>
    <row r="4" spans="1:20" ht="14.1" customHeight="1" x14ac:dyDescent="0.2">
      <c r="A4" s="81">
        <v>5</v>
      </c>
      <c r="B4" s="82">
        <v>107.946</v>
      </c>
      <c r="C4" s="84" t="s">
        <v>98</v>
      </c>
      <c r="D4" s="153"/>
      <c r="S4" s="73"/>
      <c r="T4" s="73"/>
    </row>
    <row r="5" spans="1:20" ht="14.1" customHeight="1" x14ac:dyDescent="0.2">
      <c r="A5" s="81">
        <v>10</v>
      </c>
      <c r="B5" s="82">
        <v>107.93</v>
      </c>
      <c r="C5" s="84"/>
      <c r="D5" s="152"/>
      <c r="S5" s="73"/>
      <c r="T5" s="73"/>
    </row>
    <row r="6" spans="1:20" ht="14.1" customHeight="1" x14ac:dyDescent="0.2">
      <c r="A6" s="81">
        <v>15</v>
      </c>
      <c r="B6" s="82">
        <v>107.968</v>
      </c>
      <c r="C6" s="85"/>
      <c r="D6" s="152"/>
      <c r="S6" s="73"/>
      <c r="T6" s="73"/>
    </row>
    <row r="7" spans="1:20" ht="14.1" customHeight="1" x14ac:dyDescent="0.2">
      <c r="A7" s="81">
        <v>20</v>
      </c>
      <c r="B7" s="86">
        <v>107.378</v>
      </c>
      <c r="C7" s="85" t="s">
        <v>111</v>
      </c>
      <c r="D7" s="152"/>
      <c r="S7" s="73"/>
      <c r="T7" s="73"/>
    </row>
    <row r="8" spans="1:20" ht="14.1" customHeight="1" x14ac:dyDescent="0.2">
      <c r="A8" s="81"/>
      <c r="B8" s="86">
        <v>107.801</v>
      </c>
      <c r="C8" s="85" t="s">
        <v>74</v>
      </c>
      <c r="D8" s="152"/>
      <c r="S8" s="73"/>
      <c r="T8" s="73"/>
    </row>
    <row r="9" spans="1:20" ht="14.1" customHeight="1" x14ac:dyDescent="0.2">
      <c r="A9" s="81">
        <v>20</v>
      </c>
      <c r="B9" s="82">
        <v>107.301</v>
      </c>
      <c r="C9" s="85" t="s">
        <v>112</v>
      </c>
      <c r="D9" s="152"/>
      <c r="S9" s="73"/>
      <c r="T9" s="73"/>
    </row>
    <row r="10" spans="1:20" ht="14.1" customHeight="1" x14ac:dyDescent="0.2">
      <c r="A10" s="81">
        <v>20</v>
      </c>
      <c r="B10" s="82">
        <v>104.46899999999999</v>
      </c>
      <c r="C10" s="85" t="s">
        <v>99</v>
      </c>
      <c r="D10" s="152"/>
      <c r="S10" s="73"/>
      <c r="T10" s="73"/>
    </row>
    <row r="11" spans="1:20" ht="14.1" customHeight="1" x14ac:dyDescent="0.2">
      <c r="A11" s="81">
        <v>26.5</v>
      </c>
      <c r="B11" s="82">
        <v>103.163</v>
      </c>
      <c r="C11" s="85" t="s">
        <v>100</v>
      </c>
      <c r="D11" s="152"/>
      <c r="S11" s="73"/>
      <c r="T11" s="73"/>
    </row>
    <row r="12" spans="1:20" ht="14.1" customHeight="1" x14ac:dyDescent="0.2">
      <c r="A12" s="87">
        <v>26.5</v>
      </c>
      <c r="B12" s="88">
        <v>101.584</v>
      </c>
      <c r="C12" s="85" t="s">
        <v>111</v>
      </c>
      <c r="D12" s="152"/>
      <c r="S12" s="73"/>
      <c r="T12" s="73"/>
    </row>
    <row r="13" spans="1:20" ht="14.1" customHeight="1" x14ac:dyDescent="0.2">
      <c r="A13" s="123">
        <v>31.5</v>
      </c>
      <c r="B13" s="124">
        <v>100.51600000000001</v>
      </c>
      <c r="C13" s="122" t="s">
        <v>16</v>
      </c>
      <c r="D13" s="152"/>
      <c r="S13" s="73"/>
      <c r="T13" s="73"/>
    </row>
    <row r="14" spans="1:20" ht="14.1" customHeight="1" x14ac:dyDescent="0.2">
      <c r="A14" s="87">
        <v>31.5</v>
      </c>
      <c r="B14" s="88">
        <v>100.51600000000001</v>
      </c>
      <c r="C14" s="85"/>
      <c r="D14" s="152"/>
      <c r="S14" s="73"/>
      <c r="T14" s="73"/>
    </row>
    <row r="15" spans="1:20" ht="14.1" customHeight="1" x14ac:dyDescent="0.2">
      <c r="A15" s="87">
        <v>36</v>
      </c>
      <c r="B15" s="88">
        <v>96.816000000000003</v>
      </c>
      <c r="C15" s="89"/>
      <c r="D15" s="152"/>
      <c r="S15" s="73"/>
      <c r="T15" s="73"/>
    </row>
    <row r="16" spans="1:20" ht="14.1" customHeight="1" x14ac:dyDescent="0.2">
      <c r="A16" s="87">
        <v>41</v>
      </c>
      <c r="B16" s="88">
        <v>96.775999999999996</v>
      </c>
      <c r="C16" s="89"/>
      <c r="D16" s="154"/>
      <c r="S16" s="73"/>
      <c r="T16" s="73"/>
    </row>
    <row r="17" spans="1:20" ht="14.1" customHeight="1" x14ac:dyDescent="0.2">
      <c r="A17" s="87">
        <v>51</v>
      </c>
      <c r="B17" s="88">
        <v>96.206000000000003</v>
      </c>
      <c r="C17" s="89"/>
      <c r="D17" s="154"/>
      <c r="S17" s="73"/>
      <c r="T17" s="73"/>
    </row>
    <row r="18" spans="1:20" ht="14.1" customHeight="1" x14ac:dyDescent="0.2">
      <c r="A18" s="87">
        <v>61</v>
      </c>
      <c r="B18" s="88">
        <v>95.975999999999999</v>
      </c>
      <c r="C18" s="89"/>
      <c r="D18" s="154"/>
      <c r="S18" s="73"/>
      <c r="T18" s="73"/>
    </row>
    <row r="19" spans="1:20" ht="14.1" customHeight="1" x14ac:dyDescent="0.2">
      <c r="A19" s="87">
        <v>71</v>
      </c>
      <c r="B19" s="88">
        <v>95.566000000000003</v>
      </c>
      <c r="C19" s="89"/>
      <c r="D19" s="154"/>
      <c r="S19" s="73"/>
      <c r="T19" s="73"/>
    </row>
    <row r="20" spans="1:20" ht="14.1" customHeight="1" x14ac:dyDescent="0.2">
      <c r="A20" s="87">
        <v>91</v>
      </c>
      <c r="B20" s="88">
        <v>95.915999999999997</v>
      </c>
      <c r="C20" s="89"/>
      <c r="D20" s="154"/>
      <c r="S20" s="73"/>
      <c r="T20" s="73"/>
    </row>
    <row r="21" spans="1:20" ht="14.1" customHeight="1" x14ac:dyDescent="0.2">
      <c r="A21" s="87">
        <v>111</v>
      </c>
      <c r="B21" s="88">
        <v>95.965999999999994</v>
      </c>
      <c r="C21" s="89"/>
      <c r="D21" s="154"/>
      <c r="S21" s="73"/>
      <c r="T21" s="73"/>
    </row>
    <row r="22" spans="1:20" ht="14.1" customHeight="1" x14ac:dyDescent="0.2">
      <c r="A22" s="87">
        <v>131</v>
      </c>
      <c r="B22" s="88">
        <v>96.006</v>
      </c>
      <c r="C22" s="85"/>
      <c r="D22" s="154"/>
      <c r="S22" s="73"/>
      <c r="T22" s="73"/>
    </row>
    <row r="23" spans="1:20" ht="14.1" customHeight="1" x14ac:dyDescent="0.2">
      <c r="A23" s="87">
        <v>151</v>
      </c>
      <c r="B23" s="88">
        <v>96.465999999999994</v>
      </c>
      <c r="C23" s="89"/>
      <c r="D23" s="154"/>
      <c r="S23" s="73"/>
      <c r="T23" s="73"/>
    </row>
    <row r="24" spans="1:20" ht="14.1" customHeight="1" x14ac:dyDescent="0.2">
      <c r="A24" s="87">
        <v>171</v>
      </c>
      <c r="B24" s="88">
        <v>96.835999999999999</v>
      </c>
      <c r="C24" s="89"/>
      <c r="D24" s="154"/>
      <c r="S24" s="73"/>
      <c r="T24" s="73"/>
    </row>
    <row r="25" spans="1:20" ht="14.1" customHeight="1" x14ac:dyDescent="0.2">
      <c r="A25" s="87">
        <v>191</v>
      </c>
      <c r="B25" s="88">
        <v>96.816000000000003</v>
      </c>
      <c r="C25" s="89"/>
      <c r="D25" s="154"/>
      <c r="S25" s="73"/>
      <c r="T25" s="73"/>
    </row>
    <row r="26" spans="1:20" ht="14.1" customHeight="1" x14ac:dyDescent="0.2">
      <c r="A26" s="87">
        <v>211</v>
      </c>
      <c r="B26" s="88">
        <v>96.566000000000003</v>
      </c>
      <c r="C26" s="89"/>
      <c r="D26" s="154"/>
      <c r="S26" s="73"/>
      <c r="T26" s="73"/>
    </row>
    <row r="27" spans="1:20" ht="14.1" customHeight="1" x14ac:dyDescent="0.2">
      <c r="A27" s="87">
        <v>231</v>
      </c>
      <c r="B27" s="88">
        <v>96.475999999999999</v>
      </c>
      <c r="C27" s="85"/>
      <c r="D27" s="154"/>
      <c r="S27" s="73"/>
      <c r="T27" s="73"/>
    </row>
    <row r="28" spans="1:20" ht="14.1" customHeight="1" x14ac:dyDescent="0.2">
      <c r="A28" s="87">
        <v>251</v>
      </c>
      <c r="B28" s="88">
        <v>98.906000000000006</v>
      </c>
      <c r="C28" s="85"/>
      <c r="D28" s="154"/>
      <c r="S28" s="73"/>
      <c r="T28" s="73"/>
    </row>
    <row r="29" spans="1:20" ht="14.1" customHeight="1" x14ac:dyDescent="0.2">
      <c r="A29" s="87">
        <v>271</v>
      </c>
      <c r="B29" s="88">
        <v>98.745999999999995</v>
      </c>
      <c r="C29" s="89"/>
      <c r="D29" s="154"/>
      <c r="S29" s="73"/>
      <c r="T29" s="73"/>
    </row>
    <row r="30" spans="1:20" ht="14.1" customHeight="1" x14ac:dyDescent="0.2">
      <c r="A30" s="87">
        <v>291</v>
      </c>
      <c r="B30" s="88">
        <v>98.846000000000004</v>
      </c>
      <c r="C30" s="89"/>
      <c r="D30" s="154"/>
      <c r="S30" s="73"/>
      <c r="T30" s="73"/>
    </row>
    <row r="31" spans="1:20" ht="14.1" customHeight="1" x14ac:dyDescent="0.2">
      <c r="A31" s="87">
        <v>311</v>
      </c>
      <c r="B31" s="88">
        <v>98.835999999999999</v>
      </c>
      <c r="C31" s="89"/>
      <c r="D31" s="154"/>
      <c r="S31" s="73"/>
      <c r="T31" s="73"/>
    </row>
    <row r="32" spans="1:20" ht="14.1" customHeight="1" x14ac:dyDescent="0.2">
      <c r="A32" s="87">
        <v>331</v>
      </c>
      <c r="B32" s="88">
        <v>98.876000000000005</v>
      </c>
      <c r="C32" s="89"/>
      <c r="D32" s="154"/>
      <c r="S32" s="73"/>
      <c r="T32" s="73"/>
    </row>
    <row r="33" spans="1:20" ht="14.1" customHeight="1" x14ac:dyDescent="0.2">
      <c r="A33" s="87">
        <v>351</v>
      </c>
      <c r="B33" s="88">
        <v>99.325999999999993</v>
      </c>
      <c r="C33" s="89"/>
      <c r="D33" s="154"/>
      <c r="S33" s="73"/>
      <c r="T33" s="73"/>
    </row>
    <row r="34" spans="1:20" ht="14.1" customHeight="1" x14ac:dyDescent="0.2">
      <c r="A34" s="87">
        <v>371</v>
      </c>
      <c r="B34" s="88">
        <v>99.286000000000001</v>
      </c>
      <c r="C34" s="89"/>
      <c r="D34" s="154"/>
      <c r="S34" s="73"/>
      <c r="T34" s="73"/>
    </row>
    <row r="35" spans="1:20" ht="14.1" customHeight="1" x14ac:dyDescent="0.2">
      <c r="A35" s="87">
        <v>391</v>
      </c>
      <c r="B35" s="88">
        <v>99.396000000000001</v>
      </c>
      <c r="C35" s="89"/>
      <c r="D35" s="154"/>
      <c r="S35" s="73"/>
      <c r="T35" s="73"/>
    </row>
    <row r="36" spans="1:20" ht="14.1" customHeight="1" x14ac:dyDescent="0.2">
      <c r="A36" s="87">
        <v>411</v>
      </c>
      <c r="B36" s="88">
        <v>99.355999999999995</v>
      </c>
      <c r="C36" s="89"/>
      <c r="D36" s="154"/>
      <c r="S36" s="73"/>
      <c r="T36" s="73"/>
    </row>
    <row r="37" spans="1:20" ht="14.1" customHeight="1" x14ac:dyDescent="0.2">
      <c r="A37" s="87">
        <v>436</v>
      </c>
      <c r="B37" s="88">
        <v>99.566000000000003</v>
      </c>
      <c r="C37" s="89"/>
      <c r="D37" s="154"/>
      <c r="S37" s="73"/>
      <c r="T37" s="73"/>
    </row>
    <row r="38" spans="1:20" ht="14.1" customHeight="1" x14ac:dyDescent="0.2">
      <c r="A38" s="123">
        <v>456.5</v>
      </c>
      <c r="B38" s="124">
        <v>100.51600000000001</v>
      </c>
      <c r="C38" s="125" t="s">
        <v>23</v>
      </c>
      <c r="D38" s="154"/>
      <c r="S38" s="73"/>
      <c r="T38" s="73"/>
    </row>
    <row r="39" spans="1:20" ht="14.1" customHeight="1" x14ac:dyDescent="0.2">
      <c r="A39" s="87">
        <v>468</v>
      </c>
      <c r="B39" s="88">
        <v>102.258</v>
      </c>
      <c r="C39" s="89" t="s">
        <v>113</v>
      </c>
      <c r="D39" s="154"/>
      <c r="S39" s="73"/>
      <c r="T39" s="73"/>
    </row>
    <row r="40" spans="1:20" ht="14.1" customHeight="1" x14ac:dyDescent="0.2">
      <c r="A40" s="87">
        <v>468</v>
      </c>
      <c r="B40" s="88">
        <v>102.82</v>
      </c>
      <c r="C40" s="89"/>
      <c r="D40" s="154"/>
      <c r="S40" s="73"/>
      <c r="T40" s="73"/>
    </row>
    <row r="41" spans="1:20" ht="14.1" customHeight="1" x14ac:dyDescent="0.2">
      <c r="A41" s="87">
        <v>480</v>
      </c>
      <c r="B41" s="88">
        <v>104.18600000000001</v>
      </c>
      <c r="C41" s="89"/>
      <c r="D41" s="154"/>
      <c r="S41" s="73"/>
      <c r="T41" s="73"/>
    </row>
    <row r="42" spans="1:20" ht="14.1" customHeight="1" x14ac:dyDescent="0.2">
      <c r="A42" s="87">
        <v>486</v>
      </c>
      <c r="B42" s="88">
        <v>104.712</v>
      </c>
      <c r="C42" s="89" t="s">
        <v>114</v>
      </c>
      <c r="D42" s="154"/>
      <c r="S42" s="73"/>
      <c r="T42" s="73"/>
    </row>
    <row r="43" spans="1:20" ht="14.1" customHeight="1" x14ac:dyDescent="0.2">
      <c r="A43" s="87">
        <v>488.2</v>
      </c>
      <c r="B43" s="88">
        <v>105.65300000000001</v>
      </c>
      <c r="C43" s="89" t="s">
        <v>115</v>
      </c>
      <c r="D43" s="154"/>
      <c r="S43" s="73"/>
      <c r="T43" s="73"/>
    </row>
    <row r="44" spans="1:20" ht="14.1" customHeight="1" x14ac:dyDescent="0.2">
      <c r="A44" s="87">
        <v>538.20000000000005</v>
      </c>
      <c r="B44" s="88">
        <v>105.666</v>
      </c>
      <c r="C44" s="84" t="s">
        <v>116</v>
      </c>
      <c r="D44" s="154"/>
      <c r="S44" s="73"/>
      <c r="T44" s="73"/>
    </row>
    <row r="45" spans="1:20" ht="14.1" customHeight="1" x14ac:dyDescent="0.2">
      <c r="A45" s="87">
        <v>1098.57</v>
      </c>
      <c r="B45" s="88">
        <v>105.65300000000001</v>
      </c>
      <c r="C45" s="84" t="s">
        <v>117</v>
      </c>
      <c r="D45" s="163"/>
      <c r="S45" s="73"/>
      <c r="T45" s="73"/>
    </row>
    <row r="46" spans="1:20" ht="14.1" customHeight="1" x14ac:dyDescent="0.2">
      <c r="A46" s="87">
        <v>1102.57</v>
      </c>
      <c r="B46" s="88">
        <v>102.718</v>
      </c>
      <c r="C46" s="84"/>
      <c r="D46" s="163"/>
      <c r="S46" s="73"/>
      <c r="T46" s="73"/>
    </row>
    <row r="47" spans="1:20" ht="14.1" customHeight="1" x14ac:dyDescent="0.2">
      <c r="A47" s="87">
        <v>1252.57</v>
      </c>
      <c r="B47" s="88">
        <v>101.748</v>
      </c>
      <c r="C47" s="84"/>
      <c r="D47" s="163"/>
      <c r="S47" s="73"/>
      <c r="T47" s="73"/>
    </row>
    <row r="48" spans="1:20" ht="14.1" customHeight="1" x14ac:dyDescent="0.2">
      <c r="A48" s="87">
        <v>1332.57</v>
      </c>
      <c r="B48" s="88">
        <v>102.636</v>
      </c>
      <c r="C48" s="84"/>
      <c r="D48" s="163"/>
      <c r="S48" s="73"/>
      <c r="T48" s="73"/>
    </row>
    <row r="49" spans="1:22" ht="14.1" customHeight="1" x14ac:dyDescent="0.2">
      <c r="A49" s="87">
        <v>1338.57</v>
      </c>
      <c r="B49" s="88">
        <v>103.773</v>
      </c>
      <c r="C49" s="84"/>
      <c r="D49" s="163"/>
      <c r="S49" s="73"/>
      <c r="T49" s="73"/>
    </row>
    <row r="50" spans="1:22" ht="14.1" customHeight="1" x14ac:dyDescent="0.2">
      <c r="A50" s="87">
        <v>1343.57</v>
      </c>
      <c r="B50" s="88">
        <v>105.276</v>
      </c>
      <c r="C50" s="84" t="s">
        <v>118</v>
      </c>
      <c r="D50" s="163"/>
      <c r="S50" s="73"/>
      <c r="T50" s="73"/>
    </row>
    <row r="51" spans="1:22" ht="14.1" customHeight="1" x14ac:dyDescent="0.2">
      <c r="A51" s="87">
        <v>1343.57</v>
      </c>
      <c r="B51" s="88">
        <v>106.23099999999999</v>
      </c>
      <c r="C51" s="127" t="s">
        <v>119</v>
      </c>
      <c r="D51" s="163"/>
      <c r="S51" s="73"/>
      <c r="T51" s="73"/>
    </row>
    <row r="52" spans="1:22" ht="14.1" customHeight="1" x14ac:dyDescent="0.2">
      <c r="A52" s="87">
        <v>1443.57</v>
      </c>
      <c r="B52" s="88">
        <v>106.179</v>
      </c>
      <c r="C52" s="84" t="s">
        <v>120</v>
      </c>
      <c r="D52" s="163"/>
      <c r="S52" s="73"/>
      <c r="T52" s="73"/>
    </row>
    <row r="53" spans="1:22" ht="14.1" customHeight="1" x14ac:dyDescent="0.2">
      <c r="A53" s="87"/>
      <c r="B53" s="88"/>
      <c r="C53" s="84"/>
      <c r="D53" s="163"/>
      <c r="S53" s="73"/>
      <c r="T53" s="73"/>
    </row>
    <row r="54" spans="1:22" ht="14.1" customHeight="1" x14ac:dyDescent="0.2">
      <c r="A54" s="87"/>
      <c r="B54" s="88"/>
      <c r="C54" s="89"/>
      <c r="D54" s="154"/>
      <c r="S54" s="73"/>
      <c r="T54" s="73"/>
    </row>
    <row r="55" spans="1:22" ht="14.1" customHeight="1" x14ac:dyDescent="0.2">
      <c r="A55" s="87"/>
      <c r="B55" s="88"/>
      <c r="C55" s="89"/>
      <c r="D55" s="154"/>
      <c r="S55" s="73"/>
      <c r="T55" s="73"/>
    </row>
    <row r="56" spans="1:22" ht="14.1" customHeight="1" thickBot="1" x14ac:dyDescent="0.25">
      <c r="A56" s="94"/>
      <c r="B56" s="95"/>
      <c r="C56" s="96"/>
      <c r="D56" s="155"/>
      <c r="S56" s="73"/>
      <c r="T56" s="73"/>
    </row>
    <row r="57" spans="1:22" ht="14.1" customHeight="1" x14ac:dyDescent="0.2">
      <c r="A57" s="97">
        <v>456.5</v>
      </c>
      <c r="B57" s="98">
        <v>100.51600000000001</v>
      </c>
      <c r="C57" s="99" t="s">
        <v>46</v>
      </c>
      <c r="D57" s="156" t="s">
        <v>47</v>
      </c>
      <c r="S57" s="73"/>
      <c r="T57" s="73"/>
    </row>
    <row r="58" spans="1:22" ht="14.1" customHeight="1" thickBot="1" x14ac:dyDescent="0.25">
      <c r="A58" s="100">
        <v>31.5</v>
      </c>
      <c r="B58" s="101">
        <v>100.51600000000001</v>
      </c>
      <c r="C58" s="102" t="s">
        <v>48</v>
      </c>
      <c r="D58" s="157"/>
      <c r="S58" s="73"/>
      <c r="T58" s="73"/>
    </row>
    <row r="59" spans="1:22" ht="14.1" customHeight="1" x14ac:dyDescent="0.2">
      <c r="A59" s="97">
        <v>50</v>
      </c>
      <c r="B59" s="103">
        <v>107.301</v>
      </c>
      <c r="C59" s="99" t="s">
        <v>49</v>
      </c>
      <c r="D59" s="157"/>
      <c r="S59" s="73"/>
      <c r="T59" s="73"/>
    </row>
    <row r="60" spans="1:22" ht="14.1" customHeight="1" thickBot="1" x14ac:dyDescent="0.25">
      <c r="A60" s="104">
        <v>50</v>
      </c>
      <c r="B60" s="101">
        <v>98.301000000000002</v>
      </c>
      <c r="C60" s="102" t="s">
        <v>49</v>
      </c>
      <c r="D60" s="157"/>
      <c r="S60" s="73"/>
      <c r="T60" s="73"/>
    </row>
    <row r="61" spans="1:22" ht="14.1" customHeight="1" x14ac:dyDescent="0.2">
      <c r="A61" s="105">
        <v>40</v>
      </c>
      <c r="B61" s="103">
        <v>107.801</v>
      </c>
      <c r="C61" s="106" t="s">
        <v>50</v>
      </c>
      <c r="D61" s="157"/>
      <c r="S61" s="73"/>
      <c r="T61" s="73"/>
    </row>
    <row r="62" spans="1:22" ht="14.1" customHeight="1" thickBot="1" x14ac:dyDescent="0.25">
      <c r="A62" s="107">
        <v>40</v>
      </c>
      <c r="B62" s="108">
        <v>106.301</v>
      </c>
      <c r="C62" s="109" t="s">
        <v>50</v>
      </c>
      <c r="D62" s="157"/>
      <c r="S62" s="73"/>
      <c r="T62" s="73"/>
    </row>
    <row r="63" spans="1:22" ht="14.1" customHeight="1" x14ac:dyDescent="0.2">
      <c r="A63" s="97">
        <v>1343.57</v>
      </c>
      <c r="B63" s="101">
        <v>106.23099999999999</v>
      </c>
      <c r="C63" s="99" t="s">
        <v>51</v>
      </c>
      <c r="D63" s="157"/>
      <c r="S63" s="73"/>
      <c r="T63" s="73"/>
      <c r="V63" s="110"/>
    </row>
    <row r="64" spans="1:22" ht="14.1" customHeight="1" thickBot="1" x14ac:dyDescent="0.25">
      <c r="A64" s="104">
        <v>0</v>
      </c>
      <c r="B64" s="104">
        <v>0</v>
      </c>
      <c r="C64" s="102" t="s">
        <v>52</v>
      </c>
      <c r="D64" s="157"/>
      <c r="S64" s="73"/>
      <c r="T64" s="73"/>
    </row>
    <row r="65" spans="1:20" ht="14.1" customHeight="1" x14ac:dyDescent="0.2">
      <c r="A65" s="111" t="s">
        <v>53</v>
      </c>
      <c r="B65" s="112" t="s">
        <v>101</v>
      </c>
      <c r="C65" s="113"/>
      <c r="D65" s="157"/>
      <c r="S65" s="73"/>
      <c r="T65" s="73"/>
    </row>
    <row r="66" spans="1:20" ht="14.1" customHeight="1" x14ac:dyDescent="0.2">
      <c r="A66" s="114" t="s">
        <v>55</v>
      </c>
      <c r="B66" s="115" t="s">
        <v>80</v>
      </c>
      <c r="C66" s="116"/>
      <c r="D66" s="158"/>
      <c r="S66" s="73"/>
      <c r="T66" s="73"/>
    </row>
    <row r="67" spans="1:20" ht="14.1" customHeight="1" x14ac:dyDescent="0.2">
      <c r="A67" s="114" t="s">
        <v>57</v>
      </c>
      <c r="B67" s="115" t="s">
        <v>121</v>
      </c>
      <c r="C67" s="116"/>
      <c r="D67" s="158"/>
      <c r="S67" s="73"/>
      <c r="T67" s="73"/>
    </row>
    <row r="68" spans="1:20" ht="14.1" customHeight="1" thickBot="1" x14ac:dyDescent="0.25">
      <c r="A68" s="160" t="s">
        <v>122</v>
      </c>
      <c r="B68" s="161"/>
      <c r="C68" s="162"/>
      <c r="D68" s="159"/>
      <c r="S68" s="73"/>
      <c r="T68" s="73"/>
    </row>
    <row r="69" spans="1:20" x14ac:dyDescent="0.2">
      <c r="A69" s="117" t="s">
        <v>60</v>
      </c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</row>
    <row r="71" spans="1:20" x14ac:dyDescent="0.2">
      <c r="B71" s="118"/>
    </row>
    <row r="72" spans="1:20" x14ac:dyDescent="0.2">
      <c r="B72" s="118"/>
    </row>
    <row r="73" spans="1:20" x14ac:dyDescent="0.2">
      <c r="B73" s="119"/>
    </row>
  </sheetData>
  <mergeCells count="4">
    <mergeCell ref="A1:S1"/>
    <mergeCell ref="D2:D56"/>
    <mergeCell ref="D57:D68"/>
    <mergeCell ref="A68:C68"/>
  </mergeCells>
  <printOptions horizontalCentered="1" verticalCentered="1"/>
  <pageMargins left="0" right="0" top="0.78740157480314965" bottom="0.78740157480314965" header="0" footer="0"/>
  <pageSetup scale="58" orientation="landscape" horizontalDpi="300" verticalDpi="300" r:id="rId1"/>
  <headerFooter alignWithMargins="0">
    <oddHeader>&amp;CInformacion confidencial de hidrologia - IDEAM</oddHeader>
    <oddFooter>&amp;CPreparado por el area operativa No. 03 - sede Villavo. ehcl - &amp;D&amp;RPágina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16</vt:i4>
      </vt:variant>
    </vt:vector>
  </HeadingPairs>
  <TitlesOfParts>
    <vt:vector size="36" baseType="lpstr">
      <vt:lpstr>3526703.St.Maria.061206</vt:lpstr>
      <vt:lpstr>3526703.St.Maria.121106</vt:lpstr>
      <vt:lpstr>3526703.St.Maria.160408</vt:lpstr>
      <vt:lpstr>3526703.St.Maria.</vt:lpstr>
      <vt:lpstr>3526703.St.Maria.300409</vt:lpstr>
      <vt:lpstr>3526703.St.Maria.180709</vt:lpstr>
      <vt:lpstr>3526703.St.Maria.020310</vt:lpstr>
      <vt:lpstr>3526703.St.Maria.170710</vt:lpstr>
      <vt:lpstr>3526703.St.Maria.080211</vt:lpstr>
      <vt:lpstr>3526703.St.Maria.140412</vt:lpstr>
      <vt:lpstr>3526703.St.Maria.220613</vt:lpstr>
      <vt:lpstr>3526703.St.Maria.150913</vt:lpstr>
      <vt:lpstr>3526703.St.Maria.18052014</vt:lpstr>
      <vt:lpstr>3526703.St.Maria.14092014</vt:lpstr>
      <vt:lpstr>3526703.St.Maria.24052015</vt:lpstr>
      <vt:lpstr>3526703.St.Maria.06092015</vt:lpstr>
      <vt:lpstr>35267030_STA_MARIA_20160425</vt:lpstr>
      <vt:lpstr>35267030_STA_MARIA_20161008</vt:lpstr>
      <vt:lpstr>35267030_STA_MARIA_20170311</vt:lpstr>
      <vt:lpstr>35267030_STA_MARIA_20171015</vt:lpstr>
      <vt:lpstr>'3526703.St.Maria.'!Área_de_impresión</vt:lpstr>
      <vt:lpstr>'3526703.St.Maria.020310'!Área_de_impresión</vt:lpstr>
      <vt:lpstr>'3526703.St.Maria.06092015'!Área_de_impresión</vt:lpstr>
      <vt:lpstr>'3526703.St.Maria.061206'!Área_de_impresión</vt:lpstr>
      <vt:lpstr>'3526703.St.Maria.080211'!Área_de_impresión</vt:lpstr>
      <vt:lpstr>'3526703.St.Maria.121106'!Área_de_impresión</vt:lpstr>
      <vt:lpstr>'3526703.St.Maria.140412'!Área_de_impresión</vt:lpstr>
      <vt:lpstr>'3526703.St.Maria.14092014'!Área_de_impresión</vt:lpstr>
      <vt:lpstr>'3526703.St.Maria.150913'!Área_de_impresión</vt:lpstr>
      <vt:lpstr>'3526703.St.Maria.160408'!Área_de_impresión</vt:lpstr>
      <vt:lpstr>'3526703.St.Maria.170710'!Área_de_impresión</vt:lpstr>
      <vt:lpstr>'3526703.St.Maria.18052014'!Área_de_impresión</vt:lpstr>
      <vt:lpstr>'3526703.St.Maria.180709'!Área_de_impresión</vt:lpstr>
      <vt:lpstr>'3526703.St.Maria.220613'!Área_de_impresión</vt:lpstr>
      <vt:lpstr>'3526703.St.Maria.24052015'!Área_de_impresión</vt:lpstr>
      <vt:lpstr>'3526703.St.Maria.300409'!Área_de_impresión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Lorena Pineda Castano</dc:creator>
  <cp:lastModifiedBy>Diana Carolina Bohorquez Moreno</cp:lastModifiedBy>
  <dcterms:created xsi:type="dcterms:W3CDTF">2016-09-02T15:28:02Z</dcterms:created>
  <dcterms:modified xsi:type="dcterms:W3CDTF">2018-04-17T18:28:19Z</dcterms:modified>
</cp:coreProperties>
</file>