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관리 보안 운영 part2\01. 자산분석\01. 자산분석\02. Gap분석\02. Gap분석\"/>
    </mc:Choice>
  </mc:AlternateContent>
  <xr:revisionPtr revIDLastSave="0" documentId="13_ncr:1_{D05C3350-6164-4ACD-804D-541411241CE9}" xr6:coauthVersionLast="45" xr6:coauthVersionMax="45" xr10:uidLastSave="{00000000-0000-0000-0000-000000000000}"/>
  <bookViews>
    <workbookView minimized="1" xWindow="13896" yWindow="468" windowWidth="20544" windowHeight="8964" tabRatio="836" xr2:uid="{16FBF846-3282-4D92-9B3B-E76AA155D8AE}"/>
  </bookViews>
  <sheets>
    <sheet name="4. 위험평가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123Graph_A" hidden="1">[1]은행!#REF!</definedName>
    <definedName name="__123Graph_B" hidden="1">[1]은행!#REF!</definedName>
    <definedName name="__123Graph_D" hidden="1">#REF!</definedName>
    <definedName name="_1">#N/A</definedName>
    <definedName name="_1item">#REF!</definedName>
    <definedName name="_2">#N/A</definedName>
    <definedName name="_2_0내용연">'[2]T6-6(7)'!#REF!</definedName>
    <definedName name="_2item">#REF!</definedName>
    <definedName name="_3">#N/A</definedName>
    <definedName name="_3item">#REF!</definedName>
    <definedName name="_3O1_">#REF!</definedName>
    <definedName name="_4item">#REF!</definedName>
    <definedName name="_5item">#REF!</definedName>
    <definedName name="_5O2_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xlnm._FilterDatabase" localSheetId="0" hidden="1">'4. 위험평가'!$A$4:$AJ$23</definedName>
    <definedName name="_Key1" hidden="1">#REF!</definedName>
    <definedName name="_Key2" hidden="1">[3]추가예산!#REF!</definedName>
    <definedName name="_MatInverse_In" hidden="1">#REF!</definedName>
    <definedName name="_MatInverse_Out" hidden="1">#REF!</definedName>
    <definedName name="_mdf1">'[4]1.MDF1공장'!#REF!</definedName>
    <definedName name="_Order1" hidden="1">255</definedName>
    <definedName name="_Order2" hidden="1">255</definedName>
    <definedName name="_Sort" hidden="1">#REF!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>#N/A</definedName>
    <definedName name="\q">#REF!</definedName>
    <definedName name="\r">#N/A</definedName>
    <definedName name="\s">#N/A</definedName>
    <definedName name="\u">#N/A</definedName>
    <definedName name="\v">#N/A</definedName>
    <definedName name="\w">'[5]982월원안'!#REF!</definedName>
    <definedName name="\x">#N/A</definedName>
    <definedName name="\y">#N/A</definedName>
    <definedName name="\z">#N/A</definedName>
    <definedName name="A">#REF!</definedName>
    <definedName name="AB">[6]!PRT6BN5BT41</definedName>
    <definedName name="AC">[6]!prt6bv7cc30</definedName>
    <definedName name="asdasd">[7]문서표지!#REF!</definedName>
    <definedName name="B">#REF!</definedName>
    <definedName name="Barley_Quota">[8]!Barley_Quota</definedName>
    <definedName name="BASE">#REF!</definedName>
    <definedName name="BB">[6]!BB</definedName>
    <definedName name="bbbb">[6]!bbbb</definedName>
    <definedName name="big_sorting">#REF!</definedName>
    <definedName name="bsNote">[6]!bsNote</definedName>
    <definedName name="btnClose">[6]!btnClose</definedName>
    <definedName name="btnFootNoting">[6]!btnFootNoting</definedName>
    <definedName name="btnNext">[6]!btnNext</definedName>
    <definedName name="btnOK">[6]!btnOK</definedName>
    <definedName name="btnPrevious">[6]!btnPrevious</definedName>
    <definedName name="btnReturn">[6]!btnReturn</definedName>
    <definedName name="Bud_Accts">#REF!</definedName>
    <definedName name="C_">#REF!</definedName>
    <definedName name="CALC_DATA">#REF!</definedName>
    <definedName name="Calculated">#REF!</definedName>
    <definedName name="cash">[6]!cash</definedName>
    <definedName name="CashFlow_Button1_Click">[6]!CashFlow_Button1_Click</definedName>
    <definedName name="cashIndex">[6]!cashIndex</definedName>
    <definedName name="CASHM">[6]!CASHM</definedName>
    <definedName name="CF요인" hidden="1">#REF!</definedName>
    <definedName name="client">[9]admin!$C$13</definedName>
    <definedName name="Codes">'[10]Mstr COA'!$A$1:$D$65536</definedName>
    <definedName name="CONSTANT">#REF!</definedName>
    <definedName name="CRT자료">[11]손익분석!$A$1:$G$26</definedName>
    <definedName name="custcode">#REF!</definedName>
    <definedName name="_xlnm.Database">#REF!</definedName>
    <definedName name="dPwjram">[12]월별손익!#REF!</definedName>
    <definedName name="END">[9]admin!$C$15</definedName>
    <definedName name="ES">#REF!</definedName>
    <definedName name="EUR">#REF!</definedName>
    <definedName name="_xlnm.Extract">#REF!</definedName>
    <definedName name="F">#N/A</definedName>
    <definedName name="F_123">[6]!F_123</definedName>
    <definedName name="FDI">#REF!</definedName>
    <definedName name="FINAL_FS">[6]!FINAL_FS</definedName>
    <definedName name="finalReport">[6]!finalReport</definedName>
    <definedName name="FLUCTUATIONS">#REF!</definedName>
    <definedName name="FORM1_조회">[13]!FORM1_조회</definedName>
    <definedName name="Formulas">#REF!</definedName>
    <definedName name="FRX">#REF!</definedName>
    <definedName name="GINPUT">#REF!</definedName>
    <definedName name="H">#N/A</definedName>
    <definedName name="HEADER">#REF!</definedName>
    <definedName name="History">#REF!</definedName>
    <definedName name="HTML_CodePage" hidden="1">949</definedName>
    <definedName name="HTML_Control" hidden="1">{"'손익현황'!$A$1:$J$29"}</definedName>
    <definedName name="HTML_Description" hidden="1">""</definedName>
    <definedName name="HTML_Email" hidden="1">""</definedName>
    <definedName name="HTML_Header" hidden="1">"손익현황"</definedName>
    <definedName name="HTML_LastUpdate" hidden="1">"99-04-13"</definedName>
    <definedName name="HTML_LineAfter" hidden="1">FALSE</definedName>
    <definedName name="HTML_LineBefore" hidden="1">FALSE</definedName>
    <definedName name="HTML_Name" hidden="1">"윤찬영"</definedName>
    <definedName name="HTML_OBDlg2" hidden="1">TRUE</definedName>
    <definedName name="HTML_OBDlg4" hidden="1">TRUE</definedName>
    <definedName name="HTML_OS" hidden="1">0</definedName>
    <definedName name="HTML_PathFile" hidden="1">"C:\d7100\MyHTML.htm"</definedName>
    <definedName name="HTML_Title" hidden="1">"결산요약보고3월"</definedName>
    <definedName name="I">#N/A</definedName>
    <definedName name="INCREASED">#REF!</definedName>
    <definedName name="INETOTHER">#REF!</definedName>
    <definedName name="INETPPE">#REF!</definedName>
    <definedName name="ini_button_Click">[6]!ini_button_Click</definedName>
    <definedName name="INPUT">#REF!</definedName>
    <definedName name="job_run">[6]!job_run</definedName>
    <definedName name="LG">#REF!</definedName>
    <definedName name="LL">#REF!</definedName>
    <definedName name="M.D.F1공장">'[4]1.MDF1공장'!#REF!</definedName>
    <definedName name="menu_button_Click">[6]!menu_button_Click</definedName>
    <definedName name="Method">#REF!</definedName>
    <definedName name="MHELP">#REF!</definedName>
    <definedName name="Months">#REF!</definedName>
    <definedName name="nn">[6]!nn</definedName>
    <definedName name="ocf" hidden="1">#REF!</definedName>
    <definedName name="OptionButton21_Click">[6]!OptionButton21_Click</definedName>
    <definedName name="OUTPUT">#REF!</definedName>
    <definedName name="P">[14]표지!#REF!</definedName>
    <definedName name="PAGE2">#N/A</definedName>
    <definedName name="PAGE3">#N/A</definedName>
    <definedName name="PAGE4">#N/A</definedName>
    <definedName name="PAGE6">#N/A</definedName>
    <definedName name="PC">[7]문서표지!#REF!</definedName>
    <definedName name="PERIOD_END">[15]반기_유가증권!#REF!</definedName>
    <definedName name="PI">#REF!</definedName>
    <definedName name="PL">#REF!</definedName>
    <definedName name="plNote">[6]!plNote</definedName>
    <definedName name="PM">#REF!</definedName>
    <definedName name="PN">#REF!</definedName>
    <definedName name="Premium_Beer">[8]!Premium_Beer</definedName>
    <definedName name="print">#REF!</definedName>
    <definedName name="_xlnm.Print_Area" localSheetId="0">'4. 위험평가'!$A$1:$Y$23</definedName>
    <definedName name="_xlnm.Print_Area">#REF!</definedName>
    <definedName name="PRINT_AREA_MI">#REF!</definedName>
    <definedName name="PRINT_AREA_MI1">#REF!</definedName>
    <definedName name="Print_TITLE">#REF!</definedName>
    <definedName name="_xlnm.Print_Titles">#REF!</definedName>
    <definedName name="Print_Titles_MI">[16]RE9604!$A$1:$IV$6,[16]RE9604!$A$1:$C$65536</definedName>
    <definedName name="Printing">[6]!Printing</definedName>
    <definedName name="PRT6AL5AR40">[6]!PRT6AL5AR40</definedName>
    <definedName name="PRT6AU5BA41">[6]!PRT6AU5BA41</definedName>
    <definedName name="PRT6B5H25">[6]!PRT6B5H25</definedName>
    <definedName name="PRT6BD5BK32">[6]!PRT6BD5BK32</definedName>
    <definedName name="prt6bn252bt288">[6]!prt6bn252bt288</definedName>
    <definedName name="prt6bn46bt82">[6]!prt6bn46bt82</definedName>
    <definedName name="PRT6BN5BT41">[6]!PRT6BN5BT41</definedName>
    <definedName name="prt6bv7cc30">[6]!prt6bv7cc30</definedName>
    <definedName name="prt6cf5cl37">[6]!prt6cf5cl37</definedName>
    <definedName name="prt6co5cs41">[6]!prt6co5cs41</definedName>
    <definedName name="prt6cv5dg33">[6]!prt6cv5dg33</definedName>
    <definedName name="PRT6K31U52">[6]!PRT6K31U52</definedName>
    <definedName name="PRT6K4U25">[6]!PRT6K4U25</definedName>
    <definedName name="PRT6K57W79">[6]!PRT6K57W79</definedName>
    <definedName name="PRT6K85U107">[6]!PRT6K85U107</definedName>
    <definedName name="PRT6X4AI25">[6]!PRT6X4AI25</definedName>
    <definedName name="PT">#REF!</definedName>
    <definedName name="PU">#REF!</definedName>
    <definedName name="qqq">[6]!qqq</definedName>
    <definedName name="quit_button_Click">[6]!quit_button_Click</definedName>
    <definedName name="RA">#REF!</definedName>
    <definedName name="RATIOS">#REF!</definedName>
    <definedName name="_xlnm.Recorder">#REF!</definedName>
    <definedName name="reportPl">[6]!reportPl</definedName>
    <definedName name="RRRRR">[6]!RRRRR</definedName>
    <definedName name="sfg">#REF!</definedName>
    <definedName name="small_ch">#REF!</definedName>
    <definedName name="Soju_Effect">[8]!Soju_Effect</definedName>
    <definedName name="Tax_Reduction">[8]!Tax_Reduction</definedName>
    <definedName name="terrt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itles">#REF!</definedName>
    <definedName name="USD">#REF!</definedName>
    <definedName name="vv">[6]!vv</definedName>
    <definedName name="Youngnam_Market">[8]!Youngnam_Market</definedName>
    <definedName name="ㄱㄹㄹ">#REF!</definedName>
    <definedName name="ㄱㅇㅎ">'[17]제출용BS(한일+할부)'!#REF!</definedName>
    <definedName name="가">#REF!</definedName>
    <definedName name="감가상각">[6]!감가상각</definedName>
    <definedName name="감가상각OT">[6]!감가상각OT</definedName>
    <definedName name="개발비">[6]!개발비</definedName>
    <definedName name="건물" hidden="1">{"'손익현황'!$A$1:$J$29"}</definedName>
    <definedName name="건물임." hidden="1">{"'손익현황'!$A$1:$J$29"}</definedName>
    <definedName name="결인쇄">#REF!,#REF!,#REF!,#REF!,#REF!,#REF!,#REF!,#REF!</definedName>
    <definedName name="계수3">[18]BEP분석!#REF!</definedName>
    <definedName name="계정">[19]계정code!$A$2:$C$674</definedName>
    <definedName name="계정코드">[20]계정code!$A$2:$C$674</definedName>
    <definedName name="고객">#REF!</definedName>
    <definedName name="공" hidden="1">{"'손익현황'!$A$1:$J$29"}</definedName>
    <definedName name="공9">'[21]2000제조1'!$A$2:$Q$50</definedName>
    <definedName name="공구" hidden="1">{"'손익현황'!$A$1:$J$29"}</definedName>
    <definedName name="공구기구" hidden="1">{"'손익현황'!$A$1:$J$29"}</definedName>
    <definedName name="공시법인세비용">'[22]T6-6(7)'!#REF!</definedName>
    <definedName name="공종">#REF!</definedName>
    <definedName name="과세소득계산">'[23]T6-6(7)'!#REF!</definedName>
    <definedName name="구" hidden="1">{"'손익현황'!$A$1:$J$29"}</definedName>
    <definedName name="구분">#REF!</definedName>
    <definedName name="구축물" hidden="1">{"'손익현황'!$A$1:$J$29"}</definedName>
    <definedName name="구축물임" hidden="1">{"'손익현황'!$A$1:$J$29"}</definedName>
    <definedName name="규격">[24]원시데이타!#REF!</definedName>
    <definedName name="금융미수잔존외화">#REF!</definedName>
    <definedName name="금융미수잔존원화">#REF!</definedName>
    <definedName name="금융선수잔존외화">#REF!</definedName>
    <definedName name="금융선수잔존원화">#REF!</definedName>
    <definedName name="기간지급이자">#REF!</definedName>
    <definedName name="기계장치" hidden="1">{"'손익현황'!$A$1:$J$29"}</definedName>
    <definedName name="기말">[25]Ctrl!$C$5</definedName>
    <definedName name="기준반영">#REF!</definedName>
    <definedName name="기초">[25]Ctrl!$C$4</definedName>
    <definedName name="김상훈">[6]!김상훈</definedName>
    <definedName name="ㄴㅇ" hidden="1">#REF!</definedName>
    <definedName name="날짜">[9]admin!$G$2</definedName>
    <definedName name="내용연수">'[26]T6-6(6)'!#REF!</definedName>
    <definedName name="내용연수2">'[26]T6-6(7)'!#REF!</definedName>
    <definedName name="네고">#REF!</definedName>
    <definedName name="네트">#REF!</definedName>
    <definedName name="네트추가">#REF!</definedName>
    <definedName name="년리">#REF!</definedName>
    <definedName name="단위">#REF!</definedName>
    <definedName name="대차대조표">[27]!FORM1_조회</definedName>
    <definedName name="대차대조표2">#REF!</definedName>
    <definedName name="동의여부">#REF!</definedName>
    <definedName name="ㄹㅇㅎ">#REF!</definedName>
    <definedName name="ㅁ">[6]!ㅁ</definedName>
    <definedName name="ㅁㅁㅁ">[7]문서표지!#REF!</definedName>
    <definedName name="ㅁㅁㅁㅁㅁ">[6]!ㅁㅁㅁㅁㅁ</definedName>
    <definedName name="매수">[24]원시데이타!#REF!</definedName>
    <definedName name="매출">#REF!</definedName>
    <definedName name="매출채권">#REF!</definedName>
    <definedName name="문서">[7]문서표지!#REF!</definedName>
    <definedName name="미수금융외화">#REF!</definedName>
    <definedName name="미수금융원화">#REF!</definedName>
    <definedName name="미수외화금융">#REF!</definedName>
    <definedName name="미수운용외화">#REF!</definedName>
    <definedName name="미수운용원화">#REF!</definedName>
    <definedName name="미수잔존금융외화">[28]RV미수수익보정!$AJ$776</definedName>
    <definedName name="미수잔존금융원화">[28]RV미수수익보정!$AD$776</definedName>
    <definedName name="미수잔존운용외화">[28]RV미수수익보정!$AJ$777</definedName>
    <definedName name="미수잔존운용원화">[28]RV미수수익보정!$AD$777</definedName>
    <definedName name="미지급이자">#REF!</definedName>
    <definedName name="발행금액">#REF!</definedName>
    <definedName name="버전">[7]문서표지!#REF!</definedName>
    <definedName name="범위">#REF!</definedName>
    <definedName name="법인세비용">'[2]T6-6(7)'!#REF!</definedName>
    <definedName name="법인세비용1분기">'[26]T6-6(6)'!#REF!</definedName>
    <definedName name="법인세비용2">'[29]T6-6(7)'!#REF!</definedName>
    <definedName name="병" hidden="1">[1]은행!#REF!</definedName>
    <definedName name="보관_회수용1">[30]서식시트!#REF!</definedName>
    <definedName name="보관_회수용2">[30]서식시트!#REF!</definedName>
    <definedName name="보관_회수용3">[30]서식시트!#REF!</definedName>
    <definedName name="보관_회수용4">[30]서식시트!#REF!</definedName>
    <definedName name="보증금">#REF!</definedName>
    <definedName name="부대설비">[7]문서표지!#REF!</definedName>
    <definedName name="불균등미수외화">'[28]불균등-거치외(미수)'!$M$5999</definedName>
    <definedName name="불균등미수원화1">'[28]불균등-거치외(미수)'!$P$5999</definedName>
    <definedName name="불균등선수외화">'[28]불균등-TOP(선수)'!$M$338</definedName>
    <definedName name="불균등선수원화">'[28]불균등-TOP(선수)'!$P$338</definedName>
    <definedName name="ㅅㅅㅅ" hidden="1">{"'손익현황'!$A$1:$J$29"}</definedName>
    <definedName name="사업">#REF!</definedName>
    <definedName name="생산량">#REF!</definedName>
    <definedName name="생산실적">#REF!</definedName>
    <definedName name="선수금융외화">#REF!</definedName>
    <definedName name="선수금융외화1">#REF!</definedName>
    <definedName name="선수금융원화">#REF!</definedName>
    <definedName name="선수운용외화">#REF!</definedName>
    <definedName name="선수운용외화1">#REF!</definedName>
    <definedName name="선수운용원화">#REF!</definedName>
    <definedName name="세율">#REF!</definedName>
    <definedName name="소프트웨어">[7]문서표지!#REF!</definedName>
    <definedName name="시스">#REF!</definedName>
    <definedName name="신규포함">#REF!</definedName>
    <definedName name="신발">#REF!</definedName>
    <definedName name="ㅇ">#REF!</definedName>
    <definedName name="ㅇ5521">#REF!</definedName>
    <definedName name="에너지">#REF!</definedName>
    <definedName name="영업외" hidden="1">[3]추가예산!#REF!</definedName>
    <definedName name="영업외비용">#N/A</definedName>
    <definedName name="영업외수" hidden="1">[3]추가예산!#REF!</definedName>
    <definedName name="영역">#REF!</definedName>
    <definedName name="영역1">#REF!</definedName>
    <definedName name="예비분석">#REF!</definedName>
    <definedName name="외화자산평가">[6]!외화자산평가</definedName>
    <definedName name="운용리스잔존원화">#REF!</definedName>
    <definedName name="운용미수잔존외화">#REF!</definedName>
    <definedName name="운용미수잔존원화">#REF!</definedName>
    <definedName name="운용선수잔존외화">#REF!</definedName>
    <definedName name="운용선수잔존원화">#REF!</definedName>
    <definedName name="운용잔존외화">#REF!</definedName>
    <definedName name="운용잔존원화">#REF!</definedName>
    <definedName name="원금">#REF!</definedName>
    <definedName name="원시">#REF!</definedName>
    <definedName name="의류">#REF!</definedName>
    <definedName name="이남주">#REF!</definedName>
    <definedName name="이름">[9]admin!$E$2</definedName>
    <definedName name="이자1">'[31]이자율별 차입금 적수'!$A$3</definedName>
    <definedName name="이자2">'[31]이자율별 차입금 적수'!$A$4</definedName>
    <definedName name="이자3">'[31]이자율별 차입금 적수'!$A$6</definedName>
    <definedName name="이자4">#REF!</definedName>
    <definedName name="이자수익OVERALL">#N/A</definedName>
    <definedName name="이ㅏㄴㅇ">'[17]제출용BS(한일+할부)'!$A$7:$D$7</definedName>
    <definedName name="인쇄">#REF!,#REF!</definedName>
    <definedName name="인쇄01">#REF!</definedName>
    <definedName name="인쇄영역">#REF!,#REF!,#REF!,#REF!,#REF!</definedName>
    <definedName name="인정1">'[32]이자율별 차입금 적수'!#REF!</definedName>
    <definedName name="인정2">'[31]이자율별 차입금 적수'!$A$5</definedName>
    <definedName name="일반제조경비">#REF!</definedName>
    <definedName name="임시">[33]T48a!$D$64,[33]T48a!$E$57,[33]T48a!$D$36,[33]T48a!$D$28,[33]T48a!$D$16</definedName>
    <definedName name="ㅈㄶㄹㄴ">[34]보정사항!#REF!</definedName>
    <definedName name="ㅈㄷㄹ">#REF!</definedName>
    <definedName name="자금">[13]!FORM1_조회</definedName>
    <definedName name="자산평가">[6]!자산평가</definedName>
    <definedName name="잔존17기">#REF!</definedName>
    <definedName name="잔존금기">#REF!</definedName>
    <definedName name="잔존전기">#REF!</definedName>
    <definedName name="장">[24]원시데이타!#REF!</definedName>
    <definedName name="재리스미수운용외화">#REF!</definedName>
    <definedName name="재리스미수운용원화">#REF!</definedName>
    <definedName name="재리스선수외화">#REF!</definedName>
    <definedName name="재리스선수외화1">#REF!</definedName>
    <definedName name="재리스선수운용외화">#REF!</definedName>
    <definedName name="재리스선수운용외화1">#REF!</definedName>
    <definedName name="재리스선수운용원화">#REF!</definedName>
    <definedName name="적정성">#REF!</definedName>
    <definedName name="전자정보">[7]문서표지!#REF!</definedName>
    <definedName name="정보시스템">[7]문서표지!#REF!</definedName>
    <definedName name="주택매출">#REF!</definedName>
    <definedName name="주택원가">#REF!</definedName>
    <definedName name="주택최종">#REF!</definedName>
    <definedName name="지원">#REF!</definedName>
    <definedName name="직물">#REF!</definedName>
    <definedName name="집계">#REF!</definedName>
    <definedName name="ㅊ">[6]!ㅊ</definedName>
    <definedName name="차량운반구" hidden="1">{"'손익현황'!$A$1:$J$29"}</definedName>
    <definedName name="철강">#REF!</definedName>
    <definedName name="총수익율">#REF!</definedName>
    <definedName name="출판C">#REF!</definedName>
    <definedName name="출판CF">#REF!</definedName>
    <definedName name="출판차입">#REF!</definedName>
    <definedName name="통신">#REF!</definedName>
    <definedName name="퇴사">[35]자료!#REF!</definedName>
    <definedName name="투입">#REF!</definedName>
    <definedName name="패션">#REF!</definedName>
    <definedName name="품명">[36]재공품!#REF!</definedName>
    <definedName name="품목별원가">#REF!</definedName>
    <definedName name="합계잔액">#REF!</definedName>
    <definedName name="합영손익계산서">'[17]제출용BS(한일+할부)'!$A$7:$D$7</definedName>
    <definedName name="해외">#REF!</definedName>
    <definedName name="현금등">#REF!</definedName>
    <definedName name="현인쇄">#REF!,#REF!,#REF!,#REF!,#REF!,#REF!,#REF!,#REF!,#REF!</definedName>
    <definedName name="화학">#REF!</definedName>
    <definedName name="환율1">[34]보정사항!#REF!</definedName>
    <definedName name="환율11">[34]보정사항!#REF!</definedName>
    <definedName name="환율12">[34]보정사항!#REF!</definedName>
    <definedName name="환율15기">#REF!</definedName>
    <definedName name="환율2">[34]보정사항!#REF!</definedName>
    <definedName name="환율3">[34]보정사항!#REF!</definedName>
    <definedName name="환율금">[34]보정사항!#REF!</definedName>
    <definedName name="훈" hidden="1">255</definedName>
    <definedName name="ㅐ24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G6" i="1"/>
  <c r="H6" i="1" s="1"/>
  <c r="I6" i="1" s="1"/>
  <c r="G5" i="1" l="1"/>
  <c r="H5" i="1" s="1"/>
  <c r="I5" i="1" s="1"/>
  <c r="Q5" i="1"/>
  <c r="N21" i="1"/>
  <c r="L21" i="1" s="1"/>
  <c r="S21" i="1" s="1"/>
  <c r="K21" i="1" l="1"/>
  <c r="B21" i="1" s="1"/>
  <c r="T21" i="1"/>
  <c r="U21" i="1"/>
  <c r="O21" i="1"/>
  <c r="P21" i="1"/>
  <c r="Q21" i="1" s="1"/>
  <c r="R21" i="1"/>
  <c r="N22" i="1"/>
  <c r="X5" i="1"/>
  <c r="Y5" i="1" s="1"/>
  <c r="Y6" i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N23" i="1" l="1"/>
  <c r="L22" i="1"/>
  <c r="C21" i="1"/>
  <c r="D21" i="1"/>
  <c r="E21" i="1"/>
  <c r="F21" i="1"/>
  <c r="A21" i="1"/>
  <c r="R22" i="1" l="1"/>
  <c r="S22" i="1"/>
  <c r="K22" i="1"/>
  <c r="B22" i="1" s="1"/>
  <c r="T22" i="1"/>
  <c r="U22" i="1"/>
  <c r="O22" i="1"/>
  <c r="P22" i="1"/>
  <c r="Q22" i="1" s="1"/>
  <c r="G21" i="1"/>
  <c r="H21" i="1" s="1"/>
  <c r="I21" i="1" s="1"/>
  <c r="X21" i="1" s="1"/>
  <c r="Y21" i="1" s="1"/>
  <c r="L23" i="1"/>
  <c r="O23" i="1" l="1"/>
  <c r="P23" i="1"/>
  <c r="Q23" i="1" s="1"/>
  <c r="R23" i="1"/>
  <c r="S23" i="1"/>
  <c r="K23" i="1"/>
  <c r="B23" i="1" s="1"/>
  <c r="T23" i="1"/>
  <c r="U23" i="1"/>
  <c r="C22" i="1"/>
  <c r="D22" i="1"/>
  <c r="E22" i="1"/>
  <c r="F22" i="1"/>
  <c r="A22" i="1"/>
  <c r="G22" i="1" l="1"/>
  <c r="H22" i="1" s="1"/>
  <c r="I22" i="1" s="1"/>
  <c r="D23" i="1"/>
  <c r="E23" i="1"/>
  <c r="F23" i="1"/>
  <c r="C23" i="1"/>
  <c r="A23" i="1"/>
  <c r="G23" i="1" l="1"/>
  <c r="H23" i="1" s="1"/>
  <c r="I23" i="1" s="1"/>
  <c r="X22" i="1"/>
  <c r="Y22" i="1" s="1"/>
  <c r="X23" i="1" l="1"/>
  <c r="Y23" i="1" s="1"/>
  <c r="AD2" i="1"/>
  <c r="AB2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minsoo.kim</author>
  </authors>
  <commentList>
    <comment ref="W4" authorId="0" shapeId="0" xr:uid="{4F6CB7D4-6FAE-4ED6-B9EF-6992EDB0FC98}">
      <text>
        <r>
          <rPr>
            <b/>
            <sz val="8"/>
            <color indexed="81"/>
            <rFont val="Tahoma"/>
            <family val="2"/>
          </rPr>
          <t xml:space="preserve">Y: </t>
        </r>
        <r>
          <rPr>
            <b/>
            <sz val="8"/>
            <color indexed="81"/>
            <rFont val="돋움"/>
            <family val="3"/>
            <charset val="129"/>
          </rPr>
          <t>통제수행, N: 통제수행없음, N/A: 해당없음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<sst xmlns="http://schemas.openxmlformats.org/spreadsheetml/2006/main" count="189" uniqueCount="135">
  <si>
    <t>4. 위험평가</t>
    <phoneticPr fontId="2" type="noConversion"/>
  </si>
  <si>
    <t>DoA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</si>
  <si>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</si>
  <si>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</si>
  <si>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</si>
  <si>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Y999999</t>
    <phoneticPr fontId="2" type="noConversion"/>
  </si>
  <si>
    <t>자산 목록</t>
    <phoneticPr fontId="2" type="noConversion"/>
  </si>
  <si>
    <t>자산 평가</t>
    <phoneticPr fontId="2" type="noConversion"/>
  </si>
  <si>
    <t>취약성 평가</t>
    <phoneticPr fontId="2" type="noConversion"/>
  </si>
  <si>
    <t>위협 평가</t>
    <phoneticPr fontId="2" type="noConversion"/>
  </si>
  <si>
    <t>위험도 도출</t>
    <phoneticPr fontId="2" type="noConversion"/>
  </si>
  <si>
    <t>no</t>
    <phoneticPr fontId="2" type="noConversion"/>
  </si>
  <si>
    <t>code</t>
    <phoneticPr fontId="2" type="noConversion"/>
  </si>
  <si>
    <t>자산명</t>
    <phoneticPr fontId="2" type="noConversion"/>
  </si>
  <si>
    <t>C</t>
    <phoneticPr fontId="2" type="noConversion"/>
  </si>
  <si>
    <t>I</t>
    <phoneticPr fontId="2" type="noConversion"/>
  </si>
  <si>
    <t>A</t>
    <phoneticPr fontId="2" type="noConversion"/>
  </si>
  <si>
    <t>등급평가</t>
    <phoneticPr fontId="2" type="noConversion"/>
  </si>
  <si>
    <t>등급</t>
    <phoneticPr fontId="2" type="noConversion"/>
  </si>
  <si>
    <t>A_Value(자산가치)
&gt;'1.자산평가'로 부터 참조됨</t>
    <phoneticPr fontId="2" type="noConversion"/>
  </si>
  <si>
    <t>수식용</t>
    <phoneticPr fontId="2" type="noConversion"/>
  </si>
  <si>
    <t>코드</t>
    <phoneticPr fontId="2" type="noConversion"/>
  </si>
  <si>
    <t>점검항목</t>
    <phoneticPr fontId="2" type="noConversion"/>
  </si>
  <si>
    <t>중요도</t>
    <phoneticPr fontId="2" type="noConversion"/>
  </si>
  <si>
    <t>V_Value(자산가치)
&gt;'3.취약성평가'로 부터 참조됨</t>
    <phoneticPr fontId="2" type="noConversion"/>
  </si>
  <si>
    <t>내용</t>
    <phoneticPr fontId="2" type="noConversion"/>
  </si>
  <si>
    <t>위협등급</t>
    <phoneticPr fontId="13" type="noConversion"/>
  </si>
  <si>
    <t>T_Value(자산가치)
&gt;'2.위협평가'로 부터 참조됨</t>
    <phoneticPr fontId="2" type="noConversion"/>
  </si>
  <si>
    <t>취약성통제
(취약성 발견되지 않은 경우 R-Value=0)</t>
    <phoneticPr fontId="2" type="noConversion"/>
  </si>
  <si>
    <t>R-Value(위험가치)
취약성이 존재하는 경우(자산가치+취약성가치+위협가치)</t>
    <phoneticPr fontId="2" type="noConversion"/>
  </si>
  <si>
    <t>R-Grade
(상=9~8점, 중=7~5, 하=4이하)</t>
    <phoneticPr fontId="14" type="noConversion"/>
  </si>
  <si>
    <t>P1</t>
    <phoneticPr fontId="2" type="noConversion"/>
  </si>
  <si>
    <t>ISMS-CL-01</t>
    <phoneticPr fontId="2" type="noConversion"/>
  </si>
  <si>
    <t>통제항목</t>
    <phoneticPr fontId="2" type="noConversion"/>
  </si>
  <si>
    <t>ISMS</t>
    <phoneticPr fontId="2" type="noConversion"/>
  </si>
  <si>
    <t>관리체계 기반 마련</t>
    <phoneticPr fontId="2" type="noConversion"/>
  </si>
  <si>
    <t>1.1.1</t>
  </si>
  <si>
    <t>경영진의 참여</t>
  </si>
  <si>
    <t>o 정보통신망법 개정에 따라 CISO는 다른 업무와 겸직할 수 없으나, 겸직으로 임명됨</t>
    <phoneticPr fontId="2" type="noConversion"/>
  </si>
  <si>
    <t>TC8-01</t>
    <phoneticPr fontId="2" type="noConversion"/>
  </si>
  <si>
    <t>X</t>
    <phoneticPr fontId="2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</si>
  <si>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</si>
  <si>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</si>
  <si>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</si>
  <si>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</si>
  <si>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</si>
  <si>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</si>
  <si>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</si>
  <si>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</si>
  <si>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</si>
  <si>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</si>
  <si>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</si>
  <si>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</si>
  <si>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</si>
  <si>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</si>
  <si>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SVR-UX-</t>
    <phoneticPr fontId="2" type="noConversion"/>
  </si>
  <si>
    <t>U-</t>
    <phoneticPr fontId="2" type="noConversion"/>
  </si>
  <si>
    <t>우려사항</t>
    <phoneticPr fontId="2" type="noConversion"/>
  </si>
  <si>
    <t>업무환경 보안</t>
    <phoneticPr fontId="2" type="noConversion"/>
  </si>
  <si>
    <t>2.4.7</t>
    <phoneticPr fontId="2" type="noConversion"/>
  </si>
  <si>
    <t>2.4</t>
    <phoneticPr fontId="2" type="noConversion"/>
  </si>
  <si>
    <t>물리보안</t>
    <phoneticPr fontId="2" type="noConversion"/>
  </si>
  <si>
    <t>업무용PC의 보안점검을 정기적으로 수행하여야 하나 개인정보를 취급하는 개인정보취급자PC의 보안점검이 누락됨</t>
    <phoneticPr fontId="2" type="noConversion"/>
  </si>
  <si>
    <t>TC4-01</t>
    <phoneticPr fontId="2" type="noConversion"/>
  </si>
  <si>
    <t>상위기관 규정 위배에 따른 벌금, 징계 등</t>
  </si>
  <si>
    <t>ISMS-CL-02</t>
  </si>
  <si>
    <t>2.2</t>
    <phoneticPr fontId="2" type="noConversion"/>
  </si>
  <si>
    <t>주요 직무자 지정 및 관리</t>
    <phoneticPr fontId="2" type="noConversion"/>
  </si>
  <si>
    <t>2.2.1</t>
    <phoneticPr fontId="2" type="noConversion"/>
  </si>
  <si>
    <t>인적 보안</t>
    <phoneticPr fontId="2" type="noConversion"/>
  </si>
  <si>
    <t>o 주요 직무자의 구분을 명확히 정의하지 않으며, 현황을 관리하지 않음</t>
    <phoneticPr fontId="2" type="noConversion"/>
  </si>
  <si>
    <t>직무 분리</t>
    <phoneticPr fontId="2" type="noConversion"/>
  </si>
  <si>
    <t>2.2.2</t>
    <phoneticPr fontId="2" type="noConversion"/>
  </si>
  <si>
    <t>o 인프라 운영자와 개발자를 분리하지 않음</t>
    <phoneticPr fontId="2" type="noConversion"/>
  </si>
  <si>
    <t>2.5</t>
    <phoneticPr fontId="2" type="noConversion"/>
  </si>
  <si>
    <t>인증 및 권한관리</t>
    <phoneticPr fontId="2" type="noConversion"/>
  </si>
  <si>
    <t>2.5.5</t>
    <phoneticPr fontId="2" type="noConversion"/>
  </si>
  <si>
    <t>특수 계정 및 권한 관리</t>
    <phoneticPr fontId="2" type="noConversion"/>
  </si>
  <si>
    <t>o 외부자가 회원DB 슈퍼 관리자 권한을 보유하고 있음</t>
    <phoneticPr fontId="2" type="noConversion"/>
  </si>
  <si>
    <t>2.6</t>
    <phoneticPr fontId="2" type="noConversion"/>
  </si>
  <si>
    <t>접근통제</t>
    <phoneticPr fontId="2" type="noConversion"/>
  </si>
  <si>
    <t>2.6.6</t>
    <phoneticPr fontId="2" type="noConversion"/>
  </si>
  <si>
    <t>원격접근 통제</t>
    <phoneticPr fontId="2" type="noConversion"/>
  </si>
  <si>
    <t>o VPN관리자가 시스템에 접속 시 접근가능 IP가 제한되지 않음</t>
    <phoneticPr fontId="2" type="noConversion"/>
  </si>
  <si>
    <t>2.8</t>
    <phoneticPr fontId="2" type="noConversion"/>
  </si>
  <si>
    <t>정보시스템 도입 및 개발 보안</t>
    <phoneticPr fontId="2" type="noConversion"/>
  </si>
  <si>
    <t>2.8.6</t>
    <phoneticPr fontId="2" type="noConversion"/>
  </si>
  <si>
    <t>운영환경 이관</t>
    <phoneticPr fontId="2" type="noConversion"/>
  </si>
  <si>
    <t>o 개발자, 이관담당자, 운영자의 직무가 분리되지 않아 개발자가 임의로 운영서버 배포가 가능함</t>
    <phoneticPr fontId="2" type="noConversion"/>
  </si>
  <si>
    <t>상</t>
  </si>
  <si>
    <t>상</t>
    <phoneticPr fontId="2" type="noConversion"/>
  </si>
  <si>
    <t>중</t>
  </si>
  <si>
    <t>중</t>
    <phoneticPr fontId="2" type="noConversion"/>
  </si>
  <si>
    <t>TC1-07</t>
    <phoneticPr fontId="2" type="noConversion"/>
  </si>
  <si>
    <t>R&amp;R 정의 미흡</t>
    <phoneticPr fontId="2" type="noConversion"/>
  </si>
  <si>
    <t>U-2</t>
  </si>
  <si>
    <t>U-3</t>
  </si>
  <si>
    <t>U-6</t>
  </si>
  <si>
    <t>U-7</t>
  </si>
  <si>
    <t>U-8</t>
  </si>
  <si>
    <t>U-9</t>
  </si>
  <si>
    <t>U-10</t>
  </si>
  <si>
    <t>U-12</t>
  </si>
  <si>
    <t>U-15</t>
  </si>
  <si>
    <t>U-19</t>
  </si>
  <si>
    <t>U-20</t>
  </si>
  <si>
    <t>U-24</t>
  </si>
  <si>
    <t>U-26</t>
  </si>
  <si>
    <t>U-29</t>
  </si>
  <si>
    <t>U-32</t>
  </si>
  <si>
    <t>U-34</t>
  </si>
  <si>
    <t>U-35</t>
  </si>
  <si>
    <t>U-67</t>
  </si>
  <si>
    <t>U-73</t>
    <phoneticPr fontId="2" type="noConversion"/>
  </si>
  <si>
    <t>U-</t>
  </si>
  <si>
    <t>패스워드 복잡성 설정</t>
    <phoneticPr fontId="2" type="noConversion"/>
  </si>
  <si>
    <t>계정 잠금 임계값 설정</t>
    <phoneticPr fontId="2" type="noConversion"/>
  </si>
  <si>
    <t>root 계정 su 제한</t>
    <phoneticPr fontId="2" type="noConversion"/>
  </si>
  <si>
    <t>패스워드 최소 길이 설정</t>
    <phoneticPr fontId="2" type="noConversion"/>
  </si>
  <si>
    <t>패스워드 최대 사용기간 설정</t>
    <phoneticPr fontId="2" type="noConversion"/>
  </si>
  <si>
    <t>패스워드 최소 사용기간 설정</t>
    <phoneticPr fontId="2" type="noConversion"/>
  </si>
  <si>
    <t>불필요한 계정 제거</t>
  </si>
  <si>
    <t>계정이 존재하지 않는 GID 금지</t>
  </si>
  <si>
    <t>Session Timeout 설정</t>
    <phoneticPr fontId="2" type="noConversion"/>
  </si>
  <si>
    <t>/etc/shadow 파일 소유자 및 권한 설정</t>
  </si>
  <si>
    <t>/etc/hosts 파일 소유자 및 권한 설정</t>
  </si>
  <si>
    <t>SUID, SGID, Sticky bit 설정 파일 점검</t>
    <phoneticPr fontId="2" type="noConversion"/>
  </si>
  <si>
    <t>world writable 파일 점검</t>
  </si>
  <si>
    <t>접속 IP 및 포트 제한</t>
    <phoneticPr fontId="2" type="noConversion"/>
  </si>
  <si>
    <t>UMASK 설정 관리</t>
  </si>
  <si>
    <t>홈 디렉토리로 지정한 디렉토리의 존재 및 관리</t>
    <phoneticPr fontId="2" type="noConversion"/>
  </si>
  <si>
    <t>숨겨진 파일 및 디렉토리 검색 및 제거(dot file)</t>
  </si>
  <si>
    <t>로그온 시 경고 메시지 제공</t>
    <phoneticPr fontId="2" type="noConversion"/>
  </si>
  <si>
    <t>정책에 따른 시스템 로깅 설정</t>
  </si>
  <si>
    <t>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</si>
</sst>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9"/>
      <color theme="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9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12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justify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11" borderId="3" xfId="0" applyFont="1" applyFill="1" applyBorder="1" applyAlignment="1">
      <alignment horizontal="justify" vertical="center" wrapText="1"/>
    </xf>
  </cellXfs>
  <cellStyles count="3">
    <cellStyle name="표준" xfId="0" builtinId="0"/>
    <cellStyle name="표준 2" xfId="1" xr:uid="{14F72CFD-41EC-403E-833A-63A462CC347E}"/>
    <cellStyle name="표준 2 2 3 2" xfId="2" xr:uid="{06216201-F329-4BC2-99AD-C28A96A82FC9}"/>
  </cellStyles>
  <dxfs count="51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EXCEL\&#49688;&#51452;\&#49324;&#50629;&#49457;~1\96\&#49552;&#51061;&#44592;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EXCEL\&#47588;&#52636;\97\&#49892;&#51201;\11&#50900;&#49892;&#5120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032;&#49688;\2000.6%20&#51204;&#49328;\&#48149;&#54032;&#49688;\&#54032;&#49688;&#51089;&#50629;\16&#44592;\16&#44592;%20&#44208;&#49328;\&#51116;&#47924;&#51116;&#54364;\&#49345;&#51008;&#47532;&#49828;0003(&#52572;&#51333;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8177;&#50629;&#54028;&#51068;\2002&#45380;%20&#44397;&#47928;%20&#51116;&#47924;&#51228;&#54364;\2002&#45380;%201&#50900;&#44208;&#49328;\&#51228;&#51312;&#52280;&#4425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&#44277;&#50976;&#51088;&#47308;\2005&#45380;%20&#54924;&#44228;&#44048;&#49324;\4Q\&#51228;&#52636;\SAC\&#51221;&#49328;&#54364;_20051231_v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52Ahn\Documents\New%20Arrival\02.%20&#52968;&#49444;&#54021;\(&#54620;&#49368;)%20ISMS&#44081;&#49888;&#49900;&#49324;%20&#51648;&#50896;\&#48372;&#50756;&#51312;&#52824;%20&#48372;&#44256;&#49436;%20&#51089;&#49457;\&#44208;&#54632;&#45824;&#51025;\(&#49324;&#54980;1&#52264;)%20&#50948;&#54744;&#54217;&#44032;%20shee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&#50900;&#52264;&#44208;&#49328;\9604&#50900;&#5226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44592;\&#50689;&#44592;&#51088;&#47308;\My%20Documents\&#49352;%20&#54260;&#45908;\&#51088;&#47308;&#51200;&#51109;\&#48149;&#54032;&#49688;\&#54032;&#49688;&#51089;&#50629;\&#50672;&#44208;&#44288;&#47144;\&#54620;&#48731;&#50672;&#44208;&#51088;&#47308;\&#54620;&#48731;&#50672;&#44208;00.3\&#54620;&#48731;-&#50672;&#44208;(&#49340;&#49324;&#54633;&#48337;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nture\&#44277;&#50976;&#54260;&#45908;\Documents%20and%20Settings\smiler\My%20Documents\_&#49324;&#50629;&#44592;&#54925;&#54016;\@&#50472;&#50976;\&#52964;&#48036;&#45768;&#54000;&#49324;&#50629;.&#49552;&#51061;&#44228;&#49328;&#49436;.02.smil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PARK97294\&#51452;&#51008;&#49328;&#50629;\&#52509;&#44292;\(&#54924;&#49324;&#51228;&#49884;)&#51116;&#47924;&#51228;&#5436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Documents%20and%20Settings\&#48376;&#51064;&#51032;%20Netware%20Login%20ID\My%20Documents\Client\&#50528;&#45768;&#50976;&#51200;&#45367;\My%20Documents\Clients\&#51452;&#51008;&#49328;&#50629;\(1999)_&#51452;&#51008;&#49328;&#50629;\(&#54924;&#49324;&#51228;&#49884;)&#51116;&#47924;&#51228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udit\&#49464;&#50577;\2000&#49464;&#50577;&#44104;&#49324;\ATX\&#49464;&#47924;&#51312;&#51221;-&#50896;&#4837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592;&#54925;&#50629;&#47924;\&#45824;&#49457;&#49552;&#51061;\0106&#49552;&#51061;\&#51228;&#51312;&#52280;&#4425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Owner\My%20Documents\04&#51473;&#44036;&#44048;&#49324;\04&#48152;&#44592;LS\Documents%20and%20Settings\&#48149;&#49345;&#44397;\My%20Documents\&#44048;&#49324;&#51312;&#49436;2002\&#50529;&#53664;&#51592;&#49548;&#54532;&#53944;\Audit\&#49464;&#50577;\2000&#49464;&#50577;&#44104;&#49324;\ATX\&#49464;&#47924;&#51312;&#51221;-&#50896;&#4837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&#48149;&#49345;&#44397;\My%20Documents\&#44048;&#49324;&#51312;&#49436;2002\&#50529;&#53664;&#51592;&#49548;&#54532;&#53944;\Audit\&#49464;&#50577;\2000&#49464;&#50577;&#44104;&#49324;\ATX\&#49464;&#47924;&#51312;&#51221;-&#50896;&#48376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&#51116;&#44256;&#51312;&#49324;071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notes/Audit/&#50689;&#49328;&#51221;&#48372;&#53685;&#49888;/Test/40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My%20Documents\&#44048;&#49324;2002\&#44228;&#51221;&#48324;&#51312;&#49436;2002&#45380;&#46020;\Audit\&#49464;&#50577;\2000&#49464;&#50577;&#44104;&#49324;\ATX\&#49464;&#47924;&#51312;&#51221;-&#50896;&#48376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52980;&#54140;&#45324;&#53944;\&#52636;&#44256;&#44288;&#47532;\&#49436;&#47448;&#54632;\handy\project\&#49688;&#51452;HA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E-File\Work-out\&#49892;&#49324;&#51088;&#47308;\&#49688;&#51061;&#48372;&#51221;(01.9&#50900;&#54624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ng7493\&#50529;&#53664;&#51592;\Documents%20and%20Settings\Owner\My%20Documents\04&#51473;&#44036;&#44048;&#49324;\04&#48152;&#44592;LS\My%20Documents\&#44048;&#49324;2002\&#44228;&#51221;&#48324;&#51312;&#49436;2002&#45380;&#46020;\Audit\&#49464;&#50577;\2000&#49464;&#50577;&#44104;&#49324;\ATX\&#49464;&#47924;&#51312;&#51221;-&#50896;&#48376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JUMTAE\&#51312;&#54924;&#49436;&#50577;&#49885;\&#51008;&#54665;&#51312;&#54924;&#49436;\&#51008;&#54665;&#51312;&#54924;&#49436;(New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&#51473;&#50669;&#54924;&#51032;\96&#45380;10&#50900;\&#44288;&#47532;&#48376;&#48512;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&#51109;&#45909;&#54868;\&#49464;&#47924;\&#51312;&#51221;&#44228;&#49328;&#49436;\&#44277;&#50976;\&#51064;&#51221;&#51060;&#51088;14&#4459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2509;&#47924;&#49436;&#47448;\&#44553;&#50668;&#44288;&#47144;\&#51064;&#51221;&#51060;&#51088;14&#4459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Documents/CLIENT(&#44048;&#49324;&#48143;%20&#49464;&#47924;&#51312;&#51221;)/3S%20KOREA/&#44592;&#47568;&#44048;&#49324;(01)/3S_0301%20_&#51060;&#50672;&#48277;&#51064;&#49464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49689;1\&#49464;&#47924;\&#54032;&#49688;&#51089;&#50629;\&#50900;&#48324;&#44032;&#44208;&#49328;\2001&#45380;%203&#50900;%20&#44032;&#44208;&#49328;\&#49345;&#51008;&#47532;&#49828;01&#45380;%203&#509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44288;\C\&#52509;&#47924;&#49436;&#47448;\0&#51089;&#50629;&#54260;&#45908;\(&#44553;&#50668;)2001&#45380;%204&#5090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d7100\2000&#44208;&#49328;\200012(&#44048;&#49324;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Documents/CLIENT(&#44048;&#49324;&#48143;%20&#49464;&#47924;&#51312;&#51221;)/3S%20KOREA/&#44592;&#47568;&#44048;&#49324;(01)/3S_0301_&#51312;&#4943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KISEC/KShield/2nd/4_&#44288;&#47532;&#48372;&#50504;&#50868;&#50689;_&#44592;&#50629;&#48372;&#50504;&#49892;&#47924;&#49900;&#54868;_&#47560;&#49828;&#53552;&#54540;&#47004;_0121/%23ISA-RA-Lab%20(&#50948;&#54744;&#48516;&#49437;)/(&#49892;&#49845;&#50857;)%20(1%20Shop)%20&#50948;&#54744;&#48516;&#49437;%20&#48143;%20&#54217;&#44032;%20Sheet(&#44288;&#47532;&#51652;&#45800;&#54252;&#5463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1008;&#51088;\DATA\&#51064;&#50896;&#54200;&#4945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52268;&#44600;\C\DATA\&#49373;&#49328;\&#51204;&#47581;\&#48337;&#51204;&#47581;\&#50896;&#50504;\982&#50896;&#505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madmin\c\DATA\&#44221;&#50689;&#44228;&#54925;\99&#45380;&#46020;\&#51228;&#52636;&#51088;&#47308;\&#51473;&#44592;&#44228;&#54925;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WINDOWS\TEMP\notesFFF692\Users\kyc1386\Desktop\&#49324;&#48277;&#48512;\1.&#54364;&#51456;&#49436;&#49885;\&#54364;&#51456;&#49436;&#49885;-&#53596;&#54540;&#47551;(&#44032;&#47196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amil.com/My%20Work/Client/&#45348;&#50724;&#50948;&#51592;/20020630&#48152;&#44592;/&#51312;&#49436;/&#48152;&#44592;_NEO_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park-new\&#44277;&#50976;&#54260;&#45908;\&#48177;&#50629;&#54028;&#51068;\&#48372;&#44256;&#49436;\132f%20BUDGET03%20No%20Calc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09~10년 매출계획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 PL"/>
      <sheetName val="재고자산"/>
      <sheetName val="작진-계획"/>
      <sheetName val="작진-월별(조정전)"/>
      <sheetName val="작진-월별(조정후)"/>
      <sheetName val="매출그룹"/>
      <sheetName val="조정"/>
      <sheetName val="PL-조정전"/>
      <sheetName val="PL-조정후"/>
      <sheetName val="APT(자체-조정전)"/>
      <sheetName val="재고자산실적"/>
      <sheetName val="손익분석"/>
      <sheetName val="항목실적"/>
      <sheetName val="인건실적"/>
      <sheetName val="미수실적"/>
      <sheetName val="성화"/>
      <sheetName val="Mstr COA"/>
      <sheetName val="t6-6(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tsÿ_x0000__x0000__x0000__x0000_ÿ_x0000_ÿÿ_x0000__x0000_ÿ_x0000_ÿ_x0000__x0000_ÿÿ_x0000__x0000__x0000__x0000__x0000__x0000_"/>
      <sheetName val="XXXts_x0000__x0000__x0000_ÿ_x0000_ÿÿ_x0000__x0000_ÿ_x0000_ÿ_x0000__x0000_ÿÿ_x0000__x0000__x0000__x0000__x0000__x0000__x0000__x0000_"/>
      <sheetName val="수정대차대조표"/>
      <sheetName val="수정손익계산서"/>
      <sheetName val="수정사항"/>
      <sheetName val="FM전환분개"/>
      <sheetName val="수정대차대조표 (FM)"/>
      <sheetName val="수정손익계산서 (FM)"/>
      <sheetName val="외화환산손익 (FM)"/>
      <sheetName val="대차대조표"/>
      <sheetName val="손익계산서"/>
      <sheetName val="보정사항"/>
      <sheetName val="검증"/>
      <sheetName val="리스료보정"/>
      <sheetName val="금융리스채권재계산"/>
      <sheetName val="파이넌스 보정"/>
      <sheetName val="운전자금보정"/>
      <sheetName val="차입금현황"/>
      <sheetName val="사채이자"/>
      <sheetName val="대손충당금 "/>
      <sheetName val="대손충당금 (수정후)"/>
      <sheetName val="대우추가설정"/>
      <sheetName val="삼일수정"/>
      <sheetName val="차이조정"/>
      <sheetName val="최종-제시"/>
      <sheetName val="팩토링재분류"/>
      <sheetName val="대손처리내역"/>
      <sheetName val="월별손익"/>
      <sheetName val="유가증권현황"/>
      <sheetName val="유가증권처분내역"/>
      <sheetName val="출자전환"/>
      <sheetName val="투자유가증권현황"/>
      <sheetName val="투자유가증권평가"/>
      <sheetName val="예금현황"/>
      <sheetName val="사채할인발행차금"/>
      <sheetName val="외화환산차"/>
      <sheetName val="분석"/>
      <sheetName val="파이넌스"/>
      <sheetName val="감가상각"/>
      <sheetName val="전대리스 원화RV"/>
      <sheetName val="전대리스외화 RV"/>
      <sheetName val="운용리스처분손익"/>
      <sheetName val="렌탈자산처분손익"/>
      <sheetName val="외화환산손익"/>
      <sheetName val="상은리스0003(최종)"/>
      <sheetName val="99판매상세"/>
      <sheetName val="제출용BS(한일+할부)"/>
      <sheetName val="MAIN"/>
      <sheetName val="code"/>
      <sheetName val="폐토수익화 "/>
      <sheetName val="보정전"/>
      <sheetName val="손익분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제조참고"/>
      <sheetName val="보정사항"/>
      <sheetName val="FRDS9805"/>
      <sheetName val="월별손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ity"/>
      <sheetName val="Plan"/>
      <sheetName val="AJE"/>
      <sheetName val="TB"/>
      <sheetName val="BS"/>
      <sheetName val="PL"/>
      <sheetName val="RE"/>
      <sheetName val="CF정산표"/>
      <sheetName val="CF"/>
      <sheetName val="경영지표"/>
      <sheetName val="분석적검토"/>
      <sheetName val="AR_IS"/>
      <sheetName val="AR_BS"/>
      <sheetName val="AR_IS (2)"/>
      <sheetName val="AR_BS (2)"/>
      <sheetName val="AR"/>
      <sheetName val="CF(04_2Q)"/>
      <sheetName val="4200"/>
      <sheetName val="4201"/>
      <sheetName val="4100"/>
      <sheetName val="4110"/>
      <sheetName val="8000"/>
      <sheetName val="주석사항"/>
      <sheetName val="영업외손익"/>
      <sheetName val="ORDER"/>
      <sheetName val="손익요약(미사용)"/>
      <sheetName val="정산표_20051231_v4"/>
    </sheetNames>
    <definedNames>
      <definedName name="FORM1_조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.자산분석"/>
      <sheetName val="2.위협분석"/>
      <sheetName val="3-1.위험평가(ISMS)"/>
      <sheetName val="3-2.위험평가(Law)"/>
      <sheetName val="3-3.위험평가(기술)"/>
      <sheetName val="4-1.결과(관리)"/>
      <sheetName val="4-2.결과(기술)"/>
      <sheetName val="(기술Rawdata)"/>
      <sheetName val="위협_Profile(ISMS)"/>
      <sheetName val="위협_Profile(Law)"/>
      <sheetName val="위협_Profile(기술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9604"/>
      <sheetName val="콘도손익"/>
      <sheetName val="장림"/>
      <sheetName val="장림전제"/>
      <sheetName val="Sheet2"/>
      <sheetName val="Sheet3"/>
      <sheetName val="9604월차"/>
      <sheetName val="반기_유가증권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XXXXXXXXXXXXXXXXXX"/>
      <sheetName val="BS(당사)"/>
      <sheetName val="BS(할부)"/>
      <sheetName val="BS(합병)"/>
      <sheetName val="제출용BS(합병수정)"/>
      <sheetName val="BS(상은)"/>
      <sheetName val="제출용BS(한일+할부)"/>
      <sheetName val="제출용BS(합병)"/>
      <sheetName val="계정세부명세"/>
      <sheetName val="외화자산(한일)"/>
      <sheetName val="PL(합병)"/>
      <sheetName val="제출용IS "/>
      <sheetName val="보정사항"/>
      <sheetName val="세부사항"/>
      <sheetName val="자본변동표"/>
      <sheetName val="구자본변동표"/>
      <sheetName val="상호투자"/>
      <sheetName val="손익거래"/>
      <sheetName val="손익세부"/>
      <sheetName val="이자지급(외화)"/>
      <sheetName val="채권채무 "/>
      <sheetName val="채권채무(세부)"/>
      <sheetName val="세부내역"/>
      <sheetName val="할인배서명세"/>
      <sheetName val="담보제공"/>
      <sheetName val="담보제공別"/>
      <sheetName val="주요회계"/>
      <sheetName val="지배주식"/>
      <sheetName val="대손조정"/>
      <sheetName val="대손충당금"/>
      <sheetName val="대손명세"/>
      <sheetName val="배당금"/>
      <sheetName val="판관비"/>
      <sheetName val="외화장기차입금"/>
      <sheetName val="지분"/>
      <sheetName val="H.B.F"/>
      <sheetName val="사채담보"/>
      <sheetName val="일반담보"/>
      <sheetName val="이자지급(원화)"/>
      <sheetName val="예금이자"/>
      <sheetName val="Sheet1 (10)"/>
      <sheetName val="982월원안"/>
      <sheetName val="RE960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.데이터"/>
      <sheetName val="손익.분석"/>
      <sheetName val="이익률.차트"/>
      <sheetName val="ACU효율.차트"/>
      <sheetName val="BEP분석"/>
      <sheetName val="BEP분석.차트"/>
      <sheetName val="회귀결과"/>
      <sheetName val="회귀모델"/>
      <sheetName val="Q3누계"/>
      <sheetName val="Q3"/>
      <sheetName val="9월"/>
      <sheetName val="8월"/>
      <sheetName val="7월"/>
      <sheetName val="반기"/>
      <sheetName val="Q2"/>
      <sheetName val="6월"/>
      <sheetName val="5월"/>
      <sheetName val="4월"/>
      <sheetName val="Q1"/>
      <sheetName val="3월"/>
      <sheetName val="2월"/>
      <sheetName val="1월"/>
      <sheetName val="당기감가상각비"/>
      <sheetName val="7월예실대비(서비스별)"/>
      <sheetName val="6월예실대비(서비스별)"/>
      <sheetName val="5월예실대비(서비스별)"/>
      <sheetName val="4월예실대비(서비스별)"/>
      <sheetName val="3월예실대비(서비스별)"/>
      <sheetName val="2월예실대비(서비스별)"/>
      <sheetName val="1월예실대비(서비스별)"/>
      <sheetName val="월별(서비스별)"/>
      <sheetName val="손익계산서(통합)"/>
      <sheetName val="5월(추정)"/>
      <sheetName val="4월(2)"/>
      <sheetName val="Sheet1"/>
      <sheetName val="정의"/>
      <sheetName val="Config"/>
      <sheetName val="제출용BS(한일+할부)"/>
      <sheetName val="커뮤니티사업.손익계산서.02.smiler"/>
      <sheetName val="admin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BEP분석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  <sheetName val="24.보증금(전신전화가입권)"/>
      <sheetName val="추가예산"/>
    </sheetNames>
    <sheetDataSet>
      <sheetData sheetId="0" refreshError="1"/>
      <sheetData sheetId="1"/>
      <sheetData sheetId="2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>
            <v>0</v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>
            <v>0</v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>
            <v>0</v>
          </cell>
        </row>
        <row r="483">
          <cell r="C48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09~10년 매출계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합판원재"/>
      <sheetName val="PB원재"/>
      <sheetName val="MDF원재"/>
      <sheetName val="합판부재"/>
      <sheetName val="PB부재"/>
      <sheetName val="MDF부재"/>
      <sheetName val="2000제조㎥"/>
      <sheetName val="2000제조"/>
      <sheetName val="2000제조1"/>
      <sheetName val="2000제조2"/>
      <sheetName val="계정code"/>
      <sheetName val="제조참고"/>
      <sheetName val="충전"/>
      <sheetName val="1.mdf1공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매입매출(입력)"/>
      <sheetName val="시산표"/>
      <sheetName val="2000제조1"/>
      <sheetName val="982월원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시데이타"/>
      <sheetName val="집계(원본)"/>
      <sheetName val="(계산용)"/>
      <sheetName val="선발행"/>
      <sheetName val="당일출고"/>
      <sheetName val="분류"/>
      <sheetName val="25.보증금(임차보증금외)"/>
      <sheetName val="T6-6(7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  <sheetName val="T6-6(7)"/>
      <sheetName val="T6-6(6)"/>
      <sheetName val="7월급여"/>
      <sheetName val="원시데이타"/>
    </sheetNames>
    <sheetDataSet>
      <sheetData sheetId="0">
        <row r="4">
          <cell r="C4" t="str">
            <v>12/31/99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Ctrl"/>
      <sheetName val="세무조정-원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주HAN"/>
      <sheetName val="코드"/>
      <sheetName val="BS"/>
      <sheetName val="단가"/>
      <sheetName val="T6-6(6)"/>
      <sheetName val="T6-6(7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산검증"/>
      <sheetName val="미수선수수익보정요약"/>
      <sheetName val="미수수익월할보정"/>
      <sheetName val="선수수익월할보정"/>
      <sheetName val="RV미수수익보정"/>
      <sheetName val="재리스미수수익월할보정"/>
      <sheetName val="재리스선수수익월할보정"/>
      <sheetName val="불균등-TOP(선수)"/>
      <sheetName val="불균등-거치외(미수)"/>
      <sheetName val="이자수입"/>
      <sheetName val="시산표"/>
      <sheetName val="원가"/>
      <sheetName val="수익보정(01.9월할)"/>
    </sheetNames>
    <definedNames>
      <definedName name="FORM1_조회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776">
          <cell r="AD776">
            <v>8009775818</v>
          </cell>
        </row>
      </sheetData>
      <sheetData sheetId="5"/>
      <sheetData sheetId="6"/>
      <sheetData sheetId="7">
        <row r="338">
          <cell r="M338">
            <v>-191878.63000000088</v>
          </cell>
        </row>
      </sheetData>
      <sheetData sheetId="8">
        <row r="5999">
          <cell r="M5999">
            <v>31180570.84000022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-6(6)"/>
      <sheetName val="T6-6(7)"/>
      <sheetName val="inform"/>
      <sheetName val="총괄표"/>
      <sheetName val="손익"/>
      <sheetName val="대차"/>
      <sheetName val="원가"/>
      <sheetName val="잉여금"/>
      <sheetName val="T1"/>
      <sheetName val="T1-2"/>
      <sheetName val="T2"/>
      <sheetName val="T2부"/>
      <sheetName val="T3(1)갑"/>
      <sheetName val="T3(1)부2"/>
      <sheetName val="T3(1)부3"/>
      <sheetName val="공제,감면신청서"/>
      <sheetName val="T3(1)부7"/>
      <sheetName val="T3(3)갑"/>
      <sheetName val="T5"/>
      <sheetName val="T5-2갑"/>
      <sheetName val="T5-2을"/>
      <sheetName val="T6"/>
      <sheetName val="T6A"/>
      <sheetName val="T6B"/>
      <sheetName val="T6-1"/>
      <sheetName val="T6-3(2)"/>
      <sheetName val="T6-3(3)"/>
      <sheetName val="T6-3(4)"/>
      <sheetName val="T6-4갑"/>
      <sheetName val="T6-4을"/>
      <sheetName val="T6-4병"/>
      <sheetName val="T6-5을"/>
      <sheetName val="T6-6부2"/>
      <sheetName val="T6-6(2)"/>
      <sheetName val="T6-6(3)"/>
      <sheetName val="T6-6(5)"/>
      <sheetName val="대차대조표"/>
      <sheetName val="RV미수수익보정"/>
      <sheetName val="불균등-거치외(미수)"/>
      <sheetName val="불균등-TOP(선수)"/>
      <sheetName val="문서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작시트"/>
      <sheetName val="서식시트"/>
      <sheetName val="주소인쇄"/>
      <sheetName val="원본"/>
      <sheetName val="T6-6(7)"/>
      <sheetName val="현금"/>
      <sheetName val="99퇴직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기보고순서"/>
      <sheetName val="개선(혁신)"/>
      <sheetName val="물류비"/>
      <sheetName val="추가예산"/>
      <sheetName val="99"/>
      <sheetName val="00"/>
      <sheetName val="수금"/>
      <sheetName val="제조판매2"/>
      <sheetName val="현금화"/>
      <sheetName val="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사채지급이자"/>
      <sheetName val="최고이자율"/>
      <sheetName val="이자율별 차입금 적수"/>
      <sheetName val="인명별배분"/>
      <sheetName val="인명별배분 (희망퇴직자)"/>
      <sheetName val="희망퇴직자정정"/>
      <sheetName val="대여금증감"/>
      <sheetName val="2차희망퇴직자"/>
      <sheetName val="Sheet11"/>
      <sheetName val="Sheet12"/>
      <sheetName val="Sheet13"/>
      <sheetName val="Sheet14"/>
      <sheetName val="Sheet15"/>
      <sheetName val="Sheet16"/>
      <sheetName val="Sheet1"/>
      <sheetName val="인원"/>
      <sheetName val="서식시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사채지급이자"/>
      <sheetName val="최고이자율"/>
      <sheetName val="이자율별 차입금 적수"/>
      <sheetName val="인명별배분"/>
      <sheetName val="인명별배분 (희망퇴직자)"/>
      <sheetName val="희망퇴직자정정"/>
      <sheetName val="대여금증감"/>
      <sheetName val="2차희망퇴직자"/>
      <sheetName val="Sheet11"/>
      <sheetName val="Mstr CO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  <sheetName val="이자율별 차입금 적수"/>
      <sheetName val="환율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">
          <cell r="D16">
            <v>32505000</v>
          </cell>
        </row>
      </sheetData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tsÿ_x0000__x0000__x0000__x0000_ÿ_x0000_ÿÿ_x0000__x0000_ÿ_x0000_ÿ_x0000__x0000_ÿÿ_x0000__x0000__x0000__x0000__x0000__x0000_"/>
      <sheetName val="XXXts_x0000__x0000__x0000_ÿ_x0000_ÿÿ_x0000__x0000_ÿ_x0000_ÿ_x0000__x0000_ÿÿ_x0000__x0000__x0000__x0000__x0000__x0000__x0000__x0000_"/>
      <sheetName val="BS(수정후)"/>
      <sheetName val="PL(수정후)"/>
      <sheetName val="수정분개"/>
      <sheetName val="BS(제시)"/>
      <sheetName val="PL(제시)"/>
      <sheetName val="대차대조표"/>
      <sheetName val="손익계산서"/>
      <sheetName val="보정사항"/>
      <sheetName val="리스료보정"/>
      <sheetName val="한국일보"/>
      <sheetName val="대손충당금"/>
      <sheetName val="대손상각내역"/>
      <sheetName val="월별손익분석"/>
      <sheetName val="금융리스채권재계산"/>
      <sheetName val="출자전환"/>
      <sheetName val="투자유가증권현황"/>
      <sheetName val="예금현황"/>
      <sheetName val="외화환산차"/>
      <sheetName val="감가상각"/>
      <sheetName val="외화환산손익"/>
      <sheetName val="기타계정"/>
      <sheetName val="T48a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main"/>
      <sheetName val="신용카드 법인사용내역"/>
      <sheetName val="이름상자"/>
      <sheetName val="개인"/>
      <sheetName val="자료"/>
      <sheetName val="기준지급율"/>
      <sheetName val="자료00"/>
      <sheetName val="퇴직자주소"/>
      <sheetName val="사복 교육비"/>
      <sheetName val="주석"/>
      <sheetName val="영수증00"/>
      <sheetName val="영수증01"/>
      <sheetName val="징수부00"/>
      <sheetName val="입금"/>
      <sheetName val="전표"/>
      <sheetName val="총괄"/>
      <sheetName val="국내"/>
      <sheetName val="연월차"/>
      <sheetName val="기타"/>
      <sheetName val="소득00"/>
      <sheetName val="소득00 (2)"/>
      <sheetName val="소득01"/>
      <sheetName val="급여봉투"/>
      <sheetName val="연말정산"/>
      <sheetName val="계좌"/>
      <sheetName val="연금"/>
      <sheetName val="개인연금"/>
      <sheetName val="해외"/>
      <sheetName val="해외공문"/>
      <sheetName val="출근부"/>
      <sheetName val="XXXtsÇ_x0014_¾_x0000__x0000_ÿ_x0000_ÿÿ_x0000__x0000_ÿ_x0000_ÿ_x0000__x0000_ÿÿ_x0000__x0000__x0000__x0000__x0000__x0000_"/>
      <sheetName val="급여테이블"/>
      <sheetName val="퇴소00"/>
      <sheetName val="퇴소01"/>
      <sheetName val="퇴소영수증00"/>
      <sheetName val="퇴소영수증01"/>
      <sheetName val="인원현황"/>
      <sheetName val="직원명단"/>
      <sheetName val="의보"/>
      <sheetName val="의보등급"/>
      <sheetName val="대출"/>
      <sheetName val="원천징수부"/>
      <sheetName val="자료99"/>
      <sheetName val="재직증명"/>
      <sheetName val="99"/>
      <sheetName val="98"/>
      <sheetName val="영수증99"/>
      <sheetName val="국민연금TABLE"/>
      <sheetName val="징수부99"/>
      <sheetName val="갑근세(01)"/>
      <sheetName val="갑근세(00)"/>
      <sheetName val="갑근세(99)"/>
      <sheetName val="갑근세(98)"/>
      <sheetName val="갑근세(97)"/>
      <sheetName val="퇴직금추계액"/>
      <sheetName val="거래처주소"/>
      <sheetName val="과세자료98"/>
      <sheetName val="KA011205"/>
      <sheetName val="95년실적"/>
      <sheetName val="보정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부"/>
      <sheetName val="내부"/>
      <sheetName val="회의"/>
      <sheetName val="기초자료"/>
      <sheetName val="월별손익2"/>
      <sheetName val="비용"/>
      <sheetName val="표지"/>
      <sheetName val="요약"/>
      <sheetName val="재무"/>
      <sheetName val="cash"/>
      <sheetName val="roic"/>
      <sheetName val="월말손익"/>
      <sheetName val="월손익"/>
      <sheetName val="가득차"/>
      <sheetName val="평가차"/>
      <sheetName val="손익분석"/>
      <sheetName val="월별손익"/>
      <sheetName val="월별비용"/>
      <sheetName val="BS"/>
      <sheetName val="PL"/>
      <sheetName val="무기표"/>
      <sheetName val="제조"/>
      <sheetName val="재고"/>
      <sheetName val="재공품"/>
      <sheetName val="현금흐름"/>
      <sheetName val="시산표"/>
      <sheetName val="재공품(관리팀)"/>
      <sheetName val="원가분석"/>
      <sheetName val="db합잔"/>
      <sheetName val="표준원가표(2)"/>
      <sheetName val="외화금융(97-03)"/>
      <sheetName val="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  <sheetName val="수입"/>
      <sheetName val="J-2이하"/>
      <sheetName val="재공품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. 자산평가"/>
      <sheetName val="2.위협평가"/>
      <sheetName val="3. 취약성평가"/>
      <sheetName val="4. 위험평가"/>
      <sheetName val="5. 위험관리"/>
      <sheetName val="#1.Linux"/>
      <sheetName val="#2.Windows"/>
      <sheetName val="#3.네트워크"/>
      <sheetName val="#4.DBMS"/>
      <sheetName val="#9.웹"/>
      <sheetName val="#11.PC"/>
    </sheetNames>
    <sheetDataSet>
      <sheetData sheetId="0"/>
      <sheetData sheetId="1">
        <row r="2">
          <cell r="J2" t="str">
            <v>※ 설비, 소프트웨어 자산의 경우 관리 위험평가로 포함함
※ 소프트웨어 자산의 경우 단순 소프트웨어 제품을 제외한 운영서버 등의 경우 타자산 진단에 포함함
※ 관리 위험평가 시 자산등급 평균치인 '2등급'을 공통으로 적용함</v>
          </cell>
          <cell r="K2"/>
          <cell r="L2"/>
          <cell r="M2"/>
          <cell r="N2"/>
          <cell r="O2"/>
        </row>
        <row r="3">
          <cell r="C3" t="str">
            <v>자산코드</v>
          </cell>
          <cell r="D3" t="str">
            <v>자산명</v>
          </cell>
          <cell r="E3" t="str">
            <v>전체번호</v>
          </cell>
          <cell r="F3"/>
          <cell r="G3"/>
          <cell r="H3"/>
          <cell r="I3"/>
          <cell r="J3" t="str">
            <v>C(기밀성)</v>
          </cell>
          <cell r="K3" t="str">
            <v>I(무결성)</v>
          </cell>
          <cell r="L3" t="str">
            <v>A(가용성)</v>
          </cell>
          <cell r="M3" t="str">
            <v>등급평가(C+I+A)</v>
          </cell>
          <cell r="N3" t="str">
            <v>등급
(A=기밀, B=대외비, C=일반)</v>
          </cell>
          <cell r="O3" t="str">
            <v>A_Value(자산가치)
등급평가 &gt; 8이상=3점, 5이상=2점, 4이하=1점</v>
          </cell>
        </row>
        <row r="4">
          <cell r="C4" t="str">
            <v>SVR-UX-01</v>
          </cell>
          <cell r="D4" t="str">
            <v>Web Server</v>
          </cell>
          <cell r="E4" t="str">
            <v>EMR DB #1</v>
          </cell>
          <cell r="F4" t="str">
            <v>SVR-UX-01</v>
          </cell>
          <cell r="G4"/>
          <cell r="H4"/>
          <cell r="I4"/>
          <cell r="J4">
            <v>3</v>
          </cell>
          <cell r="K4">
            <v>3</v>
          </cell>
          <cell r="L4">
            <v>3</v>
          </cell>
          <cell r="M4">
            <v>9</v>
          </cell>
          <cell r="N4" t="str">
            <v>A</v>
          </cell>
          <cell r="O4">
            <v>3</v>
          </cell>
        </row>
        <row r="5">
          <cell r="C5" t="str">
            <v>SVR-UX-02</v>
          </cell>
          <cell r="D5" t="str">
            <v>Member DB</v>
          </cell>
          <cell r="E5" t="str">
            <v>EMR DB #2</v>
          </cell>
          <cell r="F5" t="str">
            <v>SVR-UX-02</v>
          </cell>
          <cell r="G5"/>
          <cell r="H5"/>
          <cell r="I5"/>
          <cell r="J5">
            <v>3</v>
          </cell>
          <cell r="K5">
            <v>3</v>
          </cell>
          <cell r="L5">
            <v>3</v>
          </cell>
          <cell r="M5">
            <v>9</v>
          </cell>
          <cell r="N5" t="str">
            <v>A</v>
          </cell>
          <cell r="O5">
            <v>3</v>
          </cell>
        </row>
        <row r="6">
          <cell r="C6" t="str">
            <v>SVR-UX-03</v>
          </cell>
          <cell r="D6" t="str">
            <v>Goods DB</v>
          </cell>
          <cell r="E6" t="str">
            <v>CDW DB#1</v>
          </cell>
          <cell r="F6" t="str">
            <v>SVR-UX-03</v>
          </cell>
          <cell r="G6"/>
          <cell r="H6"/>
          <cell r="I6"/>
          <cell r="J6">
            <v>2</v>
          </cell>
          <cell r="K6">
            <v>3</v>
          </cell>
          <cell r="L6">
            <v>2</v>
          </cell>
          <cell r="M6">
            <v>7</v>
          </cell>
          <cell r="N6" t="str">
            <v>B</v>
          </cell>
          <cell r="O6">
            <v>2</v>
          </cell>
        </row>
        <row r="7">
          <cell r="C7" t="str">
            <v>SVR-UX-04</v>
          </cell>
          <cell r="D7" t="str">
            <v>Order DB</v>
          </cell>
          <cell r="E7" t="str">
            <v>홈페이지 DB서버</v>
          </cell>
          <cell r="F7" t="str">
            <v>SVR-UX-04</v>
          </cell>
          <cell r="G7"/>
          <cell r="H7"/>
          <cell r="I7"/>
          <cell r="J7">
            <v>3</v>
          </cell>
          <cell r="K7">
            <v>3</v>
          </cell>
          <cell r="L7">
            <v>3</v>
          </cell>
          <cell r="M7">
            <v>9</v>
          </cell>
          <cell r="N7" t="str">
            <v>A</v>
          </cell>
          <cell r="O7">
            <v>3</v>
          </cell>
        </row>
        <row r="8">
          <cell r="C8" t="str">
            <v>SVR-WIN-01</v>
          </cell>
          <cell r="D8" t="str">
            <v>파일서버</v>
          </cell>
          <cell r="E8" t="str">
            <v>통합 백업 서버</v>
          </cell>
          <cell r="F8" t="str">
            <v>SVR-UX-05</v>
          </cell>
          <cell r="G8"/>
          <cell r="H8"/>
          <cell r="I8"/>
          <cell r="J8">
            <v>3</v>
          </cell>
          <cell r="K8">
            <v>3</v>
          </cell>
          <cell r="L8">
            <v>1</v>
          </cell>
          <cell r="M8">
            <v>7</v>
          </cell>
          <cell r="N8" t="str">
            <v>B</v>
          </cell>
          <cell r="O8">
            <v>2</v>
          </cell>
        </row>
        <row r="9">
          <cell r="C9" t="str">
            <v>NW-L3-01</v>
          </cell>
          <cell r="D9" t="str">
            <v>1 shop 라우터</v>
          </cell>
          <cell r="E9" t="str">
            <v>외부 구간 및 병동간 연결용 백본</v>
          </cell>
          <cell r="F9" t="str">
            <v>NW-L3-01</v>
          </cell>
          <cell r="G9"/>
          <cell r="H9"/>
          <cell r="I9"/>
          <cell r="J9">
            <v>3</v>
          </cell>
          <cell r="K9">
            <v>3</v>
          </cell>
          <cell r="L9">
            <v>3</v>
          </cell>
          <cell r="M9">
            <v>9</v>
          </cell>
          <cell r="N9" t="str">
            <v>A</v>
          </cell>
          <cell r="O9">
            <v>3</v>
          </cell>
        </row>
        <row r="10">
          <cell r="C10" t="str">
            <v>INFO-DB-01</v>
          </cell>
          <cell r="D10" t="str">
            <v>회원 DB</v>
          </cell>
          <cell r="E10"/>
          <cell r="F10" t="str">
            <v>INFO-DB-01</v>
          </cell>
          <cell r="G10"/>
          <cell r="H10"/>
          <cell r="I10"/>
          <cell r="J10">
            <v>3</v>
          </cell>
          <cell r="K10">
            <v>3</v>
          </cell>
          <cell r="L10">
            <v>3</v>
          </cell>
          <cell r="M10">
            <v>9</v>
          </cell>
          <cell r="N10" t="str">
            <v>A</v>
          </cell>
          <cell r="O10">
            <v>3</v>
          </cell>
        </row>
        <row r="11">
          <cell r="C11" t="str">
            <v>INFO-DB-02</v>
          </cell>
          <cell r="D11" t="str">
            <v>재고 DB</v>
          </cell>
          <cell r="E11"/>
          <cell r="F11" t="str">
            <v>INFO-DB-02</v>
          </cell>
          <cell r="G11"/>
          <cell r="H11"/>
          <cell r="I11"/>
          <cell r="J11">
            <v>3</v>
          </cell>
          <cell r="K11">
            <v>3</v>
          </cell>
          <cell r="L11">
            <v>3</v>
          </cell>
          <cell r="M11">
            <v>9</v>
          </cell>
          <cell r="N11" t="str">
            <v>A</v>
          </cell>
          <cell r="O11">
            <v>3</v>
          </cell>
        </row>
        <row r="12">
          <cell r="C12" t="str">
            <v>INFO-DB-03</v>
          </cell>
          <cell r="D12" t="str">
            <v>주문/배송 DB</v>
          </cell>
          <cell r="E12"/>
          <cell r="F12" t="str">
            <v>INFO-DB-03</v>
          </cell>
          <cell r="G12"/>
          <cell r="H12"/>
          <cell r="I12"/>
          <cell r="J12">
            <v>2</v>
          </cell>
          <cell r="K12">
            <v>3</v>
          </cell>
          <cell r="L12">
            <v>3</v>
          </cell>
          <cell r="M12">
            <v>8</v>
          </cell>
          <cell r="N12" t="str">
            <v>A</v>
          </cell>
          <cell r="O12">
            <v>3</v>
          </cell>
        </row>
        <row r="13">
          <cell r="C13" t="str">
            <v>EXE-WEB-01</v>
          </cell>
          <cell r="D13" t="str">
            <v>홈페이지 웹 서버</v>
          </cell>
          <cell r="E13"/>
          <cell r="F13" t="str">
            <v>EXE-WEB-01</v>
          </cell>
          <cell r="G13"/>
          <cell r="H13"/>
          <cell r="I13"/>
          <cell r="J13">
            <v>3</v>
          </cell>
          <cell r="K13">
            <v>3</v>
          </cell>
          <cell r="L13">
            <v>3</v>
          </cell>
          <cell r="M13">
            <v>9</v>
          </cell>
          <cell r="N13" t="str">
            <v>A</v>
          </cell>
          <cell r="O13">
            <v>3</v>
          </cell>
        </row>
        <row r="14">
          <cell r="C14" t="str">
            <v>COM-PC-01</v>
          </cell>
          <cell r="D14" t="str">
            <v>관리자 PC</v>
          </cell>
          <cell r="E14"/>
          <cell r="F14" t="str">
            <v>COM-PC-01</v>
          </cell>
          <cell r="G14"/>
          <cell r="H14"/>
          <cell r="I14"/>
          <cell r="J14">
            <v>3</v>
          </cell>
          <cell r="K14">
            <v>3</v>
          </cell>
          <cell r="L14">
            <v>2</v>
          </cell>
          <cell r="M14">
            <v>8</v>
          </cell>
          <cell r="N14" t="str">
            <v>A</v>
          </cell>
          <cell r="O14">
            <v>3</v>
          </cell>
        </row>
        <row r="15">
          <cell r="C15" t="str">
            <v>COM-PC-02</v>
          </cell>
          <cell r="D15" t="str">
            <v>업무용 PC</v>
          </cell>
          <cell r="E15"/>
          <cell r="F15" t="str">
            <v>COM-PC-02</v>
          </cell>
          <cell r="G15"/>
          <cell r="H15"/>
          <cell r="I15"/>
          <cell r="J15">
            <v>2</v>
          </cell>
          <cell r="K15">
            <v>2</v>
          </cell>
          <cell r="L15">
            <v>2</v>
          </cell>
          <cell r="M15">
            <v>6</v>
          </cell>
          <cell r="N15" t="str">
            <v>B</v>
          </cell>
          <cell r="O15">
            <v>2</v>
          </cell>
        </row>
      </sheetData>
      <sheetData sheetId="2">
        <row r="5">
          <cell r="A5" t="str">
            <v>TC1-01</v>
          </cell>
        </row>
      </sheetData>
      <sheetData sheetId="3">
        <row r="3">
          <cell r="C3"/>
          <cell r="D3"/>
          <cell r="E3"/>
          <cell r="F3"/>
        </row>
        <row r="4">
          <cell r="C4" t="str">
            <v>코드</v>
          </cell>
          <cell r="D4" t="str">
            <v>점검항목</v>
          </cell>
          <cell r="E4" t="str">
            <v>중요도</v>
          </cell>
          <cell r="F4" t="str">
            <v>V-Value(취약성가치)</v>
          </cell>
        </row>
        <row r="5">
          <cell r="C5" t="str">
            <v>U-1</v>
          </cell>
          <cell r="D5" t="str">
            <v>root 계정 원격 접속 제한</v>
          </cell>
          <cell r="E5" t="str">
            <v>상</v>
          </cell>
          <cell r="F5">
            <v>3</v>
          </cell>
          <cell r="G5" t="str">
            <v>TC6-06</v>
          </cell>
          <cell r="H5" t="str">
            <v>취약한 권한접근</v>
          </cell>
          <cell r="I5">
            <v>2</v>
          </cell>
          <cell r="J5" t="str">
            <v>1</v>
          </cell>
        </row>
        <row r="6">
          <cell r="C6" t="str">
            <v>U-2</v>
          </cell>
          <cell r="D6" t="str">
            <v>패스워드 복잡성 설정</v>
          </cell>
          <cell r="E6" t="str">
            <v>상</v>
          </cell>
          <cell r="F6">
            <v>3</v>
          </cell>
          <cell r="G6" t="str">
            <v>TC6-03</v>
          </cell>
          <cell r="H6" t="str">
            <v>패스워드 Cracking</v>
          </cell>
          <cell r="I6">
            <v>2</v>
          </cell>
          <cell r="J6">
            <v>2</v>
          </cell>
        </row>
        <row r="7">
          <cell r="C7" t="str">
            <v>U-3</v>
          </cell>
          <cell r="D7" t="str">
            <v>계정 잠금 임계값 설정</v>
          </cell>
          <cell r="E7" t="str">
            <v>상</v>
          </cell>
          <cell r="F7">
            <v>3</v>
          </cell>
          <cell r="G7" t="str">
            <v>TC6-03</v>
          </cell>
          <cell r="H7" t="str">
            <v>패스워드 Cracking</v>
          </cell>
          <cell r="I7">
            <v>2</v>
          </cell>
          <cell r="J7">
            <v>3</v>
          </cell>
        </row>
        <row r="8">
          <cell r="C8" t="str">
            <v>U-4</v>
          </cell>
          <cell r="D8" t="str">
            <v>패스워드 파일 보호</v>
          </cell>
          <cell r="E8" t="str">
            <v>상</v>
          </cell>
          <cell r="F8">
            <v>3</v>
          </cell>
          <cell r="G8" t="str">
            <v>TC6-03</v>
          </cell>
          <cell r="H8" t="str">
            <v>패스워드 Cracking</v>
          </cell>
          <cell r="I8">
            <v>2</v>
          </cell>
          <cell r="J8">
            <v>4</v>
          </cell>
        </row>
        <row r="9">
          <cell r="C9" t="str">
            <v>U-5</v>
          </cell>
          <cell r="D9" t="str">
            <v>root 이외의 UID가 '0' 금지</v>
          </cell>
          <cell r="E9" t="str">
            <v>중</v>
          </cell>
          <cell r="F9">
            <v>2</v>
          </cell>
          <cell r="G9" t="str">
            <v>TC6-06</v>
          </cell>
          <cell r="H9" t="str">
            <v>취약한 권한접근</v>
          </cell>
          <cell r="I9">
            <v>2</v>
          </cell>
          <cell r="J9">
            <v>5</v>
          </cell>
        </row>
        <row r="10">
          <cell r="C10" t="str">
            <v>U-6</v>
          </cell>
          <cell r="D10" t="str">
            <v>root 계정 su 제한</v>
          </cell>
          <cell r="E10" t="str">
            <v>하</v>
          </cell>
          <cell r="F10">
            <v>1</v>
          </cell>
          <cell r="G10" t="str">
            <v>TC6-05</v>
          </cell>
          <cell r="H10" t="str">
            <v>취약한 권한접근</v>
          </cell>
          <cell r="I10">
            <v>2</v>
          </cell>
          <cell r="J10">
            <v>6</v>
          </cell>
        </row>
        <row r="11">
          <cell r="C11" t="str">
            <v>U-7</v>
          </cell>
          <cell r="D11" t="str">
            <v>패스워드 최소 길이 설정</v>
          </cell>
          <cell r="E11" t="str">
            <v>중</v>
          </cell>
          <cell r="F11">
            <v>2</v>
          </cell>
          <cell r="G11" t="str">
            <v>TC6-03</v>
          </cell>
          <cell r="H11" t="str">
            <v>패스워드 Cracking</v>
          </cell>
          <cell r="I11">
            <v>2</v>
          </cell>
          <cell r="J11">
            <v>7</v>
          </cell>
        </row>
        <row r="12">
          <cell r="C12" t="str">
            <v>U-8</v>
          </cell>
          <cell r="D12" t="str">
            <v>패스워드 최대 사용기간 설정</v>
          </cell>
          <cell r="E12" t="str">
            <v>중</v>
          </cell>
          <cell r="F12">
            <v>2</v>
          </cell>
          <cell r="G12" t="str">
            <v>TC6-03</v>
          </cell>
          <cell r="H12" t="str">
            <v>패스워드 Cracking</v>
          </cell>
          <cell r="I12">
            <v>2</v>
          </cell>
          <cell r="J12">
            <v>8</v>
          </cell>
        </row>
        <row r="13">
          <cell r="C13" t="str">
            <v>U-9</v>
          </cell>
          <cell r="D13" t="str">
            <v>패스워드 최소 사용기간 설정</v>
          </cell>
          <cell r="E13" t="str">
            <v>중</v>
          </cell>
          <cell r="F13">
            <v>2</v>
          </cell>
          <cell r="G13" t="str">
            <v>TC6-03</v>
          </cell>
          <cell r="H13" t="str">
            <v>패스워드 Cracking</v>
          </cell>
          <cell r="I13">
            <v>2</v>
          </cell>
          <cell r="J13">
            <v>9</v>
          </cell>
        </row>
        <row r="14">
          <cell r="C14" t="str">
            <v>U-10</v>
          </cell>
          <cell r="D14" t="str">
            <v>불필요한 계정 제거</v>
          </cell>
          <cell r="E14" t="str">
            <v>하</v>
          </cell>
          <cell r="F14">
            <v>1</v>
          </cell>
          <cell r="G14" t="str">
            <v>TC6-09</v>
          </cell>
          <cell r="H14" t="str">
            <v>비인가된 시스템 및 네트워크 접근</v>
          </cell>
          <cell r="I14">
            <v>2</v>
          </cell>
          <cell r="J14">
            <v>10</v>
          </cell>
        </row>
        <row r="15">
          <cell r="C15" t="str">
            <v>U-11</v>
          </cell>
          <cell r="D15" t="str">
            <v>관리자 그룹에 최소한의 계정 포함</v>
          </cell>
          <cell r="E15" t="str">
            <v>하</v>
          </cell>
          <cell r="F15">
            <v>1</v>
          </cell>
          <cell r="G15" t="str">
            <v>TC6-09</v>
          </cell>
          <cell r="H15" t="str">
            <v>비인가된 시스템 및 네트워크 접근</v>
          </cell>
          <cell r="I15">
            <v>2</v>
          </cell>
          <cell r="J15">
            <v>11</v>
          </cell>
        </row>
        <row r="16">
          <cell r="C16" t="str">
            <v>U-12</v>
          </cell>
          <cell r="D16" t="str">
            <v>계정이 존재하지 않는 GID 금지</v>
          </cell>
          <cell r="E16" t="str">
            <v>하</v>
          </cell>
          <cell r="F16">
            <v>1</v>
          </cell>
          <cell r="G16" t="str">
            <v>TC6-05</v>
          </cell>
          <cell r="H16" t="str">
            <v>취약한 권한접근</v>
          </cell>
          <cell r="I16">
            <v>2</v>
          </cell>
          <cell r="J16">
            <v>12</v>
          </cell>
        </row>
        <row r="17">
          <cell r="C17" t="str">
            <v>U-13</v>
          </cell>
          <cell r="D17" t="str">
            <v>동일한 UID 금지</v>
          </cell>
          <cell r="E17" t="str">
            <v>중</v>
          </cell>
          <cell r="F17">
            <v>2</v>
          </cell>
          <cell r="G17" t="str">
            <v>TC6-05</v>
          </cell>
          <cell r="H17" t="str">
            <v>취약한 권한접근</v>
          </cell>
          <cell r="I17">
            <v>2</v>
          </cell>
          <cell r="J17">
            <v>13</v>
          </cell>
        </row>
        <row r="18">
          <cell r="C18" t="str">
            <v>U-14</v>
          </cell>
          <cell r="D18" t="str">
            <v>사용자 shell 점검</v>
          </cell>
          <cell r="E18" t="str">
            <v>하</v>
          </cell>
          <cell r="F18">
            <v>1</v>
          </cell>
          <cell r="G18" t="str">
            <v>TC6-06</v>
          </cell>
          <cell r="H18" t="str">
            <v>취약한 권한접근</v>
          </cell>
          <cell r="I18">
            <v>2</v>
          </cell>
          <cell r="J18">
            <v>14</v>
          </cell>
        </row>
        <row r="19">
          <cell r="C19" t="str">
            <v>U-15</v>
          </cell>
          <cell r="D19" t="str">
            <v>Session Timeout 설정</v>
          </cell>
          <cell r="E19" t="str">
            <v>하</v>
          </cell>
          <cell r="F19">
            <v>1</v>
          </cell>
          <cell r="G19" t="str">
            <v>TC6-17</v>
          </cell>
          <cell r="H19" t="str">
            <v>비인가된 물리적 접근</v>
          </cell>
          <cell r="I19">
            <v>3</v>
          </cell>
          <cell r="J19">
            <v>15</v>
          </cell>
        </row>
        <row r="20">
          <cell r="C20" t="str">
            <v>U-16</v>
          </cell>
          <cell r="D20" t="str">
            <v>root 홈, 패스 디렉토리 권한 및 패스 설정</v>
          </cell>
          <cell r="E20" t="str">
            <v>상</v>
          </cell>
          <cell r="F20">
            <v>3</v>
          </cell>
          <cell r="G20" t="str">
            <v>TC6-07</v>
          </cell>
          <cell r="H20" t="str">
            <v>취약한 권한접근</v>
          </cell>
          <cell r="I20">
            <v>2</v>
          </cell>
          <cell r="J20">
            <v>16</v>
          </cell>
        </row>
        <row r="21">
          <cell r="C21" t="str">
            <v>U-17</v>
          </cell>
          <cell r="D21" t="str">
            <v>파일 및 디렉토리 소유자 설정</v>
          </cell>
          <cell r="E21" t="str">
            <v>상</v>
          </cell>
          <cell r="F21">
            <v>3</v>
          </cell>
          <cell r="G21" t="str">
            <v>TC6-07</v>
          </cell>
          <cell r="H21" t="str">
            <v>취약한 권한접근</v>
          </cell>
          <cell r="I21">
            <v>2</v>
          </cell>
          <cell r="J21">
            <v>17</v>
          </cell>
        </row>
        <row r="22">
          <cell r="C22" t="str">
            <v>U-18</v>
          </cell>
          <cell r="D22" t="str">
            <v>/etc/passwd 파일 소유자 및 권한 설정</v>
          </cell>
          <cell r="E22" t="str">
            <v>상</v>
          </cell>
          <cell r="F22">
            <v>3</v>
          </cell>
          <cell r="G22" t="str">
            <v>TC6-07</v>
          </cell>
          <cell r="H22" t="str">
            <v>취약한 권한접근</v>
          </cell>
          <cell r="I22">
            <v>2</v>
          </cell>
          <cell r="J22">
            <v>18</v>
          </cell>
        </row>
        <row r="23">
          <cell r="C23" t="str">
            <v>U-19</v>
          </cell>
          <cell r="D23" t="str">
            <v>/etc/shadow 파일 소유자 및 권한 설정</v>
          </cell>
          <cell r="E23" t="str">
            <v>상</v>
          </cell>
          <cell r="F23">
            <v>3</v>
          </cell>
          <cell r="G23" t="str">
            <v>TC6-07</v>
          </cell>
          <cell r="H23" t="str">
            <v>취약한 권한접근</v>
          </cell>
          <cell r="I23">
            <v>2</v>
          </cell>
          <cell r="J23">
            <v>19</v>
          </cell>
        </row>
        <row r="24">
          <cell r="C24" t="str">
            <v>U-20</v>
          </cell>
          <cell r="D24" t="str">
            <v>/etc/hosts 파일 소유자 및 권한 설정</v>
          </cell>
          <cell r="E24" t="str">
            <v>상</v>
          </cell>
          <cell r="F24">
            <v>3</v>
          </cell>
          <cell r="G24" t="str">
            <v>TC6-07</v>
          </cell>
          <cell r="H24" t="str">
            <v>취약한 권한접근</v>
          </cell>
          <cell r="I24">
            <v>2</v>
          </cell>
          <cell r="J24">
            <v>20</v>
          </cell>
        </row>
        <row r="25">
          <cell r="C25" t="str">
            <v>U-21</v>
          </cell>
          <cell r="D25" t="str">
            <v>/etc/(x)inetd.conf 파일 소유자 및 권한 설정</v>
          </cell>
          <cell r="E25" t="str">
            <v>상</v>
          </cell>
          <cell r="F25">
            <v>3</v>
          </cell>
          <cell r="G25" t="str">
            <v>TC6-07</v>
          </cell>
          <cell r="H25" t="str">
            <v>취약한 권한접근</v>
          </cell>
          <cell r="I25">
            <v>2</v>
          </cell>
          <cell r="J25">
            <v>21</v>
          </cell>
        </row>
        <row r="26">
          <cell r="C26" t="str">
            <v>U-22</v>
          </cell>
          <cell r="D26" t="str">
            <v>/etc/syslog.conf 파일 소유자 및 권한 설정</v>
          </cell>
          <cell r="E26" t="str">
            <v>상</v>
          </cell>
          <cell r="F26">
            <v>3</v>
          </cell>
          <cell r="G26" t="str">
            <v>TC6-07</v>
          </cell>
          <cell r="H26" t="str">
            <v>취약한 권한접근</v>
          </cell>
          <cell r="I26">
            <v>2</v>
          </cell>
          <cell r="J26">
            <v>22</v>
          </cell>
        </row>
        <row r="27">
          <cell r="C27" t="str">
            <v>U-23</v>
          </cell>
          <cell r="D27" t="str">
            <v>/etc/services 파일 소유자 및 권한 설정</v>
          </cell>
          <cell r="E27" t="str">
            <v>상</v>
          </cell>
          <cell r="F27">
            <v>3</v>
          </cell>
          <cell r="G27" t="str">
            <v>TC6-07</v>
          </cell>
          <cell r="H27" t="str">
            <v>취약한 권한접근</v>
          </cell>
          <cell r="I27">
            <v>2</v>
          </cell>
          <cell r="J27">
            <v>23</v>
          </cell>
        </row>
        <row r="28">
          <cell r="C28" t="str">
            <v>U-24</v>
          </cell>
          <cell r="D28" t="str">
            <v>SUID, SGID, Sticky bit 설정 파일 점검</v>
          </cell>
          <cell r="E28" t="str">
            <v>상</v>
          </cell>
          <cell r="F28">
            <v>3</v>
          </cell>
          <cell r="G28" t="str">
            <v>TC6-05</v>
          </cell>
          <cell r="H28" t="str">
            <v>취약한 권한접근</v>
          </cell>
          <cell r="I28">
            <v>2</v>
          </cell>
          <cell r="J28">
            <v>24</v>
          </cell>
        </row>
        <row r="29">
          <cell r="C29" t="str">
            <v>U-25</v>
          </cell>
          <cell r="D29" t="str">
            <v>사용자, 시스템 시작파일 및 환경파일 소유자 및 권한 설정</v>
          </cell>
          <cell r="E29" t="str">
            <v>상</v>
          </cell>
          <cell r="F29">
            <v>3</v>
          </cell>
          <cell r="G29" t="str">
            <v>TC6-09</v>
          </cell>
          <cell r="H29" t="str">
            <v>비인가된 시스템 및 네트워크 접근</v>
          </cell>
          <cell r="I29">
            <v>2</v>
          </cell>
          <cell r="J29">
            <v>25</v>
          </cell>
        </row>
        <row r="30">
          <cell r="C30" t="str">
            <v>U-26</v>
          </cell>
          <cell r="D30" t="str">
            <v>world writable 파일 점검</v>
          </cell>
          <cell r="E30" t="str">
            <v>상</v>
          </cell>
          <cell r="F30">
            <v>3</v>
          </cell>
          <cell r="G30" t="str">
            <v>TC6-06</v>
          </cell>
          <cell r="H30" t="str">
            <v>취약한 권한접근</v>
          </cell>
          <cell r="I30">
            <v>2</v>
          </cell>
          <cell r="J30">
            <v>26</v>
          </cell>
        </row>
        <row r="31">
          <cell r="C31" t="str">
            <v>U-27</v>
          </cell>
          <cell r="D31" t="str">
            <v>/dev에 존재하지 않는 device 파일 점검</v>
          </cell>
          <cell r="E31" t="str">
            <v>상</v>
          </cell>
          <cell r="F31">
            <v>3</v>
          </cell>
          <cell r="G31" t="str">
            <v>TC4-07</v>
          </cell>
          <cell r="H31" t="str">
            <v>취약한 시스템 설정 악용</v>
          </cell>
          <cell r="I31">
            <v>2</v>
          </cell>
          <cell r="J31">
            <v>27</v>
          </cell>
        </row>
        <row r="32">
          <cell r="C32" t="str">
            <v>U-28</v>
          </cell>
          <cell r="D32" t="str">
            <v>$HOME/.rhosts, hosts.equiv 사용 금지</v>
          </cell>
          <cell r="E32" t="str">
            <v>상</v>
          </cell>
          <cell r="F32">
            <v>3</v>
          </cell>
          <cell r="G32" t="str">
            <v>TC6-09</v>
          </cell>
          <cell r="H32" t="str">
            <v>비인가된 시스템 및 네트워크 접근</v>
          </cell>
          <cell r="I32">
            <v>2</v>
          </cell>
          <cell r="J32">
            <v>28</v>
          </cell>
        </row>
        <row r="33">
          <cell r="C33" t="str">
            <v>U-29</v>
          </cell>
          <cell r="D33" t="str">
            <v>접속 IP 및 포트 제한</v>
          </cell>
          <cell r="E33" t="str">
            <v>상</v>
          </cell>
          <cell r="F33">
            <v>3</v>
          </cell>
          <cell r="G33" t="str">
            <v>TC6-11</v>
          </cell>
          <cell r="H33" t="str">
            <v>비인가된 시스템 및 네트워크 접근</v>
          </cell>
          <cell r="I33">
            <v>2</v>
          </cell>
          <cell r="J33">
            <v>29</v>
          </cell>
        </row>
        <row r="34">
          <cell r="C34" t="str">
            <v>U-30</v>
          </cell>
          <cell r="D34" t="str">
            <v>hosts.lpd 파일 소유자 및 권한 설정</v>
          </cell>
          <cell r="E34" t="str">
            <v>하</v>
          </cell>
          <cell r="F34">
            <v>1</v>
          </cell>
          <cell r="G34" t="str">
            <v>TC6-09</v>
          </cell>
          <cell r="H34" t="str">
            <v>비인가된 시스템 및 네트워크 접근</v>
          </cell>
          <cell r="I34">
            <v>2</v>
          </cell>
          <cell r="J34">
            <v>30</v>
          </cell>
        </row>
        <row r="35">
          <cell r="C35" t="str">
            <v>U-31</v>
          </cell>
          <cell r="D35" t="str">
            <v>NIS 서비스 비활성화</v>
          </cell>
          <cell r="E35" t="str">
            <v>중</v>
          </cell>
          <cell r="F35">
            <v>2</v>
          </cell>
          <cell r="G35" t="str">
            <v>TC6-09</v>
          </cell>
          <cell r="H35" t="str">
            <v>비인가된 시스템 및 네트워크 접근</v>
          </cell>
          <cell r="I35">
            <v>2</v>
          </cell>
          <cell r="J35">
            <v>31</v>
          </cell>
        </row>
        <row r="36">
          <cell r="C36" t="str">
            <v>U-32</v>
          </cell>
          <cell r="D36" t="str">
            <v>UMASK 설정 관리</v>
          </cell>
          <cell r="E36" t="str">
            <v>중</v>
          </cell>
          <cell r="F36">
            <v>2</v>
          </cell>
          <cell r="G36" t="str">
            <v>TC6-07</v>
          </cell>
          <cell r="H36" t="str">
            <v>취약한 권한접근</v>
          </cell>
          <cell r="I36">
            <v>2</v>
          </cell>
          <cell r="J36">
            <v>32</v>
          </cell>
        </row>
        <row r="37">
          <cell r="C37" t="str">
            <v>U-33</v>
          </cell>
          <cell r="D37" t="str">
            <v>홈 디렉토리 소유자 및 권한 설정</v>
          </cell>
          <cell r="E37" t="str">
            <v>중</v>
          </cell>
          <cell r="F37">
            <v>2</v>
          </cell>
          <cell r="G37" t="str">
            <v>TC6-07</v>
          </cell>
          <cell r="H37" t="str">
            <v>취약한 권한접근</v>
          </cell>
          <cell r="I37">
            <v>2</v>
          </cell>
          <cell r="J37">
            <v>33</v>
          </cell>
        </row>
        <row r="38">
          <cell r="C38" t="str">
            <v>U-34</v>
          </cell>
          <cell r="D38" t="str">
            <v>홈 디렉토리로 지정한 디렉토리의 존재 및 관리</v>
          </cell>
          <cell r="E38" t="str">
            <v>중</v>
          </cell>
          <cell r="F38">
            <v>2</v>
          </cell>
          <cell r="G38" t="str">
            <v>TC5-02</v>
          </cell>
          <cell r="H38" t="str">
            <v>정보 및 정보처리 프로세스의 변조</v>
          </cell>
          <cell r="I38">
            <v>2</v>
          </cell>
          <cell r="J38">
            <v>34</v>
          </cell>
        </row>
        <row r="39">
          <cell r="C39" t="str">
            <v>U-35</v>
          </cell>
          <cell r="D39" t="str">
            <v>숨겨진 파일 및 디렉토리 검색 및 제거(dot file)</v>
          </cell>
          <cell r="E39" t="str">
            <v>하</v>
          </cell>
          <cell r="F39">
            <v>1</v>
          </cell>
          <cell r="G39" t="str">
            <v>TC5-02</v>
          </cell>
          <cell r="H39" t="str">
            <v>정보 및 정보처리 프로세스의 변조</v>
          </cell>
          <cell r="I39">
            <v>2</v>
          </cell>
          <cell r="J39">
            <v>35</v>
          </cell>
        </row>
        <row r="40">
          <cell r="C40" t="str">
            <v>U-36</v>
          </cell>
          <cell r="D40" t="str">
            <v>finger 서비스 비활성화</v>
          </cell>
          <cell r="E40" t="str">
            <v>상</v>
          </cell>
          <cell r="F40">
            <v>3</v>
          </cell>
          <cell r="G40" t="str">
            <v>TC6-16</v>
          </cell>
          <cell r="H40" t="str">
            <v>웹 서비스 공격</v>
          </cell>
          <cell r="I40">
            <v>2</v>
          </cell>
          <cell r="J40">
            <v>36</v>
          </cell>
        </row>
        <row r="41">
          <cell r="C41" t="str">
            <v>U-37</v>
          </cell>
          <cell r="D41" t="str">
            <v>Anonymous ftp 비활성화</v>
          </cell>
          <cell r="E41" t="str">
            <v>상</v>
          </cell>
          <cell r="F41">
            <v>3</v>
          </cell>
          <cell r="G41" t="str">
            <v>TC6-13</v>
          </cell>
          <cell r="H41" t="str">
            <v>웹 서비스 공격</v>
          </cell>
          <cell r="I41">
            <v>2</v>
          </cell>
          <cell r="J41">
            <v>37</v>
          </cell>
        </row>
        <row r="42">
          <cell r="C42" t="str">
            <v>U-38</v>
          </cell>
          <cell r="D42" t="str">
            <v>r 계열 서비스 비활성화</v>
          </cell>
          <cell r="E42" t="str">
            <v>상</v>
          </cell>
          <cell r="F42">
            <v>3</v>
          </cell>
          <cell r="G42" t="str">
            <v>TC6-09</v>
          </cell>
          <cell r="H42" t="str">
            <v>비인가된 시스템 및 네트워크 접근</v>
          </cell>
          <cell r="I42">
            <v>2</v>
          </cell>
          <cell r="J42">
            <v>38</v>
          </cell>
        </row>
        <row r="43">
          <cell r="C43" t="str">
            <v>U-39</v>
          </cell>
          <cell r="D43" t="str">
            <v>cron 파일 소유자 및 권한 설정</v>
          </cell>
          <cell r="E43" t="str">
            <v>상</v>
          </cell>
          <cell r="F43">
            <v>3</v>
          </cell>
          <cell r="G43" t="str">
            <v>TC5-02</v>
          </cell>
          <cell r="H43" t="str">
            <v>정보 및 정보처리 프로세스의 변조</v>
          </cell>
          <cell r="I43">
            <v>2</v>
          </cell>
          <cell r="J43">
            <v>39</v>
          </cell>
        </row>
        <row r="44">
          <cell r="C44" t="str">
            <v>U-40</v>
          </cell>
          <cell r="D44" t="str">
            <v>DoS 공격에 X한 서비스 비활성화</v>
          </cell>
          <cell r="E44" t="str">
            <v>상</v>
          </cell>
          <cell r="F44">
            <v>3</v>
          </cell>
          <cell r="G44" t="str">
            <v>TC3-11</v>
          </cell>
          <cell r="H44" t="str">
            <v>서비스 거부</v>
          </cell>
          <cell r="I44">
            <v>3</v>
          </cell>
          <cell r="J44">
            <v>40</v>
          </cell>
        </row>
        <row r="45">
          <cell r="C45" t="str">
            <v>U-41</v>
          </cell>
          <cell r="D45" t="str">
            <v>NFS 서비스 비활성화</v>
          </cell>
          <cell r="E45" t="str">
            <v>상</v>
          </cell>
          <cell r="F45">
            <v>3</v>
          </cell>
          <cell r="G45" t="str">
            <v>TC6-09</v>
          </cell>
          <cell r="H45" t="str">
            <v>비인가된 시스템 및 네트워크 접근</v>
          </cell>
          <cell r="I45">
            <v>2</v>
          </cell>
          <cell r="J45">
            <v>41</v>
          </cell>
        </row>
        <row r="46">
          <cell r="C46" t="str">
            <v>U-42</v>
          </cell>
          <cell r="D46" t="str">
            <v>NFS 접근 통제</v>
          </cell>
          <cell r="E46" t="str">
            <v>상</v>
          </cell>
          <cell r="F46">
            <v>3</v>
          </cell>
          <cell r="G46" t="str">
            <v>TC6-09</v>
          </cell>
          <cell r="H46" t="str">
            <v>비인가된 시스템 및 네트워크 접근</v>
          </cell>
          <cell r="I46">
            <v>2</v>
          </cell>
          <cell r="J46">
            <v>42</v>
          </cell>
        </row>
        <row r="47">
          <cell r="C47" t="str">
            <v>U-43</v>
          </cell>
          <cell r="D47" t="str">
            <v>automountd 제거</v>
          </cell>
          <cell r="E47" t="str">
            <v>상</v>
          </cell>
          <cell r="F47">
            <v>3</v>
          </cell>
          <cell r="G47" t="str">
            <v>TC6-15</v>
          </cell>
          <cell r="H47" t="str">
            <v>웹 서비스 공격</v>
          </cell>
          <cell r="I47">
            <v>2</v>
          </cell>
          <cell r="J47">
            <v>43</v>
          </cell>
        </row>
        <row r="48">
          <cell r="C48" t="str">
            <v>U-44</v>
          </cell>
          <cell r="D48" t="str">
            <v>RPC 서비스 N/A</v>
          </cell>
          <cell r="E48" t="str">
            <v>상</v>
          </cell>
          <cell r="F48">
            <v>3</v>
          </cell>
          <cell r="G48" t="str">
            <v>TC6-15</v>
          </cell>
          <cell r="H48" t="str">
            <v>웹 서비스 공격</v>
          </cell>
          <cell r="I48">
            <v>2</v>
          </cell>
          <cell r="J48">
            <v>44</v>
          </cell>
        </row>
        <row r="49">
          <cell r="C49" t="str">
            <v>U-45</v>
          </cell>
          <cell r="D49" t="str">
            <v>NIS, NIS+ 점검</v>
          </cell>
          <cell r="E49" t="str">
            <v>상</v>
          </cell>
          <cell r="F49">
            <v>3</v>
          </cell>
          <cell r="G49" t="str">
            <v>TC6-09</v>
          </cell>
          <cell r="H49" t="str">
            <v>비인가된 시스템 및 네트워크 접근</v>
          </cell>
          <cell r="I49">
            <v>2</v>
          </cell>
          <cell r="J49">
            <v>45</v>
          </cell>
        </row>
        <row r="50">
          <cell r="C50" t="str">
            <v>U-46</v>
          </cell>
          <cell r="D50" t="str">
            <v>tftp, talk 서비스 비활성화</v>
          </cell>
          <cell r="E50" t="str">
            <v>상</v>
          </cell>
          <cell r="F50">
            <v>3</v>
          </cell>
          <cell r="G50" t="str">
            <v>TC4-07</v>
          </cell>
          <cell r="H50" t="str">
            <v>취약한 시스템 설정 악용</v>
          </cell>
          <cell r="I50">
            <v>2</v>
          </cell>
          <cell r="J50">
            <v>46</v>
          </cell>
        </row>
        <row r="51">
          <cell r="C51" t="str">
            <v>U-47</v>
          </cell>
          <cell r="D51" t="str">
            <v>sendmail 버전 점검</v>
          </cell>
          <cell r="E51" t="str">
            <v>상</v>
          </cell>
          <cell r="F51">
            <v>3</v>
          </cell>
          <cell r="G51" t="str">
            <v>TC6-16</v>
          </cell>
          <cell r="H51" t="str">
            <v>웹 서비스 공격</v>
          </cell>
          <cell r="I51">
            <v>2</v>
          </cell>
          <cell r="J51">
            <v>47</v>
          </cell>
        </row>
        <row r="52">
          <cell r="C52" t="str">
            <v>U-48</v>
          </cell>
          <cell r="D52" t="str">
            <v>스팸 메일 릴레이 제한</v>
          </cell>
          <cell r="E52" t="str">
            <v>상</v>
          </cell>
          <cell r="F52">
            <v>3</v>
          </cell>
          <cell r="G52" t="str">
            <v>TC6-08</v>
          </cell>
          <cell r="H52" t="str">
            <v>비인가된 시스템 및 네트워크 접근</v>
          </cell>
          <cell r="I52">
            <v>2</v>
          </cell>
          <cell r="J52">
            <v>48</v>
          </cell>
        </row>
        <row r="53">
          <cell r="C53" t="str">
            <v>U-49</v>
          </cell>
          <cell r="D53" t="str">
            <v>일반 사용자의 sendmail 실행 방지</v>
          </cell>
          <cell r="E53" t="str">
            <v>상</v>
          </cell>
          <cell r="F53">
            <v>3</v>
          </cell>
          <cell r="G53" t="str">
            <v>TC4-07</v>
          </cell>
          <cell r="H53" t="str">
            <v>취약한 시스템 설정 악용</v>
          </cell>
          <cell r="I53">
            <v>2</v>
          </cell>
          <cell r="J53">
            <v>49</v>
          </cell>
        </row>
        <row r="54">
          <cell r="C54" t="str">
            <v>U-50</v>
          </cell>
          <cell r="D54" t="str">
            <v>DNS 보안 패치</v>
          </cell>
          <cell r="E54" t="str">
            <v>상</v>
          </cell>
          <cell r="F54">
            <v>3</v>
          </cell>
          <cell r="G54" t="str">
            <v>TC6-16</v>
          </cell>
          <cell r="H54" t="str">
            <v>웹 서비스 공격</v>
          </cell>
          <cell r="I54">
            <v>2</v>
          </cell>
          <cell r="J54">
            <v>50</v>
          </cell>
        </row>
        <row r="55">
          <cell r="C55" t="str">
            <v>U-51</v>
          </cell>
          <cell r="D55" t="str">
            <v>DNS Zone Transfer 설정</v>
          </cell>
          <cell r="E55" t="str">
            <v>상</v>
          </cell>
          <cell r="F55">
            <v>3</v>
          </cell>
          <cell r="G55" t="str">
            <v>TC4-07</v>
          </cell>
          <cell r="H55" t="str">
            <v>취약한 시스템 설정 악용</v>
          </cell>
          <cell r="I55">
            <v>2</v>
          </cell>
          <cell r="J55">
            <v>51</v>
          </cell>
        </row>
        <row r="56">
          <cell r="C56" t="str">
            <v>U-52</v>
          </cell>
          <cell r="D56" t="str">
            <v>Apache 디렉토리 리스팅 제거</v>
          </cell>
          <cell r="E56" t="str">
            <v>상</v>
          </cell>
          <cell r="F56">
            <v>3</v>
          </cell>
          <cell r="G56" t="str">
            <v>TC4-07</v>
          </cell>
          <cell r="H56" t="str">
            <v>취약한 시스템 설정 악용</v>
          </cell>
          <cell r="I56">
            <v>2</v>
          </cell>
          <cell r="J56">
            <v>52</v>
          </cell>
        </row>
        <row r="57">
          <cell r="C57" t="str">
            <v>U-53</v>
          </cell>
          <cell r="D57" t="str">
            <v>Apache 웹 프로세스 권한 제한</v>
          </cell>
          <cell r="E57" t="str">
            <v>상</v>
          </cell>
          <cell r="F57">
            <v>3</v>
          </cell>
          <cell r="G57" t="str">
            <v>TC4-07</v>
          </cell>
          <cell r="H57" t="str">
            <v>취약한 시스템 설정 악용</v>
          </cell>
          <cell r="I57">
            <v>2</v>
          </cell>
          <cell r="J57">
            <v>53</v>
          </cell>
        </row>
        <row r="58">
          <cell r="C58" t="str">
            <v>U-54</v>
          </cell>
          <cell r="D58" t="str">
            <v>Apache 상위 디렉토리 접근 금지</v>
          </cell>
          <cell r="E58" t="str">
            <v>상</v>
          </cell>
          <cell r="F58">
            <v>3</v>
          </cell>
          <cell r="G58" t="str">
            <v>TC4-07</v>
          </cell>
          <cell r="H58" t="str">
            <v>취약한 시스템 설정 악용</v>
          </cell>
          <cell r="I58">
            <v>2</v>
          </cell>
          <cell r="J58">
            <v>54</v>
          </cell>
        </row>
        <row r="59">
          <cell r="C59" t="str">
            <v>U-55</v>
          </cell>
          <cell r="D59" t="str">
            <v>Apache 불필요한 파일 제거</v>
          </cell>
          <cell r="E59" t="str">
            <v>상</v>
          </cell>
          <cell r="F59">
            <v>3</v>
          </cell>
          <cell r="G59" t="str">
            <v>TC4-07</v>
          </cell>
          <cell r="H59" t="str">
            <v>취약한 시스템 설정 악용</v>
          </cell>
          <cell r="I59">
            <v>2</v>
          </cell>
          <cell r="J59">
            <v>55</v>
          </cell>
        </row>
        <row r="60">
          <cell r="C60" t="str">
            <v>U-56</v>
          </cell>
          <cell r="D60" t="str">
            <v>Apache 링크 사용 금지</v>
          </cell>
          <cell r="E60" t="str">
            <v>상</v>
          </cell>
          <cell r="F60">
            <v>3</v>
          </cell>
          <cell r="G60" t="str">
            <v>TC4-07</v>
          </cell>
          <cell r="H60" t="str">
            <v>취약한 시스템 설정 악용</v>
          </cell>
          <cell r="I60">
            <v>2</v>
          </cell>
          <cell r="J60">
            <v>56</v>
          </cell>
        </row>
        <row r="61">
          <cell r="C61" t="str">
            <v>U-57</v>
          </cell>
          <cell r="D61" t="str">
            <v>Apache 파일 업로드 및 다운로드 제한</v>
          </cell>
          <cell r="E61" t="str">
            <v>상</v>
          </cell>
          <cell r="F61">
            <v>3</v>
          </cell>
          <cell r="G61" t="str">
            <v>TC4-07</v>
          </cell>
          <cell r="H61" t="str">
            <v>취약한 시스템 설정 악용</v>
          </cell>
          <cell r="I61">
            <v>2</v>
          </cell>
          <cell r="J61">
            <v>57</v>
          </cell>
        </row>
        <row r="62">
          <cell r="C62" t="str">
            <v>U-58</v>
          </cell>
          <cell r="D62" t="str">
            <v>Apache 웹 서비스 영역의 분리</v>
          </cell>
          <cell r="E62" t="str">
            <v>상</v>
          </cell>
          <cell r="F62">
            <v>3</v>
          </cell>
          <cell r="G62" t="str">
            <v>TC4-07</v>
          </cell>
          <cell r="H62" t="str">
            <v>취약한 시스템 설정 악용</v>
          </cell>
          <cell r="I62">
            <v>2</v>
          </cell>
          <cell r="J62">
            <v>58</v>
          </cell>
        </row>
        <row r="63">
          <cell r="C63" t="str">
            <v>U-59</v>
          </cell>
          <cell r="D63" t="str">
            <v>ssh 원격 접속 허용</v>
          </cell>
          <cell r="E63" t="str">
            <v>중</v>
          </cell>
          <cell r="F63">
            <v>2</v>
          </cell>
          <cell r="G63" t="str">
            <v>TC6-03</v>
          </cell>
          <cell r="H63" t="str">
            <v>패스워드 Cracking</v>
          </cell>
          <cell r="I63">
            <v>2</v>
          </cell>
          <cell r="J63">
            <v>59</v>
          </cell>
        </row>
        <row r="64">
          <cell r="C64" t="str">
            <v>U-60</v>
          </cell>
          <cell r="D64" t="str">
            <v>ftp 서비스 N/A</v>
          </cell>
          <cell r="E64" t="str">
            <v>하</v>
          </cell>
          <cell r="F64">
            <v>1</v>
          </cell>
          <cell r="G64" t="str">
            <v>TC6-16</v>
          </cell>
          <cell r="H64" t="str">
            <v>웹 서비스 공격</v>
          </cell>
          <cell r="I64">
            <v>2</v>
          </cell>
          <cell r="J64">
            <v>60</v>
          </cell>
        </row>
        <row r="65">
          <cell r="C65" t="str">
            <v>U-61</v>
          </cell>
          <cell r="D65" t="str">
            <v>ftp 계정 shell 제한</v>
          </cell>
          <cell r="E65" t="str">
            <v>중</v>
          </cell>
          <cell r="F65">
            <v>2</v>
          </cell>
          <cell r="G65" t="str">
            <v>TC6-16</v>
          </cell>
          <cell r="H65" t="str">
            <v>웹 서비스 공격</v>
          </cell>
          <cell r="I65">
            <v>2</v>
          </cell>
          <cell r="J65">
            <v>61</v>
          </cell>
        </row>
        <row r="66">
          <cell r="C66" t="str">
            <v>U-62</v>
          </cell>
          <cell r="D66" t="str">
            <v>ftpusers 파일 소유자 및 권한 설정</v>
          </cell>
          <cell r="E66" t="str">
            <v>중</v>
          </cell>
          <cell r="F66">
            <v>2</v>
          </cell>
          <cell r="G66" t="str">
            <v>TC6-16</v>
          </cell>
          <cell r="H66" t="str">
            <v>웹 서비스 공격</v>
          </cell>
          <cell r="I66">
            <v>2</v>
          </cell>
          <cell r="J66">
            <v>62</v>
          </cell>
        </row>
        <row r="67">
          <cell r="C67" t="str">
            <v>U-63</v>
          </cell>
          <cell r="D67" t="str">
            <v>ftpusers 파일 설정</v>
          </cell>
          <cell r="E67" t="str">
            <v>중</v>
          </cell>
          <cell r="F67">
            <v>2</v>
          </cell>
          <cell r="G67" t="str">
            <v>TC6-16</v>
          </cell>
          <cell r="H67" t="str">
            <v>웹 서비스 공격</v>
          </cell>
          <cell r="I67">
            <v>2</v>
          </cell>
          <cell r="J67">
            <v>63</v>
          </cell>
        </row>
        <row r="68">
          <cell r="C68" t="str">
            <v>U-64</v>
          </cell>
          <cell r="D68" t="str">
            <v>at 파일 소유자 및 권한 설정</v>
          </cell>
          <cell r="E68" t="str">
            <v>중</v>
          </cell>
          <cell r="F68">
            <v>2</v>
          </cell>
          <cell r="G68" t="str">
            <v>TC6-07</v>
          </cell>
          <cell r="H68" t="str">
            <v>취약한 권한접근</v>
          </cell>
          <cell r="I68">
            <v>2</v>
          </cell>
          <cell r="J68">
            <v>64</v>
          </cell>
        </row>
        <row r="69">
          <cell r="C69" t="str">
            <v>U-65</v>
          </cell>
          <cell r="D69" t="str">
            <v>SNMP 서비스 구동 점검</v>
          </cell>
          <cell r="E69" t="str">
            <v>중</v>
          </cell>
          <cell r="F69">
            <v>2</v>
          </cell>
          <cell r="G69" t="str">
            <v>TC4-07</v>
          </cell>
          <cell r="H69" t="str">
            <v>취약한 시스템 설정 악용</v>
          </cell>
          <cell r="I69">
            <v>2</v>
          </cell>
          <cell r="J69">
            <v>65</v>
          </cell>
        </row>
        <row r="70">
          <cell r="C70" t="str">
            <v>U-66</v>
          </cell>
          <cell r="D70" t="str">
            <v>SNMP 서비스 커뮤니티 스트링의 복잡성 설정</v>
          </cell>
          <cell r="E70" t="str">
            <v>중</v>
          </cell>
          <cell r="F70">
            <v>2</v>
          </cell>
          <cell r="G70" t="str">
            <v>TC4-07</v>
          </cell>
          <cell r="H70" t="str">
            <v>취약한 시스템 설정 악용</v>
          </cell>
          <cell r="I70">
            <v>2</v>
          </cell>
          <cell r="J70">
            <v>66</v>
          </cell>
        </row>
        <row r="71">
          <cell r="C71" t="str">
            <v>U-67</v>
          </cell>
          <cell r="D71" t="str">
            <v>로그온 시 경고 메시지 제공</v>
          </cell>
          <cell r="E71" t="str">
            <v>하</v>
          </cell>
          <cell r="F71">
            <v>1</v>
          </cell>
          <cell r="G71" t="str">
            <v>TC4-07</v>
          </cell>
          <cell r="H71" t="str">
            <v>취약한 시스템 설정 악용</v>
          </cell>
          <cell r="I71">
            <v>2</v>
          </cell>
          <cell r="J71">
            <v>67</v>
          </cell>
        </row>
        <row r="72">
          <cell r="C72" t="str">
            <v>U-68</v>
          </cell>
          <cell r="D72" t="str">
            <v>NFS 설정 파일 접근 권한</v>
          </cell>
          <cell r="E72" t="str">
            <v>중</v>
          </cell>
          <cell r="F72">
            <v>2</v>
          </cell>
          <cell r="G72" t="str">
            <v>TC6-09</v>
          </cell>
          <cell r="H72" t="str">
            <v>비인가된 시스템 및 네트워크 접근</v>
          </cell>
          <cell r="I72">
            <v>2</v>
          </cell>
          <cell r="J72">
            <v>68</v>
          </cell>
        </row>
        <row r="73">
          <cell r="C73" t="str">
            <v>U-69</v>
          </cell>
          <cell r="D73" t="str">
            <v>expn, vrfy 명령어 제한</v>
          </cell>
          <cell r="E73" t="str">
            <v>중</v>
          </cell>
          <cell r="F73">
            <v>2</v>
          </cell>
          <cell r="G73" t="str">
            <v>TC4-07</v>
          </cell>
          <cell r="H73" t="str">
            <v>취약한 시스템 설정 악용</v>
          </cell>
          <cell r="I73">
            <v>2</v>
          </cell>
          <cell r="J73">
            <v>69</v>
          </cell>
        </row>
        <row r="74">
          <cell r="C74" t="str">
            <v>U-70</v>
          </cell>
          <cell r="D74" t="str">
            <v>Apache 웹 서비스 정보 숨김</v>
          </cell>
          <cell r="E74" t="str">
            <v>중</v>
          </cell>
          <cell r="F74">
            <v>2</v>
          </cell>
          <cell r="G74" t="str">
            <v>TC4-07</v>
          </cell>
          <cell r="H74" t="str">
            <v>취약한 시스템 설정 악용</v>
          </cell>
          <cell r="I74">
            <v>2</v>
          </cell>
          <cell r="J74">
            <v>70</v>
          </cell>
        </row>
        <row r="75">
          <cell r="C75" t="str">
            <v>U-71</v>
          </cell>
          <cell r="D75" t="str">
            <v>최신 보안 패치 및 벤더 권고사항 적용</v>
          </cell>
          <cell r="E75" t="str">
            <v>상</v>
          </cell>
          <cell r="F75">
            <v>3</v>
          </cell>
          <cell r="G75" t="str">
            <v>TC6-16</v>
          </cell>
          <cell r="H75" t="str">
            <v>웹 서비스 공격</v>
          </cell>
          <cell r="I75">
            <v>2</v>
          </cell>
          <cell r="J75">
            <v>71</v>
          </cell>
        </row>
        <row r="76">
          <cell r="C76" t="str">
            <v>U-72</v>
          </cell>
          <cell r="D76" t="str">
            <v>로그의 정기적 검토 및 보고</v>
          </cell>
          <cell r="E76" t="str">
            <v>상</v>
          </cell>
          <cell r="F76">
            <v>3</v>
          </cell>
          <cell r="G76" t="str">
            <v>TC7-02</v>
          </cell>
          <cell r="H76" t="str">
            <v>침해 부인</v>
          </cell>
          <cell r="I76">
            <v>2</v>
          </cell>
          <cell r="J76">
            <v>72</v>
          </cell>
        </row>
        <row r="77">
          <cell r="C77" t="str">
            <v>U-73</v>
          </cell>
          <cell r="D77" t="str">
            <v>정책에 따른 시스템 로깅 설정</v>
          </cell>
          <cell r="E77" t="str">
            <v>하</v>
          </cell>
          <cell r="F77">
            <v>1</v>
          </cell>
          <cell r="G77" t="str">
            <v>TC7-01</v>
          </cell>
          <cell r="H77" t="str">
            <v>침해 부인</v>
          </cell>
          <cell r="I77">
            <v>2</v>
          </cell>
          <cell r="J77">
            <v>73</v>
          </cell>
        </row>
        <row r="78">
          <cell r="C78" t="str">
            <v>W-1</v>
          </cell>
          <cell r="D78" t="str">
            <v>Administrator 계정 이름 바꾸기</v>
          </cell>
          <cell r="E78" t="str">
            <v>상</v>
          </cell>
          <cell r="F78">
            <v>3</v>
          </cell>
        </row>
        <row r="79">
          <cell r="C79" t="str">
            <v>W-2</v>
          </cell>
          <cell r="D79" t="str">
            <v>GUEST 계정 상태</v>
          </cell>
          <cell r="E79" t="str">
            <v>상</v>
          </cell>
          <cell r="F79">
            <v>3</v>
          </cell>
        </row>
        <row r="80">
          <cell r="C80" t="str">
            <v>W-3</v>
          </cell>
          <cell r="D80" t="str">
            <v>불필요한 계정 제거</v>
          </cell>
          <cell r="E80" t="str">
            <v>상</v>
          </cell>
          <cell r="F80">
            <v>3</v>
          </cell>
        </row>
        <row r="81">
          <cell r="C81" t="str">
            <v>W-4</v>
          </cell>
          <cell r="D81" t="str">
            <v>계정 잠금 임계값 설정</v>
          </cell>
          <cell r="E81" t="str">
            <v>상</v>
          </cell>
          <cell r="F81">
            <v>3</v>
          </cell>
        </row>
        <row r="82">
          <cell r="C82" t="str">
            <v>W-5</v>
          </cell>
          <cell r="D82" t="str">
            <v>해독 가능한 암호화를 사용하여 암호 저장</v>
          </cell>
          <cell r="E82" t="str">
            <v>상</v>
          </cell>
          <cell r="F82">
            <v>3</v>
          </cell>
        </row>
        <row r="83">
          <cell r="C83" t="str">
            <v>W-6</v>
          </cell>
          <cell r="D83" t="str">
            <v>관리자 그룹에 최소한의 사용자 포함</v>
          </cell>
          <cell r="E83" t="str">
            <v>상</v>
          </cell>
          <cell r="F83">
            <v>3</v>
          </cell>
        </row>
        <row r="84">
          <cell r="C84" t="str">
            <v>W-7</v>
          </cell>
          <cell r="D84" t="str">
            <v>Everyone 사용 권한을 익명 사용자에게 적용</v>
          </cell>
          <cell r="E84" t="str">
            <v>중</v>
          </cell>
          <cell r="F84">
            <v>2</v>
          </cell>
        </row>
        <row r="85">
          <cell r="C85" t="str">
            <v>W-8</v>
          </cell>
          <cell r="D85" t="str">
            <v>계정 잠금 기간 설정</v>
          </cell>
          <cell r="E85" t="str">
            <v>중</v>
          </cell>
          <cell r="F85">
            <v>2</v>
          </cell>
        </row>
        <row r="86">
          <cell r="C86" t="str">
            <v>W-9</v>
          </cell>
          <cell r="D86" t="str">
            <v>패스워드 복잡성 설정</v>
          </cell>
          <cell r="E86" t="str">
            <v>중</v>
          </cell>
          <cell r="F86">
            <v>2</v>
          </cell>
        </row>
        <row r="87">
          <cell r="C87" t="str">
            <v>W-10</v>
          </cell>
          <cell r="D87" t="str">
            <v>패스워드 최소 암호 길이</v>
          </cell>
          <cell r="E87" t="str">
            <v>중</v>
          </cell>
          <cell r="F87">
            <v>2</v>
          </cell>
        </row>
        <row r="88">
          <cell r="C88" t="str">
            <v>W-11</v>
          </cell>
          <cell r="D88" t="str">
            <v>패스워드 최대 사용 기간</v>
          </cell>
          <cell r="E88" t="str">
            <v>중</v>
          </cell>
          <cell r="F88">
            <v>2</v>
          </cell>
        </row>
        <row r="89">
          <cell r="C89" t="str">
            <v>W-12</v>
          </cell>
          <cell r="D89" t="str">
            <v>패스워드 최소 사용 기간</v>
          </cell>
          <cell r="E89" t="str">
            <v>중</v>
          </cell>
          <cell r="F89">
            <v>2</v>
          </cell>
        </row>
        <row r="90">
          <cell r="C90" t="str">
            <v>W-13</v>
          </cell>
          <cell r="D90" t="str">
            <v>마지막 사용자 이름 표시 안함</v>
          </cell>
          <cell r="E90" t="str">
            <v>중</v>
          </cell>
          <cell r="F90">
            <v>2</v>
          </cell>
        </row>
        <row r="91">
          <cell r="C91" t="str">
            <v>W-14</v>
          </cell>
          <cell r="D91" t="str">
            <v>로컬 로그온 허용</v>
          </cell>
          <cell r="E91" t="str">
            <v>중</v>
          </cell>
          <cell r="F91">
            <v>2</v>
          </cell>
        </row>
        <row r="92">
          <cell r="C92" t="str">
            <v>W-15</v>
          </cell>
          <cell r="D92" t="str">
            <v>익명 SID/이름 변환 허용</v>
          </cell>
          <cell r="E92" t="str">
            <v>중</v>
          </cell>
          <cell r="F92">
            <v>2</v>
          </cell>
        </row>
        <row r="93">
          <cell r="C93" t="str">
            <v>W-16</v>
          </cell>
          <cell r="D93" t="str">
            <v>최근 암호 기억</v>
          </cell>
          <cell r="E93" t="str">
            <v>중</v>
          </cell>
          <cell r="F93">
            <v>2</v>
          </cell>
        </row>
        <row r="94">
          <cell r="C94" t="str">
            <v>W-17</v>
          </cell>
          <cell r="D94" t="str">
            <v>콘솔 로그온 시 로컬 계정에서 빈 암호 사용 제한</v>
          </cell>
          <cell r="E94" t="str">
            <v>중</v>
          </cell>
          <cell r="F94">
            <v>2</v>
          </cell>
        </row>
        <row r="95">
          <cell r="C95" t="str">
            <v>W-18</v>
          </cell>
          <cell r="D95" t="str">
            <v>원격터미널 접속 가능한 사용자 그룹 제한</v>
          </cell>
          <cell r="E95" t="str">
            <v>중</v>
          </cell>
          <cell r="F95">
            <v>2</v>
          </cell>
        </row>
        <row r="96">
          <cell r="C96" t="str">
            <v>W-19</v>
          </cell>
          <cell r="D96" t="str">
            <v>공유 권한 및 사용자 그룹 설정</v>
          </cell>
          <cell r="E96" t="str">
            <v>상</v>
          </cell>
          <cell r="F96">
            <v>3</v>
          </cell>
        </row>
        <row r="97">
          <cell r="C97" t="str">
            <v>W-20</v>
          </cell>
          <cell r="D97" t="str">
            <v>하드디스크 기본 공유 제거</v>
          </cell>
          <cell r="E97" t="str">
            <v>상</v>
          </cell>
          <cell r="F97">
            <v>3</v>
          </cell>
        </row>
        <row r="98">
          <cell r="C98" t="str">
            <v>W-21</v>
          </cell>
          <cell r="D98" t="str">
            <v>불필요한 서비스 제거</v>
          </cell>
          <cell r="E98" t="str">
            <v>상</v>
          </cell>
          <cell r="F98">
            <v>3</v>
          </cell>
        </row>
        <row r="99">
          <cell r="C99" t="str">
            <v>W-22</v>
          </cell>
          <cell r="D99" t="str">
            <v>IIS 서비스 구동 점검</v>
          </cell>
          <cell r="E99" t="str">
            <v>상</v>
          </cell>
          <cell r="F99">
            <v>3</v>
          </cell>
        </row>
        <row r="100">
          <cell r="C100" t="str">
            <v>W-23</v>
          </cell>
          <cell r="D100" t="str">
            <v>IIS 디렉토리 리스팅 제거</v>
          </cell>
          <cell r="E100" t="str">
            <v>상</v>
          </cell>
          <cell r="F100">
            <v>3</v>
          </cell>
        </row>
        <row r="101">
          <cell r="C101" t="str">
            <v>W-24</v>
          </cell>
          <cell r="D101" t="str">
            <v>IIS CGI 실행 제한</v>
          </cell>
          <cell r="E101" t="str">
            <v>상</v>
          </cell>
          <cell r="F101">
            <v>3</v>
          </cell>
        </row>
        <row r="102">
          <cell r="C102" t="str">
            <v>W-25</v>
          </cell>
          <cell r="D102" t="str">
            <v>IIS 상위 디렉토리 접근 금지</v>
          </cell>
          <cell r="E102" t="str">
            <v>상</v>
          </cell>
          <cell r="F102">
            <v>3</v>
          </cell>
        </row>
        <row r="103">
          <cell r="C103" t="str">
            <v>W-26</v>
          </cell>
          <cell r="D103" t="str">
            <v>IIS 불필요한 파일 제거</v>
          </cell>
          <cell r="E103" t="str">
            <v>상</v>
          </cell>
          <cell r="F103">
            <v>3</v>
          </cell>
        </row>
        <row r="104">
          <cell r="C104" t="str">
            <v>W-27</v>
          </cell>
          <cell r="D104" t="str">
            <v>IIS 웹 프로세스 권한 제한</v>
          </cell>
          <cell r="E104" t="str">
            <v>상</v>
          </cell>
          <cell r="F104">
            <v>3</v>
          </cell>
        </row>
        <row r="105">
          <cell r="C105" t="str">
            <v>W-28</v>
          </cell>
          <cell r="D105" t="str">
            <v>IIS 링크 사용금지</v>
          </cell>
          <cell r="E105" t="str">
            <v>상</v>
          </cell>
          <cell r="F105">
            <v>3</v>
          </cell>
        </row>
        <row r="106">
          <cell r="C106" t="str">
            <v>W-29</v>
          </cell>
          <cell r="D106" t="str">
            <v>IIS 파일 업로드 및 다운로드 제한</v>
          </cell>
          <cell r="E106" t="str">
            <v>상</v>
          </cell>
          <cell r="F106">
            <v>3</v>
          </cell>
        </row>
        <row r="107">
          <cell r="C107" t="str">
            <v>W-30</v>
          </cell>
          <cell r="D107" t="str">
            <v>IIS DB 연결 X점 점검</v>
          </cell>
          <cell r="E107" t="str">
            <v>상</v>
          </cell>
          <cell r="F107">
            <v>3</v>
          </cell>
        </row>
        <row r="108">
          <cell r="C108" t="str">
            <v>W-31</v>
          </cell>
          <cell r="D108" t="str">
            <v>IIS 가상 디렉토리 삭제</v>
          </cell>
          <cell r="E108" t="str">
            <v>상</v>
          </cell>
          <cell r="F108">
            <v>3</v>
          </cell>
        </row>
        <row r="109">
          <cell r="C109" t="str">
            <v>W-32</v>
          </cell>
          <cell r="D109" t="str">
            <v>IIS 데이터 파일 ACL 적용</v>
          </cell>
          <cell r="E109" t="str">
            <v>상</v>
          </cell>
          <cell r="F109">
            <v>3</v>
          </cell>
        </row>
        <row r="110">
          <cell r="C110" t="str">
            <v>W-33</v>
          </cell>
          <cell r="D110" t="str">
            <v>IIS 미사용 스크립트 매핑 제거</v>
          </cell>
          <cell r="E110" t="str">
            <v>상</v>
          </cell>
          <cell r="F110">
            <v>3</v>
          </cell>
        </row>
        <row r="111">
          <cell r="C111" t="str">
            <v>W-34</v>
          </cell>
          <cell r="D111" t="str">
            <v>IIS Exec 명령어 쉘 호출 진단</v>
          </cell>
          <cell r="E111" t="str">
            <v>상</v>
          </cell>
          <cell r="F111">
            <v>3</v>
          </cell>
        </row>
        <row r="112">
          <cell r="C112" t="str">
            <v>W-35</v>
          </cell>
          <cell r="D112" t="str">
            <v>IIS WebDAV 비활성화</v>
          </cell>
          <cell r="E112" t="str">
            <v>상</v>
          </cell>
          <cell r="F112">
            <v>3</v>
          </cell>
        </row>
        <row r="113">
          <cell r="C113" t="str">
            <v>W-36</v>
          </cell>
          <cell r="D113" t="str">
            <v>NetBIOS 바인딩 서비스 구동 점검</v>
          </cell>
          <cell r="E113" t="str">
            <v>상</v>
          </cell>
          <cell r="F113">
            <v>3</v>
          </cell>
        </row>
        <row r="114">
          <cell r="C114" t="str">
            <v>W-37</v>
          </cell>
          <cell r="D114" t="str">
            <v>FTP 서비스 구동 점검</v>
          </cell>
          <cell r="E114" t="str">
            <v>상</v>
          </cell>
          <cell r="F114">
            <v>3</v>
          </cell>
        </row>
        <row r="115">
          <cell r="C115" t="str">
            <v>W-38</v>
          </cell>
          <cell r="D115" t="str">
            <v>FTP 디렉토리 접근 권한 설정</v>
          </cell>
          <cell r="E115" t="str">
            <v>상</v>
          </cell>
          <cell r="F115">
            <v>3</v>
          </cell>
        </row>
        <row r="116">
          <cell r="C116" t="str">
            <v>W-39</v>
          </cell>
          <cell r="D116" t="str">
            <v>Anonymous FTP 금지</v>
          </cell>
          <cell r="E116" t="str">
            <v>상</v>
          </cell>
          <cell r="F116">
            <v>3</v>
          </cell>
        </row>
        <row r="117">
          <cell r="C117" t="str">
            <v>W-40</v>
          </cell>
          <cell r="D117" t="str">
            <v>FTP 접근제어 설정</v>
          </cell>
          <cell r="E117" t="str">
            <v>상</v>
          </cell>
          <cell r="F117">
            <v>3</v>
          </cell>
        </row>
        <row r="118">
          <cell r="C118" t="str">
            <v>W-41</v>
          </cell>
          <cell r="D118" t="str">
            <v>DNS Zone Transfer 설정</v>
          </cell>
          <cell r="E118" t="str">
            <v>상</v>
          </cell>
          <cell r="F118">
            <v>3</v>
          </cell>
        </row>
        <row r="119">
          <cell r="C119" t="str">
            <v>W-42</v>
          </cell>
          <cell r="D119" t="str">
            <v>RDS(Remote Data Services) 제거</v>
          </cell>
          <cell r="E119" t="str">
            <v>상</v>
          </cell>
          <cell r="F119">
            <v>3</v>
          </cell>
        </row>
        <row r="120">
          <cell r="C120" t="str">
            <v>W-43</v>
          </cell>
          <cell r="D120" t="str">
            <v>최신 서비스팩 적용</v>
          </cell>
          <cell r="E120" t="str">
            <v>상</v>
          </cell>
          <cell r="F120">
            <v>3</v>
          </cell>
        </row>
        <row r="121">
          <cell r="C121" t="str">
            <v>W-44</v>
          </cell>
          <cell r="D121" t="str">
            <v>터미널 서비스 암호화 수준 설정</v>
          </cell>
          <cell r="E121" t="str">
            <v>중</v>
          </cell>
          <cell r="F121">
            <v>2</v>
          </cell>
        </row>
        <row r="122">
          <cell r="C122" t="str">
            <v>W-45</v>
          </cell>
          <cell r="D122" t="str">
            <v>IIS 웹 서비스 정보 숨김</v>
          </cell>
          <cell r="E122" t="str">
            <v>중</v>
          </cell>
          <cell r="F122">
            <v>2</v>
          </cell>
        </row>
        <row r="123">
          <cell r="C123" t="str">
            <v>W-46</v>
          </cell>
          <cell r="D123" t="str">
            <v>SNMP 서비스 구동 점검</v>
          </cell>
          <cell r="E123" t="str">
            <v>중</v>
          </cell>
          <cell r="F123">
            <v>2</v>
          </cell>
        </row>
        <row r="124">
          <cell r="C124" t="str">
            <v>W-47</v>
          </cell>
          <cell r="D124" t="str">
            <v>SNMP 서비스 커뮤니티 스트링의 복잡성 설정</v>
          </cell>
          <cell r="E124" t="str">
            <v>중</v>
          </cell>
          <cell r="F124">
            <v>2</v>
          </cell>
        </row>
        <row r="125">
          <cell r="C125" t="str">
            <v>W-48</v>
          </cell>
          <cell r="D125" t="str">
            <v>SNMP Access Control 설정</v>
          </cell>
          <cell r="E125" t="str">
            <v>중</v>
          </cell>
          <cell r="F125">
            <v>2</v>
          </cell>
        </row>
        <row r="126">
          <cell r="C126" t="str">
            <v>W-49</v>
          </cell>
          <cell r="D126" t="str">
            <v>DNS 서비스 구동 점검</v>
          </cell>
          <cell r="E126" t="str">
            <v>중</v>
          </cell>
          <cell r="F126">
            <v>2</v>
          </cell>
        </row>
        <row r="127">
          <cell r="C127" t="str">
            <v>W-50</v>
          </cell>
          <cell r="D127" t="str">
            <v>HTTP/FTP/SMTP 배너 차단</v>
          </cell>
          <cell r="E127" t="str">
            <v>하</v>
          </cell>
          <cell r="F127">
            <v>1</v>
          </cell>
        </row>
        <row r="128">
          <cell r="C128" t="str">
            <v>W-51</v>
          </cell>
          <cell r="D128" t="str">
            <v>Telnet 보안 설정</v>
          </cell>
          <cell r="E128" t="str">
            <v>중</v>
          </cell>
          <cell r="F128">
            <v>2</v>
          </cell>
        </row>
        <row r="129">
          <cell r="C129" t="str">
            <v>W-52</v>
          </cell>
          <cell r="D129" t="str">
            <v>불필요한 ODBC/OLE-DB 데이터 소스와 드라이브 제거</v>
          </cell>
          <cell r="E129" t="str">
            <v>중</v>
          </cell>
          <cell r="F129">
            <v>2</v>
          </cell>
        </row>
        <row r="130">
          <cell r="C130" t="str">
            <v>W-53</v>
          </cell>
          <cell r="D130" t="str">
            <v>원격터미널 접속 타임아웃 설정</v>
          </cell>
          <cell r="E130" t="str">
            <v>중</v>
          </cell>
          <cell r="F130">
            <v>2</v>
          </cell>
        </row>
        <row r="131">
          <cell r="C131" t="str">
            <v>W-54</v>
          </cell>
          <cell r="D131" t="str">
            <v>예약된 작업에 의심스러운 명령이 등록되어 있는지 점검</v>
          </cell>
          <cell r="E131" t="str">
            <v>중</v>
          </cell>
          <cell r="F131">
            <v>2</v>
          </cell>
        </row>
        <row r="132">
          <cell r="C132" t="str">
            <v>W-55</v>
          </cell>
          <cell r="D132" t="str">
            <v>최신 HOT-FIX 적용</v>
          </cell>
          <cell r="E132" t="str">
            <v>상</v>
          </cell>
          <cell r="F132">
            <v>3</v>
          </cell>
        </row>
        <row r="133">
          <cell r="C133" t="str">
            <v>W-56</v>
          </cell>
          <cell r="D133" t="str">
            <v>백신 프로그램 업데이트</v>
          </cell>
          <cell r="E133" t="str">
            <v>상</v>
          </cell>
          <cell r="F133">
            <v>3</v>
          </cell>
        </row>
        <row r="134">
          <cell r="C134" t="str">
            <v>W-57</v>
          </cell>
          <cell r="D134" t="str">
            <v>정책에 따른 시스템 로깅 설정</v>
          </cell>
          <cell r="E134" t="str">
            <v>중</v>
          </cell>
          <cell r="F134">
            <v>2</v>
          </cell>
        </row>
        <row r="135">
          <cell r="C135" t="str">
            <v>W-58</v>
          </cell>
          <cell r="D135" t="str">
            <v>로그의 정기적 검토 및 보고</v>
          </cell>
          <cell r="E135" t="str">
            <v>상</v>
          </cell>
          <cell r="F135">
            <v>3</v>
          </cell>
        </row>
        <row r="136">
          <cell r="C136" t="str">
            <v>W-59</v>
          </cell>
          <cell r="D136" t="str">
            <v>원격으로 엑세스할 수 있는 레지스트리 경로</v>
          </cell>
          <cell r="E136" t="str">
            <v>상</v>
          </cell>
          <cell r="F136">
            <v>3</v>
          </cell>
        </row>
        <row r="137">
          <cell r="C137" t="str">
            <v>W-60</v>
          </cell>
          <cell r="D137" t="str">
            <v>이벤트 로그 관리 설정</v>
          </cell>
          <cell r="E137" t="str">
            <v>하</v>
          </cell>
          <cell r="F137">
            <v>1</v>
          </cell>
        </row>
        <row r="138">
          <cell r="C138" t="str">
            <v>W-61</v>
          </cell>
          <cell r="D138" t="str">
            <v>원격에서 이벤트 로그 접근 파일 차단</v>
          </cell>
          <cell r="E138" t="str">
            <v>중</v>
          </cell>
          <cell r="F138">
            <v>2</v>
          </cell>
        </row>
        <row r="139">
          <cell r="C139" t="str">
            <v>W-62</v>
          </cell>
          <cell r="D139" t="str">
            <v>백신 프로그램 설치</v>
          </cell>
          <cell r="E139" t="str">
            <v>상</v>
          </cell>
          <cell r="F139">
            <v>3</v>
          </cell>
        </row>
        <row r="140">
          <cell r="C140" t="str">
            <v>W-63</v>
          </cell>
          <cell r="D140" t="str">
            <v>SAM 파일 접근 통제 설정</v>
          </cell>
          <cell r="E140" t="str">
            <v>상</v>
          </cell>
          <cell r="F140">
            <v>3</v>
          </cell>
        </row>
        <row r="141">
          <cell r="C141" t="str">
            <v>W-64</v>
          </cell>
          <cell r="D141" t="str">
            <v>화면보호기 설정</v>
          </cell>
          <cell r="E141" t="str">
            <v>상</v>
          </cell>
          <cell r="F141">
            <v>3</v>
          </cell>
        </row>
        <row r="142">
          <cell r="C142" t="str">
            <v>W-65</v>
          </cell>
          <cell r="D142" t="str">
            <v>로그온하지 않고 시스템 종료 허용</v>
          </cell>
          <cell r="E142" t="str">
            <v>상</v>
          </cell>
          <cell r="F142">
            <v>3</v>
          </cell>
        </row>
        <row r="143">
          <cell r="C143" t="str">
            <v>W-66</v>
          </cell>
          <cell r="D143" t="str">
            <v>원격 시스템에서 강제로 시스템 종료</v>
          </cell>
          <cell r="E143" t="str">
            <v>상</v>
          </cell>
          <cell r="F143">
            <v>3</v>
          </cell>
        </row>
        <row r="144">
          <cell r="C144" t="str">
            <v>W-67</v>
          </cell>
          <cell r="D144" t="str">
            <v>보안 감사를 로그할 수 없는 경우 즉시 시스템 종료</v>
          </cell>
          <cell r="E144" t="str">
            <v>상</v>
          </cell>
          <cell r="F144">
            <v>3</v>
          </cell>
        </row>
        <row r="145">
          <cell r="C145" t="str">
            <v>W-68</v>
          </cell>
          <cell r="D145" t="str">
            <v>SAM 계정과 공유의 익명 열거 허용 안 함</v>
          </cell>
          <cell r="E145" t="str">
            <v>상</v>
          </cell>
          <cell r="F145">
            <v>3</v>
          </cell>
        </row>
        <row r="146">
          <cell r="C146" t="str">
            <v>W-69</v>
          </cell>
          <cell r="D146" t="str">
            <v>Autologon 기능 제어</v>
          </cell>
          <cell r="E146" t="str">
            <v>상</v>
          </cell>
          <cell r="F146">
            <v>3</v>
          </cell>
        </row>
        <row r="147">
          <cell r="C147" t="str">
            <v>W-70</v>
          </cell>
          <cell r="D147" t="str">
            <v>이동식 미디어 포맷 및 꺼내기 허용</v>
          </cell>
          <cell r="E147" t="str">
            <v>상</v>
          </cell>
          <cell r="F147">
            <v>3</v>
          </cell>
        </row>
        <row r="148">
          <cell r="C148" t="str">
            <v>W-71</v>
          </cell>
          <cell r="D148" t="str">
            <v>디스크 볼륨 암호화 설정</v>
          </cell>
          <cell r="E148" t="str">
            <v>상</v>
          </cell>
          <cell r="F148">
            <v>3</v>
          </cell>
        </row>
        <row r="149">
          <cell r="C149" t="str">
            <v>W-72</v>
          </cell>
          <cell r="D149" t="str">
            <v>DoS 공격 방어 레지스트리 설정</v>
          </cell>
          <cell r="E149" t="str">
            <v>중</v>
          </cell>
          <cell r="F149">
            <v>2</v>
          </cell>
        </row>
        <row r="150">
          <cell r="C150" t="str">
            <v>W-73</v>
          </cell>
          <cell r="D150" t="str">
            <v>사용자가 프린터 드라이버를 설치할 수 없게 함</v>
          </cell>
          <cell r="E150" t="str">
            <v>중</v>
          </cell>
          <cell r="F150">
            <v>2</v>
          </cell>
        </row>
        <row r="151">
          <cell r="C151" t="str">
            <v>W-74</v>
          </cell>
          <cell r="D151" t="str">
            <v>세션 연결을 중단하기 전에 필요한 유휴시간</v>
          </cell>
          <cell r="E151" t="str">
            <v>중</v>
          </cell>
          <cell r="F151">
            <v>2</v>
          </cell>
        </row>
        <row r="152">
          <cell r="C152" t="str">
            <v>W-75</v>
          </cell>
          <cell r="D152" t="str">
            <v>경고 메시지 설정</v>
          </cell>
          <cell r="E152" t="str">
            <v>하</v>
          </cell>
          <cell r="F152">
            <v>1</v>
          </cell>
        </row>
        <row r="153">
          <cell r="C153" t="str">
            <v>W-76</v>
          </cell>
          <cell r="D153" t="str">
            <v>사용자 별 홈 디렉토리 권한 설정</v>
          </cell>
          <cell r="E153" t="str">
            <v>중</v>
          </cell>
          <cell r="F153">
            <v>2</v>
          </cell>
        </row>
        <row r="154">
          <cell r="C154" t="str">
            <v>W-77</v>
          </cell>
          <cell r="D154" t="str">
            <v>LAN Manager 인증 수준</v>
          </cell>
          <cell r="E154" t="str">
            <v>중</v>
          </cell>
          <cell r="F154">
            <v>2</v>
          </cell>
        </row>
        <row r="155">
          <cell r="C155" t="str">
            <v>W-78</v>
          </cell>
          <cell r="D155" t="str">
            <v>보안 채널 데이터 디지털 암호화 또는 서명</v>
          </cell>
          <cell r="E155" t="str">
            <v>중</v>
          </cell>
          <cell r="F155">
            <v>2</v>
          </cell>
        </row>
        <row r="156">
          <cell r="C156" t="str">
            <v>W-79</v>
          </cell>
          <cell r="D156" t="str">
            <v>파일 및 디렉토리 보호</v>
          </cell>
          <cell r="E156" t="str">
            <v>중</v>
          </cell>
          <cell r="F156">
            <v>2</v>
          </cell>
        </row>
        <row r="157">
          <cell r="C157" t="str">
            <v>W-80</v>
          </cell>
          <cell r="D157" t="str">
            <v>컴퓨터 계정 암호 최대 사용 기간</v>
          </cell>
          <cell r="E157" t="str">
            <v>중</v>
          </cell>
          <cell r="F157">
            <v>2</v>
          </cell>
        </row>
        <row r="158">
          <cell r="C158" t="str">
            <v>W-81</v>
          </cell>
          <cell r="D158" t="str">
            <v>시작 프로그램 목록 분석</v>
          </cell>
          <cell r="E158" t="str">
            <v>중</v>
          </cell>
          <cell r="F158">
            <v>2</v>
          </cell>
        </row>
        <row r="159">
          <cell r="C159" t="str">
            <v>N-1</v>
          </cell>
          <cell r="D159" t="str">
            <v>패스워드 설정</v>
          </cell>
          <cell r="E159" t="str">
            <v>상</v>
          </cell>
          <cell r="F159">
            <v>3</v>
          </cell>
        </row>
        <row r="160">
          <cell r="C160" t="str">
            <v>N-2</v>
          </cell>
          <cell r="D160" t="str">
            <v>패스워드 복잡성 설정</v>
          </cell>
          <cell r="E160" t="str">
            <v>상</v>
          </cell>
          <cell r="F160">
            <v>3</v>
          </cell>
        </row>
        <row r="161">
          <cell r="C161" t="str">
            <v>N-3</v>
          </cell>
          <cell r="D161" t="str">
            <v>암호화된 패스워드 사용</v>
          </cell>
          <cell r="E161" t="str">
            <v>상</v>
          </cell>
          <cell r="F161">
            <v>3</v>
          </cell>
        </row>
        <row r="162">
          <cell r="C162" t="str">
            <v>N-4</v>
          </cell>
          <cell r="D162" t="str">
            <v>사용자/명령어 별 권한 수준 설정</v>
          </cell>
          <cell r="E162" t="str">
            <v>중</v>
          </cell>
          <cell r="F162">
            <v>2</v>
          </cell>
        </row>
        <row r="163">
          <cell r="C163" t="str">
            <v>N-5</v>
          </cell>
          <cell r="D163" t="str">
            <v>VTY 접근(ACL) 설정</v>
          </cell>
          <cell r="E163" t="str">
            <v>상</v>
          </cell>
          <cell r="F163">
            <v>3</v>
          </cell>
        </row>
        <row r="164">
          <cell r="C164" t="str">
            <v>N-6</v>
          </cell>
          <cell r="D164" t="str">
            <v>Session Timeout 설정</v>
          </cell>
          <cell r="E164" t="str">
            <v>상</v>
          </cell>
          <cell r="F164">
            <v>3</v>
          </cell>
        </row>
        <row r="165">
          <cell r="C165" t="str">
            <v>N-7</v>
          </cell>
          <cell r="D165" t="str">
            <v>VTY 접속 시 안전한 프로토콜 사용</v>
          </cell>
          <cell r="E165" t="str">
            <v>중</v>
          </cell>
          <cell r="F165">
            <v>2</v>
          </cell>
        </row>
        <row r="166">
          <cell r="C166" t="str">
            <v>N-8</v>
          </cell>
          <cell r="D166" t="str">
            <v>불필요한 보조 입출력 포트 사용 금지</v>
          </cell>
          <cell r="E166" t="str">
            <v>중</v>
          </cell>
          <cell r="F166">
            <v>2</v>
          </cell>
        </row>
        <row r="167">
          <cell r="C167" t="str">
            <v>N-9</v>
          </cell>
          <cell r="D167" t="str">
            <v>로그온 시 경고 메시지 설정</v>
          </cell>
          <cell r="E167" t="str">
            <v>중</v>
          </cell>
          <cell r="F167">
            <v>2</v>
          </cell>
        </row>
        <row r="168">
          <cell r="C168" t="str">
            <v>N-10</v>
          </cell>
          <cell r="D168" t="str">
            <v>최신 보안 패치 및 벤더 권고사항 적용</v>
          </cell>
          <cell r="E168" t="str">
            <v>상</v>
          </cell>
          <cell r="F168">
            <v>3</v>
          </cell>
        </row>
        <row r="169">
          <cell r="C169" t="str">
            <v>N-11</v>
          </cell>
          <cell r="D169" t="str">
            <v>원격 로그서버 사용</v>
          </cell>
          <cell r="E169" t="str">
            <v>하</v>
          </cell>
          <cell r="F169">
            <v>1</v>
          </cell>
        </row>
        <row r="170">
          <cell r="C170" t="str">
            <v>N-12</v>
          </cell>
          <cell r="D170" t="str">
            <v>로깅 버퍼 크기 설정</v>
          </cell>
          <cell r="E170" t="str">
            <v>중</v>
          </cell>
          <cell r="F170">
            <v>2</v>
          </cell>
        </row>
        <row r="171">
          <cell r="C171" t="str">
            <v>N-13</v>
          </cell>
          <cell r="D171" t="str">
            <v>정책에 따른 로깅 설정</v>
          </cell>
          <cell r="E171" t="str">
            <v>중</v>
          </cell>
          <cell r="F171">
            <v>2</v>
          </cell>
        </row>
        <row r="172">
          <cell r="C172" t="str">
            <v>N-14</v>
          </cell>
          <cell r="D172" t="str">
            <v>NTP 서버 연동</v>
          </cell>
          <cell r="E172" t="str">
            <v>중</v>
          </cell>
          <cell r="F172">
            <v>2</v>
          </cell>
        </row>
        <row r="173">
          <cell r="C173" t="str">
            <v>N-15</v>
          </cell>
          <cell r="D173" t="str">
            <v>timestamp 로그 설정</v>
          </cell>
          <cell r="E173" t="str">
            <v>하</v>
          </cell>
          <cell r="F173">
            <v>1</v>
          </cell>
        </row>
        <row r="174">
          <cell r="C174" t="str">
            <v>N-16</v>
          </cell>
          <cell r="D174" t="str">
            <v>SNMP 서비스 N/A</v>
          </cell>
          <cell r="E174" t="str">
            <v>상</v>
          </cell>
          <cell r="F174">
            <v>3</v>
          </cell>
        </row>
        <row r="175">
          <cell r="C175" t="str">
            <v>N-17</v>
          </cell>
          <cell r="D175" t="str">
            <v>SNMP Community String 복잡성 설정</v>
          </cell>
          <cell r="E175" t="str">
            <v>상</v>
          </cell>
          <cell r="F175">
            <v>3</v>
          </cell>
        </row>
        <row r="176">
          <cell r="C176" t="str">
            <v>N-18</v>
          </cell>
          <cell r="D176" t="str">
            <v>SNMP ACL 설정</v>
          </cell>
          <cell r="E176" t="str">
            <v>상</v>
          </cell>
          <cell r="F176">
            <v>3</v>
          </cell>
        </row>
        <row r="177">
          <cell r="C177" t="str">
            <v>N-19</v>
          </cell>
          <cell r="D177" t="str">
            <v>SNMP 커뮤니티 권한 설정</v>
          </cell>
          <cell r="E177" t="str">
            <v>상</v>
          </cell>
          <cell r="F177">
            <v>3</v>
          </cell>
        </row>
        <row r="178">
          <cell r="C178" t="str">
            <v>N-20</v>
          </cell>
          <cell r="D178" t="str">
            <v>TFTP 서비스 차단</v>
          </cell>
          <cell r="E178" t="str">
            <v>상</v>
          </cell>
          <cell r="F178">
            <v>3</v>
          </cell>
        </row>
        <row r="179">
          <cell r="C179" t="str">
            <v>N-21</v>
          </cell>
          <cell r="D179" t="str">
            <v>Spoofing 방지 필터링 적용</v>
          </cell>
          <cell r="E179" t="str">
            <v>상</v>
          </cell>
          <cell r="F179">
            <v>3</v>
          </cell>
        </row>
        <row r="180">
          <cell r="C180" t="str">
            <v>N-22</v>
          </cell>
          <cell r="D180" t="str">
            <v>DDoS 공격 방어 설정</v>
          </cell>
          <cell r="E180" t="str">
            <v>상</v>
          </cell>
          <cell r="F180">
            <v>3</v>
          </cell>
        </row>
        <row r="181">
          <cell r="C181" t="str">
            <v>N-23</v>
          </cell>
          <cell r="D181" t="str">
            <v>사용하지 않는 인터페이스의 shutdown 설정</v>
          </cell>
          <cell r="E181" t="str">
            <v>상</v>
          </cell>
          <cell r="F181">
            <v>3</v>
          </cell>
        </row>
        <row r="182">
          <cell r="C182" t="str">
            <v>N-24</v>
          </cell>
          <cell r="D182" t="str">
            <v>TCP keepalive 서비스 설정</v>
          </cell>
          <cell r="E182" t="str">
            <v>중</v>
          </cell>
          <cell r="F182">
            <v>2</v>
          </cell>
        </row>
        <row r="183">
          <cell r="C183" t="str">
            <v>N-25</v>
          </cell>
          <cell r="D183" t="str">
            <v>Finger 서비스 차단</v>
          </cell>
          <cell r="E183" t="str">
            <v>중</v>
          </cell>
          <cell r="F183">
            <v>2</v>
          </cell>
        </row>
        <row r="184">
          <cell r="C184" t="str">
            <v>N-26</v>
          </cell>
          <cell r="D184" t="str">
            <v>웹 서비스 차단</v>
          </cell>
          <cell r="E184" t="str">
            <v>중</v>
          </cell>
          <cell r="F184">
            <v>2</v>
          </cell>
        </row>
        <row r="185">
          <cell r="C185" t="str">
            <v>N-27</v>
          </cell>
          <cell r="D185" t="str">
            <v>TCP/UDP small 서비스 차단</v>
          </cell>
          <cell r="E185" t="str">
            <v>중</v>
          </cell>
          <cell r="F185">
            <v>2</v>
          </cell>
        </row>
        <row r="186">
          <cell r="C186" t="str">
            <v>N-28</v>
          </cell>
          <cell r="D186" t="str">
            <v>Bootp 서비스 차단</v>
          </cell>
          <cell r="E186" t="str">
            <v>중</v>
          </cell>
          <cell r="F186">
            <v>2</v>
          </cell>
        </row>
        <row r="187">
          <cell r="C187" t="str">
            <v>N-29</v>
          </cell>
          <cell r="D187" t="str">
            <v>CDP 서비스 차단</v>
          </cell>
          <cell r="E187" t="str">
            <v>중</v>
          </cell>
          <cell r="F187">
            <v>2</v>
          </cell>
        </row>
        <row r="188">
          <cell r="C188" t="str">
            <v>N-30</v>
          </cell>
          <cell r="D188" t="str">
            <v>Directed-broadcast 차단</v>
          </cell>
          <cell r="E188" t="str">
            <v>중</v>
          </cell>
          <cell r="F188">
            <v>2</v>
          </cell>
        </row>
        <row r="189">
          <cell r="C189" t="str">
            <v>N-31</v>
          </cell>
          <cell r="D189" t="str">
            <v>Source 라우팅 차단</v>
          </cell>
          <cell r="E189" t="str">
            <v>중</v>
          </cell>
          <cell r="F189">
            <v>2</v>
          </cell>
        </row>
        <row r="190">
          <cell r="C190" t="str">
            <v>N-32</v>
          </cell>
          <cell r="D190" t="str">
            <v>Proxy ARP 차단</v>
          </cell>
          <cell r="E190" t="str">
            <v>중</v>
          </cell>
          <cell r="F190">
            <v>2</v>
          </cell>
        </row>
        <row r="191">
          <cell r="C191" t="str">
            <v>N-33</v>
          </cell>
          <cell r="D191" t="str">
            <v>ICMP unreachable, Redirect 차단</v>
          </cell>
          <cell r="E191" t="str">
            <v>중</v>
          </cell>
          <cell r="F191">
            <v>2</v>
          </cell>
        </row>
        <row r="192">
          <cell r="C192" t="str">
            <v>N-34</v>
          </cell>
          <cell r="D192" t="str">
            <v>identd 서비스 차단</v>
          </cell>
          <cell r="E192" t="str">
            <v>중</v>
          </cell>
          <cell r="F192">
            <v>2</v>
          </cell>
        </row>
        <row r="193">
          <cell r="C193" t="str">
            <v>N-35</v>
          </cell>
          <cell r="D193" t="str">
            <v>Domain lookup 차단</v>
          </cell>
          <cell r="E193" t="str">
            <v>중</v>
          </cell>
          <cell r="F193">
            <v>2</v>
          </cell>
        </row>
        <row r="194">
          <cell r="C194" t="str">
            <v>N-36</v>
          </cell>
          <cell r="D194" t="str">
            <v>pad 차단</v>
          </cell>
          <cell r="E194" t="str">
            <v>중</v>
          </cell>
          <cell r="F194">
            <v>2</v>
          </cell>
        </row>
        <row r="195">
          <cell r="C195" t="str">
            <v>N-37</v>
          </cell>
          <cell r="D195" t="str">
            <v>mask-rely 차단</v>
          </cell>
          <cell r="E195" t="str">
            <v>중</v>
          </cell>
          <cell r="F195">
            <v>2</v>
          </cell>
        </row>
        <row r="196">
          <cell r="C196" t="str">
            <v>N-38</v>
          </cell>
          <cell r="D196" t="str">
            <v>스위치 허브 보안 강화</v>
          </cell>
          <cell r="E196" t="str">
            <v>하</v>
          </cell>
          <cell r="F196">
            <v>1</v>
          </cell>
        </row>
        <row r="197">
          <cell r="C197" t="str">
            <v>D-1</v>
          </cell>
          <cell r="D197" t="str">
            <v>기본 계정의 패스워드, 정책 등을 변경하여 사용</v>
          </cell>
          <cell r="E197" t="str">
            <v>상</v>
          </cell>
          <cell r="F197">
            <v>3</v>
          </cell>
        </row>
        <row r="198">
          <cell r="C198" t="str">
            <v>D-2</v>
          </cell>
          <cell r="D198" t="str">
            <v>scott 등 Demonstration 및 불필요 계정을 제거하거나 잠금설정 후 사용</v>
          </cell>
          <cell r="E198" t="str">
            <v>상</v>
          </cell>
          <cell r="F198">
            <v>3</v>
          </cell>
        </row>
        <row r="199">
          <cell r="C199" t="str">
            <v>D-3</v>
          </cell>
          <cell r="D199" t="str">
            <v>패스워드의 사용기간 및 복잡도를 기관의 정책에 맞도록 설정</v>
          </cell>
          <cell r="E199" t="str">
            <v>상</v>
          </cell>
          <cell r="F199">
            <v>3</v>
          </cell>
        </row>
        <row r="200">
          <cell r="C200" t="str">
            <v>D-4</v>
          </cell>
          <cell r="D200" t="str">
            <v>데이터베이스 관리자 권한을 꼭 필요한 계정 및 그룹에 허용</v>
          </cell>
          <cell r="E200" t="str">
            <v>상</v>
          </cell>
          <cell r="F200">
            <v>3</v>
          </cell>
        </row>
        <row r="201">
          <cell r="C201" t="str">
            <v>D-5</v>
          </cell>
          <cell r="D201" t="str">
            <v>패스워드 재사용에 대한 제약</v>
          </cell>
          <cell r="E201" t="str">
            <v>중</v>
          </cell>
          <cell r="F201">
            <v>2</v>
          </cell>
        </row>
        <row r="202">
          <cell r="C202" t="str">
            <v>D-6</v>
          </cell>
          <cell r="D202" t="str">
            <v>DB 사용자 계정 개별적 부여</v>
          </cell>
          <cell r="E202" t="str">
            <v>중</v>
          </cell>
          <cell r="F202">
            <v>2</v>
          </cell>
        </row>
        <row r="203">
          <cell r="C203" t="str">
            <v>D-7</v>
          </cell>
          <cell r="D203" t="str">
            <v>원격에서 DB 서버로의 접속 제한</v>
          </cell>
          <cell r="E203" t="str">
            <v>상</v>
          </cell>
          <cell r="F203">
            <v>3</v>
          </cell>
        </row>
        <row r="204">
          <cell r="C204" t="str">
            <v>D-8</v>
          </cell>
          <cell r="D204" t="str">
            <v>DBA 이외의 인가되지 않은 사용자 시스템 테이블접근 제한 설정</v>
          </cell>
          <cell r="E204" t="str">
            <v>상</v>
          </cell>
          <cell r="F204">
            <v>3</v>
          </cell>
        </row>
        <row r="205">
          <cell r="C205" t="str">
            <v>D-9</v>
          </cell>
          <cell r="D205" t="str">
            <v>오라클 데이터베이스의 경우 리스너 패스워드 설정</v>
          </cell>
          <cell r="E205" t="str">
            <v>상</v>
          </cell>
          <cell r="F205">
            <v>3</v>
          </cell>
        </row>
        <row r="206">
          <cell r="C206" t="str">
            <v>D-10</v>
          </cell>
          <cell r="D206" t="str">
            <v>불필요한 ODBC/OLE-DB 데이터 소스와 드라이브 제거</v>
          </cell>
          <cell r="E206" t="str">
            <v>중</v>
          </cell>
          <cell r="F206">
            <v>2</v>
          </cell>
        </row>
        <row r="207">
          <cell r="C207" t="str">
            <v>D-11</v>
          </cell>
          <cell r="D207" t="str">
            <v>일정 횟수의 로그인 실패시 잠금 정책 설정</v>
          </cell>
          <cell r="E207" t="str">
            <v>중</v>
          </cell>
          <cell r="F207">
            <v>2</v>
          </cell>
        </row>
        <row r="208">
          <cell r="C208" t="str">
            <v>D-12</v>
          </cell>
          <cell r="D208" t="str">
            <v>데이터베이스의 주요 파일 보호 등을 위해 DB 계정의 umask를 022 이상으로 설정</v>
          </cell>
          <cell r="E208" t="str">
            <v>하</v>
          </cell>
          <cell r="F208">
            <v>1</v>
          </cell>
        </row>
        <row r="209">
          <cell r="C209" t="str">
            <v>D-13</v>
          </cell>
          <cell r="D209" t="str">
            <v>데이터베이스의 주요 설정파일, 패스워드 파일 등 주요 파일들의 접근 권한 설정</v>
          </cell>
          <cell r="E209" t="str">
            <v>중</v>
          </cell>
          <cell r="F209">
            <v>2</v>
          </cell>
        </row>
        <row r="210">
          <cell r="C210" t="str">
            <v>D-14</v>
          </cell>
          <cell r="D210" t="str">
            <v>관리자 이외의 사용자가 오라클 리스너의 접속을 통해 리스너 로그 및 trace 파일에 대한 변경 권한 제한</v>
          </cell>
          <cell r="E210" t="str">
            <v>하</v>
          </cell>
          <cell r="F210">
            <v>1</v>
          </cell>
        </row>
        <row r="211">
          <cell r="C211" t="str">
            <v>D-15</v>
          </cell>
          <cell r="D211" t="str">
            <v>응용 프로그램 또는 DBA 계정의 Role이 Public으로 설정되지 않도록 조정</v>
          </cell>
          <cell r="E211" t="str">
            <v>상</v>
          </cell>
          <cell r="F211">
            <v>3</v>
          </cell>
        </row>
        <row r="212">
          <cell r="C212" t="str">
            <v>D-16</v>
          </cell>
          <cell r="D212" t="str">
            <v>OS_ROLES, REMOTE_OS_AUTHENTICATION,  REMOTE_OS_ROLES를 FALSE로 설정</v>
          </cell>
          <cell r="E212" t="str">
            <v>상</v>
          </cell>
          <cell r="F212">
            <v>3</v>
          </cell>
        </row>
        <row r="213">
          <cell r="C213" t="str">
            <v>D-17</v>
          </cell>
          <cell r="D213" t="str">
            <v>패스워드 N/A함수가 설정되어 적용되는가?</v>
          </cell>
          <cell r="E213" t="str">
            <v>중</v>
          </cell>
          <cell r="F213">
            <v>2</v>
          </cell>
        </row>
        <row r="214">
          <cell r="C214" t="str">
            <v>D-18</v>
          </cell>
          <cell r="D214" t="str">
            <v>인가되지 않은 Object Owner가 존재하지 않는가?</v>
          </cell>
          <cell r="E214" t="str">
            <v>하</v>
          </cell>
          <cell r="F214">
            <v>1</v>
          </cell>
        </row>
        <row r="215">
          <cell r="C215" t="str">
            <v>D-19</v>
          </cell>
          <cell r="D215" t="str">
            <v>grant option이 role에 의해 부여되도록 설정</v>
          </cell>
          <cell r="E215" t="str">
            <v>중</v>
          </cell>
          <cell r="F215">
            <v>2</v>
          </cell>
        </row>
        <row r="216">
          <cell r="C216" t="str">
            <v>D-20</v>
          </cell>
          <cell r="D216" t="str">
            <v>데이터베이스의 자원 제한 기능을 TRUE로 설정</v>
          </cell>
          <cell r="E216" t="str">
            <v>하</v>
          </cell>
          <cell r="F216">
            <v>1</v>
          </cell>
        </row>
        <row r="217">
          <cell r="C217" t="str">
            <v>D-21</v>
          </cell>
          <cell r="D217" t="str">
            <v>데이터베이스에 대해 최신 보안패치와 벤더 권고사항을 모두 적용</v>
          </cell>
          <cell r="E217" t="str">
            <v>상</v>
          </cell>
          <cell r="F217">
            <v>3</v>
          </cell>
        </row>
        <row r="218">
          <cell r="C218" t="str">
            <v>D-22</v>
          </cell>
          <cell r="D218" t="str">
            <v>보안에 X하지 않은 버전의 데이터베이스를 사용하고 있는가?</v>
          </cell>
          <cell r="E218" t="str">
            <v>중</v>
          </cell>
          <cell r="F218">
            <v>2</v>
          </cell>
        </row>
        <row r="219">
          <cell r="C219" t="str">
            <v>D-23</v>
          </cell>
          <cell r="D219" t="str">
            <v>데이터베이스의 접근, 변경, 삭제 등의 감사기록이 기관의 감사기록 정책에 적합하도록 설정</v>
          </cell>
          <cell r="E219" t="str">
            <v>상</v>
          </cell>
          <cell r="F219">
            <v>3</v>
          </cell>
        </row>
        <row r="220">
          <cell r="C220" t="str">
            <v>D-24</v>
          </cell>
          <cell r="D220" t="str">
            <v>Audit Table이 데이터베이스 관리자 계정에 속해 있도록 설정</v>
          </cell>
          <cell r="E220" t="str">
            <v>하</v>
          </cell>
          <cell r="F220">
            <v>1</v>
          </cell>
        </row>
        <row r="221">
          <cell r="C221" t="str">
            <v>S-1</v>
          </cell>
          <cell r="D221" t="str">
            <v>보안장비 Default 계정 변경</v>
          </cell>
          <cell r="E221" t="str">
            <v>상</v>
          </cell>
          <cell r="F221">
            <v>3</v>
          </cell>
        </row>
        <row r="222">
          <cell r="C222" t="str">
            <v>S-2</v>
          </cell>
          <cell r="D222" t="str">
            <v>보안장비 Default 패스워드 변경</v>
          </cell>
          <cell r="E222" t="str">
            <v>상</v>
          </cell>
          <cell r="F222">
            <v>3</v>
          </cell>
        </row>
        <row r="223">
          <cell r="C223" t="str">
            <v>S-3</v>
          </cell>
          <cell r="D223" t="str">
            <v>보안장비 계정별 권한 설정</v>
          </cell>
          <cell r="E223" t="str">
            <v>상</v>
          </cell>
          <cell r="F223">
            <v>3</v>
          </cell>
        </row>
        <row r="224">
          <cell r="C224" t="str">
            <v>S-4</v>
          </cell>
          <cell r="D224" t="str">
            <v>보안 장비 계정 관리</v>
          </cell>
          <cell r="E224" t="str">
            <v>상</v>
          </cell>
          <cell r="F224">
            <v>3</v>
          </cell>
        </row>
        <row r="225">
          <cell r="C225" t="str">
            <v>S-5</v>
          </cell>
          <cell r="D225" t="str">
            <v>로그인 실패횟수 제한</v>
          </cell>
          <cell r="E225" t="str">
            <v>중</v>
          </cell>
          <cell r="F225">
            <v>2</v>
          </cell>
        </row>
        <row r="226">
          <cell r="C226" t="str">
            <v>S-6</v>
          </cell>
          <cell r="D226" t="str">
            <v>보안장비 원격 관리 접근 통제</v>
          </cell>
          <cell r="E226" t="str">
            <v>상</v>
          </cell>
          <cell r="F226">
            <v>3</v>
          </cell>
        </row>
        <row r="227">
          <cell r="C227" t="str">
            <v>S-7</v>
          </cell>
          <cell r="D227" t="str">
            <v>보안 장비 보안 접속</v>
          </cell>
          <cell r="E227" t="str">
            <v>상</v>
          </cell>
          <cell r="F227">
            <v>3</v>
          </cell>
        </row>
        <row r="228">
          <cell r="C228" t="str">
            <v>S-8</v>
          </cell>
          <cell r="D228" t="str">
            <v>Session Timeout 설정</v>
          </cell>
          <cell r="E228" t="str">
            <v>상</v>
          </cell>
          <cell r="F228">
            <v>3</v>
          </cell>
        </row>
        <row r="229">
          <cell r="C229" t="str">
            <v>S-9</v>
          </cell>
          <cell r="D229" t="str">
            <v>벤더에서 제공하는 최신 업데이트 적용</v>
          </cell>
          <cell r="E229" t="str">
            <v>상</v>
          </cell>
          <cell r="F229">
            <v>3</v>
          </cell>
        </row>
        <row r="230">
          <cell r="C230" t="str">
            <v>S-10</v>
          </cell>
          <cell r="D230" t="str">
            <v>보안장비 로그 설정</v>
          </cell>
          <cell r="E230" t="str">
            <v>중</v>
          </cell>
          <cell r="F230">
            <v>2</v>
          </cell>
        </row>
        <row r="231">
          <cell r="C231" t="str">
            <v>S-11</v>
          </cell>
          <cell r="D231" t="str">
            <v>보안장비 로그 정기적 검토</v>
          </cell>
          <cell r="E231" t="str">
            <v>중</v>
          </cell>
          <cell r="F231">
            <v>2</v>
          </cell>
        </row>
        <row r="232">
          <cell r="C232" t="str">
            <v>S-12</v>
          </cell>
          <cell r="D232" t="str">
            <v>보안장비 로그 보관</v>
          </cell>
          <cell r="E232" t="str">
            <v>중</v>
          </cell>
          <cell r="F232">
            <v>2</v>
          </cell>
        </row>
        <row r="233">
          <cell r="C233" t="str">
            <v>S-13</v>
          </cell>
          <cell r="D233" t="str">
            <v>보안장비 정책 백업 설정</v>
          </cell>
          <cell r="E233" t="str">
            <v>중</v>
          </cell>
          <cell r="F233">
            <v>2</v>
          </cell>
        </row>
        <row r="234">
          <cell r="C234" t="str">
            <v>S-14</v>
          </cell>
          <cell r="D234" t="str">
            <v>원격 로그 서버 사용</v>
          </cell>
          <cell r="E234" t="str">
            <v>중</v>
          </cell>
          <cell r="F234">
            <v>2</v>
          </cell>
        </row>
        <row r="235">
          <cell r="C235" t="str">
            <v>S-15</v>
          </cell>
          <cell r="D235" t="str">
            <v>로그 서버 설정 관리</v>
          </cell>
          <cell r="E235" t="str">
            <v>하</v>
          </cell>
          <cell r="F235">
            <v>1</v>
          </cell>
        </row>
        <row r="236">
          <cell r="C236" t="str">
            <v>S-16</v>
          </cell>
          <cell r="D236" t="str">
            <v>NTP 서버 연동</v>
          </cell>
          <cell r="E236" t="str">
            <v>중</v>
          </cell>
          <cell r="F236">
            <v>2</v>
          </cell>
        </row>
        <row r="237">
          <cell r="C237" t="str">
            <v>S-17</v>
          </cell>
          <cell r="D237" t="str">
            <v>정책 관리</v>
          </cell>
          <cell r="E237" t="str">
            <v>상</v>
          </cell>
          <cell r="F237">
            <v>3</v>
          </cell>
        </row>
        <row r="238">
          <cell r="C238" t="str">
            <v>S-18</v>
          </cell>
          <cell r="D238" t="str">
            <v>NAT 설정</v>
          </cell>
          <cell r="E238" t="str">
            <v>상</v>
          </cell>
          <cell r="F238">
            <v>3</v>
          </cell>
        </row>
        <row r="239">
          <cell r="C239" t="str">
            <v>S-19</v>
          </cell>
          <cell r="D239" t="str">
            <v>DMZ 설정</v>
          </cell>
          <cell r="E239" t="str">
            <v>상</v>
          </cell>
          <cell r="F239">
            <v>3</v>
          </cell>
        </row>
        <row r="240">
          <cell r="C240" t="str">
            <v>S-20</v>
          </cell>
          <cell r="D240" t="str">
            <v>최소한의 서비스만 제공</v>
          </cell>
          <cell r="E240" t="str">
            <v>상</v>
          </cell>
          <cell r="F240">
            <v>3</v>
          </cell>
        </row>
        <row r="241">
          <cell r="C241" t="str">
            <v>S-21</v>
          </cell>
          <cell r="D241" t="str">
            <v>이상징후 탐지 경고 기능 설정</v>
          </cell>
          <cell r="E241" t="str">
            <v>상</v>
          </cell>
          <cell r="F241">
            <v>3</v>
          </cell>
        </row>
        <row r="242">
          <cell r="C242" t="str">
            <v>S-22</v>
          </cell>
          <cell r="D242" t="str">
            <v>장비 사용량 검토</v>
          </cell>
          <cell r="E242" t="str">
            <v>상</v>
          </cell>
          <cell r="F242">
            <v>3</v>
          </cell>
        </row>
        <row r="243">
          <cell r="C243" t="str">
            <v>S-23</v>
          </cell>
          <cell r="D243" t="str">
            <v>SNMP 서비스 N/A</v>
          </cell>
          <cell r="E243" t="str">
            <v>상</v>
          </cell>
          <cell r="F243">
            <v>3</v>
          </cell>
        </row>
        <row r="244">
          <cell r="C244" t="str">
            <v>S-24</v>
          </cell>
          <cell r="D244" t="str">
            <v>SNMP community string 복잡성 설정</v>
          </cell>
          <cell r="E244" t="str">
            <v>상</v>
          </cell>
          <cell r="F244">
            <v>3</v>
          </cell>
        </row>
        <row r="245">
          <cell r="C245" t="str">
            <v>S-25</v>
          </cell>
          <cell r="D245" t="str">
            <v>부가 기능 설정</v>
          </cell>
          <cell r="E245" t="str">
            <v>중</v>
          </cell>
          <cell r="F245">
            <v>2</v>
          </cell>
        </row>
        <row r="246">
          <cell r="C246" t="str">
            <v>S-26</v>
          </cell>
          <cell r="D246" t="str">
            <v>유해 트래픽 차단 정책 설정</v>
          </cell>
          <cell r="E246" t="str">
            <v>중</v>
          </cell>
          <cell r="F246">
            <v>2</v>
          </cell>
        </row>
        <row r="247">
          <cell r="C247" t="str">
            <v>A-1</v>
          </cell>
          <cell r="D247" t="str">
            <v>데몬관리</v>
          </cell>
          <cell r="E247" t="str">
            <v>상</v>
          </cell>
          <cell r="F247">
            <v>3</v>
          </cell>
        </row>
        <row r="248">
          <cell r="C248" t="str">
            <v>A-2</v>
          </cell>
          <cell r="D248" t="str">
            <v>관리서버 디렉토리 권한 설정</v>
          </cell>
          <cell r="E248" t="str">
            <v>중</v>
          </cell>
          <cell r="F248">
            <v>2</v>
          </cell>
        </row>
        <row r="249">
          <cell r="C249" t="str">
            <v>A-3</v>
          </cell>
          <cell r="D249" t="str">
            <v>설정파일 권한 설정</v>
          </cell>
          <cell r="E249" t="str">
            <v>상</v>
          </cell>
          <cell r="F249">
            <v>3</v>
          </cell>
        </row>
        <row r="250">
          <cell r="C250" t="str">
            <v>A-4</v>
          </cell>
          <cell r="D250" t="str">
            <v>디렉토리 검색 기능 제거</v>
          </cell>
          <cell r="E250" t="str">
            <v>중</v>
          </cell>
          <cell r="F250">
            <v>2</v>
          </cell>
        </row>
        <row r="251">
          <cell r="C251" t="str">
            <v>A-5</v>
          </cell>
          <cell r="D251" t="str">
            <v>로그 디렉토리/파일 권한 설정</v>
          </cell>
          <cell r="E251" t="str">
            <v>중</v>
          </cell>
          <cell r="F251">
            <v>2</v>
          </cell>
        </row>
        <row r="252">
          <cell r="C252" t="str">
            <v>A-6</v>
          </cell>
          <cell r="D252" t="str">
            <v>로그 포맷 설정</v>
          </cell>
          <cell r="E252" t="str">
            <v>상</v>
          </cell>
          <cell r="F252">
            <v>3</v>
          </cell>
        </row>
        <row r="253">
          <cell r="C253" t="str">
            <v>A-7</v>
          </cell>
          <cell r="D253" t="str">
            <v>헤더 정보 노출 방지</v>
          </cell>
          <cell r="E253" t="str">
            <v>하</v>
          </cell>
          <cell r="F253">
            <v>1</v>
          </cell>
        </row>
        <row r="254">
          <cell r="C254" t="str">
            <v>A-8</v>
          </cell>
          <cell r="D254" t="str">
            <v>FollowSymLinks 옵션 비활성화</v>
          </cell>
          <cell r="E254" t="str">
            <v>중</v>
          </cell>
          <cell r="F254">
            <v>2</v>
          </cell>
        </row>
        <row r="255">
          <cell r="C255" t="str">
            <v>A-9</v>
          </cell>
          <cell r="D255" t="str">
            <v>MultiViews 옵션 비활성화</v>
          </cell>
          <cell r="E255" t="str">
            <v>중</v>
          </cell>
          <cell r="F255">
            <v>2</v>
          </cell>
        </row>
        <row r="256">
          <cell r="C256" t="str">
            <v>A-10</v>
          </cell>
          <cell r="D256" t="str">
            <v>HTTP Method 제한</v>
          </cell>
          <cell r="E256" t="str">
            <v>하</v>
          </cell>
          <cell r="F256">
            <v>1</v>
          </cell>
        </row>
        <row r="257">
          <cell r="C257" t="str">
            <v>A-11</v>
          </cell>
          <cell r="D257" t="str">
            <v>불필요한 Manual 디렉토리 삭제</v>
          </cell>
          <cell r="E257" t="str">
            <v>하</v>
          </cell>
          <cell r="F257">
            <v>1</v>
          </cell>
        </row>
        <row r="258">
          <cell r="C258" t="str">
            <v>A-12</v>
          </cell>
          <cell r="D258" t="str">
            <v>보안 패치 적용</v>
          </cell>
          <cell r="E258" t="str">
            <v>상</v>
          </cell>
          <cell r="F258">
            <v>3</v>
          </cell>
        </row>
        <row r="259">
          <cell r="C259" t="str">
            <v>W-01</v>
          </cell>
          <cell r="D259" t="str">
            <v>관리자 콘솔 관리</v>
          </cell>
          <cell r="E259" t="str">
            <v>하</v>
          </cell>
          <cell r="F259">
            <v>1</v>
          </cell>
        </row>
        <row r="260">
          <cell r="C260" t="str">
            <v>W-02</v>
          </cell>
          <cell r="D260" t="str">
            <v>관리자 계정명 변경</v>
          </cell>
          <cell r="E260" t="str">
            <v>하</v>
          </cell>
          <cell r="F260">
            <v>1</v>
          </cell>
        </row>
        <row r="261">
          <cell r="C261" t="str">
            <v>W-03</v>
          </cell>
          <cell r="D261" t="str">
            <v>관리자 패스워드 관리</v>
          </cell>
          <cell r="E261" t="str">
            <v>중</v>
          </cell>
          <cell r="F261">
            <v>2</v>
          </cell>
        </row>
        <row r="262">
          <cell r="C262" t="str">
            <v>W-04</v>
          </cell>
          <cell r="D262" t="str">
            <v>패스워드 파일 관리</v>
          </cell>
          <cell r="E262" t="str">
            <v>중</v>
          </cell>
          <cell r="F262">
            <v>2</v>
          </cell>
        </row>
        <row r="263">
          <cell r="C263" t="str">
            <v>W-05</v>
          </cell>
          <cell r="D263" t="str">
            <v>데몬 관리</v>
          </cell>
          <cell r="E263" t="str">
            <v>상</v>
          </cell>
          <cell r="F263">
            <v>3</v>
          </cell>
        </row>
        <row r="264">
          <cell r="C264" t="str">
            <v>W-06</v>
          </cell>
          <cell r="D264" t="str">
            <v>디렉터리 쓰기 권한 관리</v>
          </cell>
          <cell r="E264" t="str">
            <v>하</v>
          </cell>
          <cell r="F264">
            <v>1</v>
          </cell>
        </row>
        <row r="265">
          <cell r="C265" t="str">
            <v>W-07</v>
          </cell>
          <cell r="D265" t="str">
            <v>소스/설정파일 권한 관리</v>
          </cell>
          <cell r="E265" t="str">
            <v>중</v>
          </cell>
          <cell r="F265">
            <v>2</v>
          </cell>
        </row>
        <row r="266">
          <cell r="C266" t="str">
            <v>W-08</v>
          </cell>
          <cell r="D266" t="str">
            <v>디렉터리 검색 기능 제거</v>
          </cell>
          <cell r="E266" t="str">
            <v>중</v>
          </cell>
          <cell r="F266">
            <v>2</v>
          </cell>
        </row>
        <row r="267">
          <cell r="C267" t="str">
            <v>W-09</v>
          </cell>
          <cell r="D267" t="str">
            <v>로깅 디렉터리/파일 권한 관리</v>
          </cell>
          <cell r="E267" t="str">
            <v>하</v>
          </cell>
          <cell r="F267">
            <v>1</v>
          </cell>
        </row>
        <row r="268">
          <cell r="C268" t="str">
            <v>W-10</v>
          </cell>
          <cell r="D268" t="str">
            <v>에러 페이지 관리</v>
          </cell>
          <cell r="E268" t="str">
            <v>상</v>
          </cell>
          <cell r="F268">
            <v>3</v>
          </cell>
        </row>
        <row r="269">
          <cell r="C269" t="str">
            <v>W-11</v>
          </cell>
          <cell r="D269" t="str">
            <v>HTTP Method 제한</v>
          </cell>
          <cell r="E269" t="str">
            <v>하</v>
          </cell>
          <cell r="F269">
            <v>1</v>
          </cell>
        </row>
        <row r="270">
          <cell r="C270" t="str">
            <v>W-12</v>
          </cell>
          <cell r="D270" t="str">
            <v>Example 디렉터리 삭제</v>
          </cell>
          <cell r="E270" t="str">
            <v>하</v>
          </cell>
          <cell r="F270">
            <v>1</v>
          </cell>
        </row>
        <row r="271">
          <cell r="C271" t="str">
            <v>W-13</v>
          </cell>
          <cell r="D271" t="str">
            <v>프로세스 관리기능 삭제</v>
          </cell>
          <cell r="E271" t="str">
            <v>상</v>
          </cell>
          <cell r="F271">
            <v>3</v>
          </cell>
        </row>
        <row r="272">
          <cell r="C272" t="str">
            <v>W-14</v>
          </cell>
          <cell r="D272" t="str">
            <v>최신 패치 적용</v>
          </cell>
          <cell r="E272" t="str">
            <v>상</v>
          </cell>
          <cell r="F272">
            <v>3</v>
          </cell>
        </row>
        <row r="273">
          <cell r="C273" t="str">
            <v>WA-1</v>
          </cell>
          <cell r="D273" t="str">
            <v>버퍼 오버플로우</v>
          </cell>
          <cell r="E273" t="str">
            <v>상</v>
          </cell>
          <cell r="F273">
            <v>3</v>
          </cell>
        </row>
        <row r="274">
          <cell r="C274" t="str">
            <v>WA-2</v>
          </cell>
          <cell r="D274" t="str">
            <v>포맷스트링</v>
          </cell>
          <cell r="E274" t="str">
            <v>상</v>
          </cell>
          <cell r="F274">
            <v>3</v>
          </cell>
        </row>
        <row r="275">
          <cell r="C275" t="str">
            <v>WA-3</v>
          </cell>
          <cell r="D275" t="str">
            <v>LDAP 인젝션</v>
          </cell>
          <cell r="E275" t="str">
            <v>상</v>
          </cell>
          <cell r="F275">
            <v>3</v>
          </cell>
        </row>
        <row r="276">
          <cell r="C276" t="str">
            <v>WA-4</v>
          </cell>
          <cell r="D276" t="str">
            <v>운영체제 명령 실행</v>
          </cell>
          <cell r="E276" t="str">
            <v>상</v>
          </cell>
          <cell r="F276">
            <v>3</v>
          </cell>
        </row>
        <row r="277">
          <cell r="C277" t="str">
            <v>WA-5</v>
          </cell>
          <cell r="D277" t="str">
            <v>SQL 인젝션</v>
          </cell>
          <cell r="E277" t="str">
            <v>상</v>
          </cell>
          <cell r="F277">
            <v>3</v>
          </cell>
        </row>
        <row r="278">
          <cell r="C278" t="str">
            <v>WA-6</v>
          </cell>
          <cell r="D278" t="str">
            <v>SSI 인젝션</v>
          </cell>
          <cell r="E278" t="str">
            <v>상</v>
          </cell>
          <cell r="F278">
            <v>3</v>
          </cell>
        </row>
        <row r="279">
          <cell r="C279" t="str">
            <v>WA-7</v>
          </cell>
          <cell r="D279" t="str">
            <v>XPath 인젝션</v>
          </cell>
          <cell r="E279" t="str">
            <v>상</v>
          </cell>
          <cell r="F279">
            <v>3</v>
          </cell>
        </row>
        <row r="280">
          <cell r="C280" t="str">
            <v>WA-8</v>
          </cell>
          <cell r="D280" t="str">
            <v>디렉터리 인덱싱</v>
          </cell>
          <cell r="E280" t="str">
            <v>상</v>
          </cell>
          <cell r="F280">
            <v>3</v>
          </cell>
        </row>
        <row r="281">
          <cell r="C281" t="str">
            <v>WA-9</v>
          </cell>
          <cell r="D281" t="str">
            <v>정보 누출</v>
          </cell>
          <cell r="E281" t="str">
            <v>상</v>
          </cell>
          <cell r="F281">
            <v>3</v>
          </cell>
        </row>
        <row r="282">
          <cell r="C282" t="str">
            <v>WA-10</v>
          </cell>
          <cell r="D282" t="str">
            <v>악성 콘텐츠</v>
          </cell>
          <cell r="E282" t="str">
            <v>상</v>
          </cell>
          <cell r="F282">
            <v>3</v>
          </cell>
        </row>
        <row r="283">
          <cell r="C283" t="str">
            <v>WA-11</v>
          </cell>
          <cell r="D283" t="str">
            <v>크로스사이트 스크립팅</v>
          </cell>
          <cell r="E283" t="str">
            <v>상</v>
          </cell>
          <cell r="F283">
            <v>3</v>
          </cell>
        </row>
        <row r="284">
          <cell r="C284" t="str">
            <v>WA-12</v>
          </cell>
          <cell r="D284" t="str">
            <v>약한 문자열 강도</v>
          </cell>
          <cell r="E284" t="str">
            <v>상</v>
          </cell>
          <cell r="F284">
            <v>3</v>
          </cell>
        </row>
        <row r="285">
          <cell r="C285" t="str">
            <v>WA-13</v>
          </cell>
          <cell r="D285" t="str">
            <v>불충분한 인증</v>
          </cell>
          <cell r="E285" t="str">
            <v>상</v>
          </cell>
          <cell r="F285">
            <v>3</v>
          </cell>
        </row>
        <row r="286">
          <cell r="C286" t="str">
            <v>WA-14</v>
          </cell>
          <cell r="D286" t="str">
            <v>X한 패스워드 복구</v>
          </cell>
          <cell r="E286" t="str">
            <v>상</v>
          </cell>
          <cell r="F286">
            <v>3</v>
          </cell>
        </row>
        <row r="287">
          <cell r="C287" t="str">
            <v>WA-15</v>
          </cell>
          <cell r="D287" t="str">
            <v>크로스사이트 리퀘스트 변조(CSRF)</v>
          </cell>
          <cell r="E287" t="str">
            <v>상</v>
          </cell>
          <cell r="F287">
            <v>3</v>
          </cell>
        </row>
        <row r="288">
          <cell r="C288" t="str">
            <v>WA-16</v>
          </cell>
          <cell r="D288" t="str">
            <v>세션 예측</v>
          </cell>
          <cell r="E288" t="str">
            <v>상</v>
          </cell>
          <cell r="F288">
            <v>3</v>
          </cell>
        </row>
        <row r="289">
          <cell r="C289" t="str">
            <v>WA-17</v>
          </cell>
          <cell r="D289" t="str">
            <v>불충분한 인가</v>
          </cell>
          <cell r="E289" t="str">
            <v>상</v>
          </cell>
          <cell r="F289">
            <v>3</v>
          </cell>
        </row>
        <row r="290">
          <cell r="C290" t="str">
            <v>WA-18</v>
          </cell>
          <cell r="D290" t="str">
            <v>불충분한 세션 만료</v>
          </cell>
          <cell r="E290" t="str">
            <v>상</v>
          </cell>
          <cell r="F290">
            <v>3</v>
          </cell>
        </row>
        <row r="291">
          <cell r="C291" t="str">
            <v>WA-19</v>
          </cell>
          <cell r="D291" t="str">
            <v>세션 고정</v>
          </cell>
          <cell r="E291" t="str">
            <v>상</v>
          </cell>
          <cell r="F291">
            <v>3</v>
          </cell>
        </row>
        <row r="292">
          <cell r="C292" t="str">
            <v>WA-20</v>
          </cell>
          <cell r="D292" t="str">
            <v>자동화 공격</v>
          </cell>
          <cell r="E292" t="str">
            <v>상</v>
          </cell>
          <cell r="F292">
            <v>3</v>
          </cell>
        </row>
        <row r="293">
          <cell r="C293" t="str">
            <v>WA-21</v>
          </cell>
          <cell r="D293" t="str">
            <v>프로세스 검증 누락</v>
          </cell>
          <cell r="E293" t="str">
            <v>상</v>
          </cell>
          <cell r="F293">
            <v>3</v>
          </cell>
        </row>
        <row r="294">
          <cell r="C294" t="str">
            <v>WA-22</v>
          </cell>
          <cell r="D294" t="str">
            <v>파일 업로드</v>
          </cell>
          <cell r="E294" t="str">
            <v>상</v>
          </cell>
          <cell r="F294">
            <v>3</v>
          </cell>
        </row>
        <row r="295">
          <cell r="C295" t="str">
            <v>WA-23</v>
          </cell>
          <cell r="D295" t="str">
            <v>파일 다운로드</v>
          </cell>
          <cell r="E295" t="str">
            <v>상</v>
          </cell>
          <cell r="F295">
            <v>3</v>
          </cell>
        </row>
        <row r="296">
          <cell r="C296" t="str">
            <v>WA-24</v>
          </cell>
          <cell r="D296" t="str">
            <v>관리자 페이지 노출</v>
          </cell>
          <cell r="E296" t="str">
            <v>상</v>
          </cell>
          <cell r="F296">
            <v>3</v>
          </cell>
        </row>
        <row r="297">
          <cell r="C297" t="str">
            <v>WA-25</v>
          </cell>
          <cell r="D297" t="str">
            <v>경로 추적</v>
          </cell>
          <cell r="E297" t="str">
            <v>상</v>
          </cell>
          <cell r="F297">
            <v>3</v>
          </cell>
        </row>
        <row r="298">
          <cell r="C298" t="str">
            <v>WA-26</v>
          </cell>
          <cell r="D298" t="str">
            <v>위치 공개</v>
          </cell>
          <cell r="E298" t="str">
            <v>상</v>
          </cell>
          <cell r="F298">
            <v>3</v>
          </cell>
        </row>
        <row r="299">
          <cell r="C299" t="str">
            <v>WA-27</v>
          </cell>
          <cell r="D299" t="str">
            <v>데이터 평문 전송</v>
          </cell>
          <cell r="E299" t="str">
            <v>상</v>
          </cell>
          <cell r="F299">
            <v>3</v>
          </cell>
        </row>
        <row r="300">
          <cell r="C300" t="str">
            <v>WA-28</v>
          </cell>
          <cell r="D300" t="str">
            <v>쿠키 변조</v>
          </cell>
          <cell r="E300" t="str">
            <v>상</v>
          </cell>
          <cell r="F300">
            <v>3</v>
          </cell>
        </row>
        <row r="301">
          <cell r="C301" t="str">
            <v>MA-1</v>
          </cell>
          <cell r="D301" t="str">
            <v>입력 값 검증</v>
          </cell>
          <cell r="E301" t="str">
            <v>중</v>
          </cell>
          <cell r="F301">
            <v>2</v>
          </cell>
        </row>
        <row r="302">
          <cell r="C302" t="str">
            <v>MA-2</v>
          </cell>
          <cell r="D302" t="str">
            <v>예외 처리</v>
          </cell>
          <cell r="E302" t="str">
            <v>중</v>
          </cell>
          <cell r="F302">
            <v>2</v>
          </cell>
        </row>
        <row r="303">
          <cell r="C303" t="str">
            <v>MA-3</v>
          </cell>
          <cell r="D303" t="str">
            <v>적절한 인증 절차 및 세션관리</v>
          </cell>
          <cell r="E303" t="str">
            <v>상</v>
          </cell>
          <cell r="F303">
            <v>3</v>
          </cell>
        </row>
        <row r="304">
          <cell r="C304" t="str">
            <v>MA-4</v>
          </cell>
          <cell r="D304" t="str">
            <v>패스워드 복잡도 검증</v>
          </cell>
          <cell r="E304" t="str">
            <v>중</v>
          </cell>
          <cell r="F304">
            <v>2</v>
          </cell>
        </row>
        <row r="305">
          <cell r="C305" t="str">
            <v>MA-5</v>
          </cell>
          <cell r="D305" t="str">
            <v>사용자 식별 정보 관리</v>
          </cell>
          <cell r="E305" t="str">
            <v>하</v>
          </cell>
          <cell r="F305">
            <v>1</v>
          </cell>
        </row>
        <row r="306">
          <cell r="C306" t="str">
            <v>MA-6</v>
          </cell>
          <cell r="D306" t="str">
            <v>단말기 중요정보 저장 금지</v>
          </cell>
          <cell r="E306" t="str">
            <v>중</v>
          </cell>
          <cell r="F306">
            <v>2</v>
          </cell>
        </row>
        <row r="307">
          <cell r="C307" t="str">
            <v>MA-7</v>
          </cell>
          <cell r="D307" t="str">
            <v>역분석 방지</v>
          </cell>
          <cell r="E307" t="str">
            <v>하</v>
          </cell>
          <cell r="F307">
            <v>1</v>
          </cell>
        </row>
        <row r="308">
          <cell r="C308" t="str">
            <v>MA-8</v>
          </cell>
          <cell r="D308" t="str">
            <v>중요정보 화면 미표시</v>
          </cell>
          <cell r="E308" t="str">
            <v>하</v>
          </cell>
          <cell r="F308">
            <v>1</v>
          </cell>
        </row>
        <row r="309">
          <cell r="C309" t="str">
            <v>MA-9</v>
          </cell>
          <cell r="D309" t="str">
            <v>메모리 보호</v>
          </cell>
          <cell r="E309" t="str">
            <v>상</v>
          </cell>
          <cell r="F309">
            <v>3</v>
          </cell>
        </row>
        <row r="310">
          <cell r="C310" t="str">
            <v>MA-10</v>
          </cell>
          <cell r="D310" t="str">
            <v>입력정보 보호</v>
          </cell>
          <cell r="E310" t="str">
            <v>상</v>
          </cell>
          <cell r="F310">
            <v>3</v>
          </cell>
        </row>
        <row r="311">
          <cell r="C311" t="str">
            <v>MA-11</v>
          </cell>
          <cell r="D311" t="str">
            <v>송 ∙ 수신 정보 보호</v>
          </cell>
          <cell r="E311" t="str">
            <v>상</v>
          </cell>
          <cell r="F311">
            <v>3</v>
          </cell>
        </row>
        <row r="312">
          <cell r="C312" t="str">
            <v>MA-12</v>
          </cell>
          <cell r="D312" t="str">
            <v>악성코드 방지</v>
          </cell>
          <cell r="E312" t="str">
            <v>중</v>
          </cell>
          <cell r="F312">
            <v>2</v>
          </cell>
        </row>
        <row r="313">
          <cell r="C313" t="str">
            <v>MA-13</v>
          </cell>
          <cell r="D313" t="str">
            <v>OS변조 탐지</v>
          </cell>
          <cell r="E313" t="str">
            <v>중</v>
          </cell>
          <cell r="F313">
            <v>2</v>
          </cell>
        </row>
        <row r="314">
          <cell r="C314" t="str">
            <v>MA-14</v>
          </cell>
          <cell r="D314" t="str">
            <v>프로그램 무결성 검증</v>
          </cell>
          <cell r="E314" t="str">
            <v>중</v>
          </cell>
          <cell r="F314">
            <v>2</v>
          </cell>
        </row>
        <row r="315">
          <cell r="C315" t="str">
            <v>MA-15</v>
          </cell>
          <cell r="D315" t="str">
            <v>디버깅 정보 노출 방지</v>
          </cell>
          <cell r="E315" t="str">
            <v>상</v>
          </cell>
          <cell r="F315">
            <v>3</v>
          </cell>
        </row>
        <row r="316">
          <cell r="C316" t="str">
            <v>P-1</v>
          </cell>
          <cell r="D316" t="str">
            <v>패스워드의 주기적 변경</v>
          </cell>
          <cell r="E316" t="str">
            <v>상</v>
          </cell>
          <cell r="F316">
            <v>3</v>
          </cell>
        </row>
        <row r="317">
          <cell r="C317" t="str">
            <v>P-2</v>
          </cell>
          <cell r="D317" t="str">
            <v>패스워드 정책이 해당 기관의 보안 정책에 적합하게 설정</v>
          </cell>
          <cell r="E317" t="str">
            <v>상</v>
          </cell>
          <cell r="F317">
            <v>3</v>
          </cell>
        </row>
        <row r="318">
          <cell r="C318" t="str">
            <v>P-3</v>
          </cell>
          <cell r="D318" t="str">
            <v>복구 콘솔 자동 로그온 금지 설정</v>
          </cell>
          <cell r="E318" t="str">
            <v>중</v>
          </cell>
          <cell r="F318">
            <v>2</v>
          </cell>
        </row>
        <row r="319">
          <cell r="C319" t="str">
            <v>P-4</v>
          </cell>
          <cell r="D319" t="str">
            <v>공유 폴더 제거</v>
          </cell>
          <cell r="E319" t="str">
            <v>상</v>
          </cell>
          <cell r="F319">
            <v>3</v>
          </cell>
        </row>
        <row r="320">
          <cell r="C320" t="str">
            <v>P-5</v>
          </cell>
          <cell r="D320" t="str">
            <v>항목의 불필요한 서비스 제거</v>
          </cell>
          <cell r="E320" t="str">
            <v>상</v>
          </cell>
          <cell r="F320">
            <v>3</v>
          </cell>
        </row>
        <row r="321">
          <cell r="C321" t="str">
            <v>P-6</v>
          </cell>
          <cell r="D321" t="str">
            <v>Windows Messenger(MSN, .NET 메신저 등)와 같은 상용 메신저의 사용 금지</v>
          </cell>
          <cell r="E321" t="str">
            <v>상</v>
          </cell>
          <cell r="F321">
            <v>3</v>
          </cell>
        </row>
        <row r="322">
          <cell r="C322" t="str">
            <v>P-7</v>
          </cell>
          <cell r="D322" t="str">
            <v>파일 시스템을 NTFS로 포맷</v>
          </cell>
          <cell r="E322" t="str">
            <v>중</v>
          </cell>
          <cell r="F322">
            <v>2</v>
          </cell>
        </row>
        <row r="323">
          <cell r="C323" t="str">
            <v>P-8</v>
          </cell>
          <cell r="D323" t="str">
            <v>다른 OS로 멀티 부팅 금지</v>
          </cell>
          <cell r="E323" t="str">
            <v>중</v>
          </cell>
          <cell r="F323">
            <v>2</v>
          </cell>
        </row>
        <row r="324">
          <cell r="C324" t="str">
            <v>P-9</v>
          </cell>
          <cell r="D324" t="str">
            <v>브라우저 종료 시 임시 인터넷 파일 폴더 내용 삭제</v>
          </cell>
          <cell r="E324" t="str">
            <v>하</v>
          </cell>
          <cell r="F324">
            <v>1</v>
          </cell>
        </row>
        <row r="325">
          <cell r="C325" t="str">
            <v>P-10</v>
          </cell>
          <cell r="D325" t="str">
            <v>HOT FIX 등 최신 보안패치 적용</v>
          </cell>
          <cell r="E325" t="str">
            <v>상</v>
          </cell>
          <cell r="F325">
            <v>3</v>
          </cell>
        </row>
        <row r="326">
          <cell r="C326" t="str">
            <v>P-11</v>
          </cell>
          <cell r="D326" t="str">
            <v>최신 서비스팩 적용</v>
          </cell>
          <cell r="E326" t="str">
            <v>상</v>
          </cell>
          <cell r="F326">
            <v>3</v>
          </cell>
        </row>
        <row r="327">
          <cell r="C327" t="str">
            <v>P-12</v>
          </cell>
          <cell r="D327" t="str">
            <v>MS-Office, 한글, 어도비, 아크로뱃 등의 응용 프로그램에 대한 최신 보안패치 및 벤더 권고사항 적용</v>
          </cell>
          <cell r="E327" t="str">
            <v>상</v>
          </cell>
          <cell r="F327">
            <v>3</v>
          </cell>
        </row>
        <row r="328">
          <cell r="C328" t="str">
            <v>P-13</v>
          </cell>
          <cell r="D328" t="str">
            <v>바이러스 백신 프로그램 설치 및 주기적 업데이트</v>
          </cell>
          <cell r="E328" t="str">
            <v>상</v>
          </cell>
          <cell r="F328">
            <v>3</v>
          </cell>
        </row>
        <row r="329">
          <cell r="C329" t="str">
            <v>P-14</v>
          </cell>
          <cell r="D329" t="str">
            <v>바이러스 백신 프로그램에서 제공하는 실시간 감시 기능 활성화</v>
          </cell>
          <cell r="E329" t="str">
            <v>상</v>
          </cell>
          <cell r="F329">
            <v>3</v>
          </cell>
        </row>
        <row r="330">
          <cell r="C330" t="str">
            <v>P-15</v>
          </cell>
          <cell r="D330" t="str">
            <v>OS에서 제공하는 침입차단 기능 활성화</v>
          </cell>
          <cell r="E330" t="str">
            <v>상</v>
          </cell>
          <cell r="F330">
            <v>3</v>
          </cell>
        </row>
        <row r="331">
          <cell r="C331" t="str">
            <v>P-16</v>
          </cell>
          <cell r="D331" t="str">
            <v>화면보호기 대기 시간 설정 및 재시작 시 암호 보호 설정</v>
          </cell>
          <cell r="E331" t="str">
            <v>상</v>
          </cell>
          <cell r="F331">
            <v>3</v>
          </cell>
        </row>
        <row r="332">
          <cell r="C332" t="str">
            <v>P-17</v>
          </cell>
          <cell r="D332" t="str">
            <v>CD, DVD, USB 메모리 등과 같은 미디어의 자동실행 방지 등 이동식 미디어에 대한 보안대책 수립</v>
          </cell>
          <cell r="E332" t="str">
            <v>상</v>
          </cell>
          <cell r="F332">
            <v>3</v>
          </cell>
        </row>
        <row r="333">
          <cell r="C333" t="str">
            <v>P-18</v>
          </cell>
          <cell r="D333" t="str">
            <v>PC 내부의 미사용(3개월) ActiveX 제거</v>
          </cell>
          <cell r="E333" t="str">
            <v>상</v>
          </cell>
          <cell r="F333">
            <v>3</v>
          </cell>
        </row>
        <row r="334">
          <cell r="C334" t="str">
            <v>P-19</v>
          </cell>
          <cell r="D334" t="str">
            <v>시스템 부팅 시 Windows Messenger 자동시작 금지</v>
          </cell>
          <cell r="E334" t="str">
            <v>중</v>
          </cell>
          <cell r="F334">
            <v>2</v>
          </cell>
        </row>
        <row r="335">
          <cell r="C335" t="str">
            <v>P-20</v>
          </cell>
          <cell r="D335" t="str">
            <v>항목 원격 지원 금지 정책 설정</v>
          </cell>
          <cell r="E335" t="str">
            <v>중</v>
          </cell>
          <cell r="F335">
            <v>2</v>
          </cell>
        </row>
        <row r="336">
          <cell r="C336"/>
          <cell r="D336"/>
          <cell r="E336"/>
          <cell r="F336"/>
        </row>
      </sheetData>
      <sheetData sheetId="4"/>
      <sheetData sheetId="5"/>
      <sheetData sheetId="6">
        <row r="1">
          <cell r="C1"/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⊙인원총괄"/>
      <sheetName val="⊙인원총괄 (2)"/>
      <sheetName val="1.MDF1공장"/>
      <sheetName val="2.MDF2공장"/>
      <sheetName val="3.PB1공장"/>
      <sheetName val="4.PB2공장"/>
      <sheetName val="5.품질관리팀"/>
      <sheetName val="☆원재료팀"/>
      <sheetName val="Sheet1"/>
      <sheetName val="조직도"/>
      <sheetName val="09~10년 매출계획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색상전망"/>
      <sheetName val="982월원안"/>
      <sheetName val="981실행"/>
      <sheetName val="생산요청일수"/>
      <sheetName val="분석2"/>
      <sheetName val="목표수율"/>
      <sheetName val="98사업계획"/>
      <sheetName val="97사업계획"/>
      <sheetName val="TITLE"/>
      <sheetName val="목차"/>
      <sheetName val="전략_신증설"/>
      <sheetName val="전략_신증설(2)"/>
      <sheetName val="전략_원가"/>
      <sheetName val="전략_원가(2)"/>
      <sheetName val="전략_품질"/>
      <sheetName val="전략_품질(2)"/>
      <sheetName val="전략_기술"/>
      <sheetName val="전략_기술(2)"/>
      <sheetName val="Sheet1"/>
      <sheetName val="생산량"/>
      <sheetName val="수율"/>
      <sheetName val="생판재"/>
      <sheetName val="특기사항"/>
      <sheetName val="설비투자"/>
      <sheetName val="구매계획"/>
      <sheetName val="공장,항목별"/>
      <sheetName val="생지"/>
      <sheetName val="단가_유리"/>
      <sheetName val="단가_제관"/>
      <sheetName val="단가_왕관"/>
      <sheetName val="울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주요계수총괄"/>
      <sheetName val="유형자산"/>
      <sheetName val="2.주요계수총괄 (2)"/>
      <sheetName val="2.1fcf분석"/>
      <sheetName val="차이요인"/>
      <sheetName val="손익계산서"/>
      <sheetName val="6.1영업이익"/>
      <sheetName val="6.298년대비99년"/>
      <sheetName val="6.3영업이익분석"/>
      <sheetName val="6.4매출액구성"/>
      <sheetName val="요인"/>
      <sheetName val="6.5매출원가구성"/>
      <sheetName val="6.6판매관리비 구성"/>
      <sheetName val="7요약cf"/>
      <sheetName val="7.1WORKING CAPITAL"/>
      <sheetName val="7.2설비투자내역"/>
      <sheetName val="자산매각"/>
      <sheetName val="7.3차입금"/>
      <sheetName val="8대차대조표"/>
      <sheetName val="Module1"/>
      <sheetName val="중기계획5"/>
      <sheetName val="잉여금"/>
      <sheetName val="적용환율"/>
    </sheetNames>
    <definedNames>
      <definedName name="BB"/>
      <definedName name="bbbb"/>
      <definedName name="bsNote"/>
      <definedName name="btnClose"/>
      <definedName name="btnFootNoting"/>
      <definedName name="btnNext"/>
      <definedName name="btnOK"/>
      <definedName name="btnPrevious"/>
      <definedName name="btnReturn"/>
      <definedName name="cash"/>
      <definedName name="CashFlow_Button1_Click"/>
      <definedName name="cashIndex"/>
      <definedName name="CASHM"/>
      <definedName name="F_123"/>
      <definedName name="FINAL_FS"/>
      <definedName name="finalReport"/>
      <definedName name="ini_button_Click"/>
      <definedName name="job_run"/>
      <definedName name="menu_button_Click"/>
      <definedName name="nn"/>
      <definedName name="OptionButton21_Click"/>
      <definedName name="plNote"/>
      <definedName name="Printing"/>
      <definedName name="PRT6AL5AR40"/>
      <definedName name="PRT6AU5BA41"/>
      <definedName name="PRT6B5H25"/>
      <definedName name="PRT6BD5BK32"/>
      <definedName name="prt6bn252bt288"/>
      <definedName name="prt6bn46bt82"/>
      <definedName name="PRT6BN5BT41"/>
      <definedName name="prt6bv7cc30"/>
      <definedName name="prt6cf5cl37"/>
      <definedName name="prt6co5cs41"/>
      <definedName name="prt6cv5dg33"/>
      <definedName name="PRT6K31U52"/>
      <definedName name="PRT6K4U25"/>
      <definedName name="PRT6K57W79"/>
      <definedName name="PRT6K85U107"/>
      <definedName name="PRT6X4AI25"/>
      <definedName name="qqq"/>
      <definedName name="quit_button_Click"/>
      <definedName name="reportPl"/>
      <definedName name="RRRRR"/>
      <definedName name="vv"/>
      <definedName name="감가상각"/>
      <definedName name="감가상각OT"/>
      <definedName name="개발비"/>
      <definedName name="김상훈"/>
      <definedName name="ㅁ"/>
      <definedName name="ㅁㅁㅁㅁㅁ"/>
      <definedName name="외화자산평가"/>
      <definedName name="자산평가"/>
      <definedName name="ㅊ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개정이력"/>
      <sheetName val="산출물명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  <sheetName val="기초자료"/>
      <sheetName val="반기_NEO_02"/>
    </sheetNames>
    <definedNames>
      <definedName name="Barley_Quota"/>
      <definedName name="Premium_Beer"/>
      <definedName name="Soju_Effect"/>
      <definedName name="Tax_Reduction"/>
      <definedName name="Youngnam_Market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dget"/>
      <sheetName val="Inc Stmt"/>
      <sheetName val="Mstr COA"/>
      <sheetName val="Spread Methods"/>
      <sheetName val="Data"/>
      <sheetName val="카메라"/>
      <sheetName val="stdd costBPCS"/>
      <sheetName val="admin"/>
      <sheetName val="은행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5ABB-B74F-4D2F-B2CC-43EAB279AB48}">
  <sheetPr>
    <pageSetUpPr fitToPage="1"/>
  </sheetPr>
  <dimension ref="A1:AD43"/>
  <sheetViews>
    <sheetView tabSelected="1" topLeftCell="E1" zoomScale="90" zoomScaleNormal="90" zoomScaleSheetLayoutView="25" workbookViewId="0">
      <pane ySplit="4" topLeftCell="A36" activePane="bottomLeft" state="frozen"/>
      <selection activeCell="K1" sqref="K1"/>
      <selection pane="bottomLeft" activeCell="I4" sqref="I4"/>
    </sheetView>
  </sheetViews>
  <sheetFormatPr defaultColWidth="0" defaultRowHeight="17.399999999999999" outlineLevelCol="1" x14ac:dyDescent="0.4"/>
  <cols>
    <col min="1" max="3" width="9" customWidth="1"/>
    <col min="4" max="8" width="9" customWidth="1" outlineLevel="1"/>
    <col min="9" max="9" width="14.8984375" bestFit="1" customWidth="1"/>
    <col min="10" max="10" width="9" style="3" customWidth="1"/>
    <col min="11" max="11" width="9" style="4" customWidth="1"/>
    <col min="12" max="12" width="22.69921875" bestFit="1" customWidth="1" outlineLevel="1"/>
    <col min="13" max="13" width="9" customWidth="1" outlineLevel="1"/>
    <col min="14" max="14" width="20.5" bestFit="1" customWidth="1" outlineLevel="1"/>
    <col min="15" max="15" width="30.19921875" style="3" customWidth="1" outlineLevel="1"/>
    <col min="16" max="16" width="9" style="5" customWidth="1" outlineLevel="1"/>
    <col min="17" max="17" width="14.8984375" bestFit="1" customWidth="1"/>
    <col min="18" max="18" width="9" customWidth="1" outlineLevel="1"/>
    <col min="19" max="19" width="14.3984375" customWidth="1" outlineLevel="1"/>
    <col min="20" max="20" width="9" customWidth="1" outlineLevel="1"/>
    <col min="21" max="21" width="14.8984375" bestFit="1" customWidth="1"/>
    <col min="22" max="22" width="26" customWidth="1"/>
    <col min="23" max="23" width="13.3984375" style="5" bestFit="1" customWidth="1"/>
    <col min="24" max="24" width="17.5" style="5" bestFit="1" customWidth="1"/>
    <col min="25" max="25" width="12.59765625" bestFit="1" customWidth="1"/>
    <col min="26" max="26" width="3.5" customWidth="1"/>
    <col min="27" max="16384" width="9" hidden="1"/>
  </cols>
  <sheetData>
    <row r="1" spans="1:30" ht="25.2" x14ac:dyDescent="0.4">
      <c r="A1" s="1" t="s">
        <v>0</v>
      </c>
      <c r="B1" s="1"/>
      <c r="C1" s="2"/>
      <c r="I1" s="2"/>
      <c r="Q1" s="2"/>
      <c r="U1" s="2"/>
      <c r="V1" s="2"/>
      <c r="W1" s="6"/>
      <c r="X1" s="6"/>
      <c r="Y1" s="7" t="s">
        <v>1</v>
      </c>
      <c r="AA1" s="8"/>
      <c r="AB1" s="9" t="s">
        <v>2</v>
      </c>
      <c r="AC1" s="9" t="s">
        <v>3</v>
      </c>
      <c r="AD1" s="9" t="s">
        <v>4</v>
      </c>
    </row>
    <row r="2" spans="1:30" ht="25.2" x14ac:dyDescent="0.4">
      <c r="A2" s="1"/>
      <c r="B2" s="2"/>
      <c r="C2" s="2"/>
      <c r="I2" s="2"/>
      <c r="Q2" s="2"/>
      <c r="U2" s="2"/>
      <c r="V2" s="2"/>
      <c r="W2" s="6"/>
      <c r="X2" s="6"/>
      <c r="Y2" s="6">
        <v>5</v>
      </c>
      <c r="AA2" s="10" t="s">
        <v>5</v>
      </c>
      <c r="AB2" s="8">
        <f ca="1">COUNTIF($Y$20:INDIRECT($AA$2),"="&amp;AB1)</f>
        <v>3</v>
      </c>
      <c r="AC2" s="8">
        <f ca="1">COUNTIF($Y$20:INDIRECT($AA$2),"="&amp;AC1)</f>
        <v>0</v>
      </c>
      <c r="AD2" s="8">
        <f ca="1">COUNTIF($Y$20:INDIRECT($AA$2),"="&amp;AD1)</f>
        <v>0</v>
      </c>
    </row>
    <row r="3" spans="1:30" ht="27.75" customHeight="1" x14ac:dyDescent="0.4">
      <c r="A3" s="45" t="s">
        <v>6</v>
      </c>
      <c r="B3" s="45"/>
      <c r="C3" s="45"/>
      <c r="D3" s="45" t="s">
        <v>7</v>
      </c>
      <c r="E3" s="45"/>
      <c r="F3" s="45"/>
      <c r="G3" s="45"/>
      <c r="H3" s="45"/>
      <c r="I3" s="45"/>
      <c r="J3" s="11"/>
      <c r="K3" s="11"/>
      <c r="L3" s="45" t="s">
        <v>8</v>
      </c>
      <c r="M3" s="45"/>
      <c r="N3" s="45"/>
      <c r="O3" s="45"/>
      <c r="P3" s="45"/>
      <c r="Q3" s="45"/>
      <c r="R3" s="45" t="s">
        <v>9</v>
      </c>
      <c r="S3" s="45"/>
      <c r="T3" s="45"/>
      <c r="U3" s="45"/>
      <c r="V3" s="44" t="s">
        <v>57</v>
      </c>
      <c r="W3" s="46" t="s">
        <v>10</v>
      </c>
      <c r="X3" s="46"/>
      <c r="Y3" s="46"/>
      <c r="AB3" s="8"/>
    </row>
    <row r="4" spans="1:30" ht="47.25" customHeight="1" x14ac:dyDescent="0.4">
      <c r="A4" s="12" t="s">
        <v>11</v>
      </c>
      <c r="B4" s="12" t="s">
        <v>12</v>
      </c>
      <c r="C4" s="12" t="s">
        <v>13</v>
      </c>
      <c r="D4" s="13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4" t="s">
        <v>19</v>
      </c>
      <c r="J4" s="15" t="s">
        <v>20</v>
      </c>
      <c r="K4" s="15" t="s">
        <v>20</v>
      </c>
      <c r="L4" s="15" t="s">
        <v>21</v>
      </c>
      <c r="M4" s="15" t="s">
        <v>20</v>
      </c>
      <c r="N4" s="15" t="s">
        <v>20</v>
      </c>
      <c r="O4" s="16" t="s">
        <v>22</v>
      </c>
      <c r="P4" s="15" t="s">
        <v>23</v>
      </c>
      <c r="Q4" s="14" t="s">
        <v>24</v>
      </c>
      <c r="R4" s="15" t="s">
        <v>21</v>
      </c>
      <c r="S4" s="15" t="s">
        <v>25</v>
      </c>
      <c r="T4" s="17" t="s">
        <v>26</v>
      </c>
      <c r="U4" s="14" t="s">
        <v>27</v>
      </c>
      <c r="V4" s="14"/>
      <c r="W4" s="18" t="s">
        <v>28</v>
      </c>
      <c r="X4" s="18" t="s">
        <v>29</v>
      </c>
      <c r="Y4" s="18" t="s">
        <v>30</v>
      </c>
    </row>
    <row r="5" spans="1:30" ht="39.6" x14ac:dyDescent="0.4">
      <c r="A5" s="19" t="s">
        <v>31</v>
      </c>
      <c r="B5" s="19" t="s">
        <v>32</v>
      </c>
      <c r="C5" s="20" t="s">
        <v>33</v>
      </c>
      <c r="D5" s="20">
        <v>3</v>
      </c>
      <c r="E5" s="20">
        <v>3</v>
      </c>
      <c r="F5" s="20">
        <v>3</v>
      </c>
      <c r="G5" s="10">
        <f t="shared" ref="G5" si="0">D5+E5+F5</f>
        <v>9</v>
      </c>
      <c r="H5" s="10" t="str">
        <f t="shared" ref="H5" si="1">IF(G5&gt;=8,"A", IF(G5&gt;=5,"B","C"))</f>
        <v>A</v>
      </c>
      <c r="I5" s="21">
        <f t="shared" ref="I5" si="2">IF(H5="A",3,IF(H5="B",2,1))</f>
        <v>3</v>
      </c>
      <c r="J5" s="22" t="s">
        <v>34</v>
      </c>
      <c r="K5" s="23">
        <v>1.1000000000000001</v>
      </c>
      <c r="L5" s="24" t="s">
        <v>35</v>
      </c>
      <c r="M5" s="24" t="s">
        <v>36</v>
      </c>
      <c r="N5" s="25" t="s">
        <v>37</v>
      </c>
      <c r="O5" s="26" t="s">
        <v>38</v>
      </c>
      <c r="P5" s="27" t="s">
        <v>2</v>
      </c>
      <c r="Q5" s="28">
        <f t="shared" ref="Q5:Q6" si="3">IF(P5="상",3,IF(P5="중",2,1))</f>
        <v>3</v>
      </c>
      <c r="R5" s="29" t="s">
        <v>39</v>
      </c>
      <c r="S5" s="29" t="s">
        <v>64</v>
      </c>
      <c r="T5" s="29">
        <v>3</v>
      </c>
      <c r="U5" s="29">
        <v>3</v>
      </c>
      <c r="V5" s="29"/>
      <c r="W5" s="21" t="s">
        <v>40</v>
      </c>
      <c r="X5" s="21">
        <f>IF(W5="N/A","N/A",IF(W5="O",0,IF(W5="X",I5+Q5+U5)))</f>
        <v>9</v>
      </c>
      <c r="Y5" s="30" t="str">
        <f t="shared" ref="Y5:Y19" si="4">IF(X5="N/A","N/A",IF(X5=0,"-",IF(X5&gt;=8,"상",IF(X5&gt;=5,"중","하"))))</f>
        <v>상</v>
      </c>
    </row>
    <row r="6" spans="1:30" ht="39.6" x14ac:dyDescent="0.4">
      <c r="A6" s="19" t="s">
        <v>41</v>
      </c>
      <c r="B6" s="19" t="s">
        <v>65</v>
      </c>
      <c r="C6" s="20" t="s">
        <v>33</v>
      </c>
      <c r="D6" s="20">
        <v>3</v>
      </c>
      <c r="E6" s="20">
        <v>1</v>
      </c>
      <c r="F6" s="20">
        <v>1</v>
      </c>
      <c r="G6" s="10">
        <f t="shared" ref="G6" si="5">D6+E6+F6</f>
        <v>5</v>
      </c>
      <c r="H6" s="10" t="str">
        <f t="shared" ref="H6" si="6">IF(G6&gt;=8,"A", IF(G6&gt;=5,"B","C"))</f>
        <v>B</v>
      </c>
      <c r="I6" s="21">
        <f t="shared" ref="I6" si="7">IF(H6="A",3,IF(H6="B",2,1))</f>
        <v>2</v>
      </c>
      <c r="J6" s="22" t="s">
        <v>34</v>
      </c>
      <c r="K6" s="23" t="s">
        <v>60</v>
      </c>
      <c r="L6" s="24" t="s">
        <v>61</v>
      </c>
      <c r="M6" s="24" t="s">
        <v>59</v>
      </c>
      <c r="N6" s="25" t="s">
        <v>58</v>
      </c>
      <c r="O6" s="26" t="s">
        <v>62</v>
      </c>
      <c r="P6" s="27" t="s">
        <v>2</v>
      </c>
      <c r="Q6" s="28">
        <f t="shared" si="3"/>
        <v>3</v>
      </c>
      <c r="R6" s="29" t="s">
        <v>63</v>
      </c>
      <c r="S6" s="29"/>
      <c r="T6" s="29">
        <v>2</v>
      </c>
      <c r="U6" s="29">
        <v>2</v>
      </c>
      <c r="V6" s="29"/>
      <c r="W6" s="21"/>
      <c r="X6" s="21">
        <v>7</v>
      </c>
      <c r="Y6" s="30" t="str">
        <f t="shared" si="4"/>
        <v>중</v>
      </c>
    </row>
    <row r="7" spans="1:30" ht="45" customHeight="1" x14ac:dyDescent="0.4">
      <c r="A7" s="19" t="s">
        <v>42</v>
      </c>
      <c r="B7" s="19"/>
      <c r="C7" s="20"/>
      <c r="D7" s="20"/>
      <c r="E7" s="20"/>
      <c r="F7" s="20"/>
      <c r="G7" s="10"/>
      <c r="H7" s="10"/>
      <c r="I7" s="21"/>
      <c r="J7" s="22"/>
      <c r="K7" s="23" t="s">
        <v>66</v>
      </c>
      <c r="L7" s="27" t="s">
        <v>69</v>
      </c>
      <c r="M7" s="24" t="s">
        <v>68</v>
      </c>
      <c r="N7" s="25" t="s">
        <v>67</v>
      </c>
      <c r="O7" s="26" t="s">
        <v>70</v>
      </c>
      <c r="P7" s="27" t="s">
        <v>92</v>
      </c>
      <c r="Q7" s="28">
        <v>2</v>
      </c>
      <c r="R7" s="29"/>
      <c r="S7" s="29"/>
      <c r="T7" s="29"/>
      <c r="U7" s="29"/>
      <c r="V7" s="29"/>
      <c r="W7" s="21"/>
      <c r="X7" s="21" t="b">
        <f t="shared" ref="X7:X19" si="8">IF(W7="N/A","N/A",IF(W7="O",0,IF(W7="X",I7+Q7+U7)))</f>
        <v>0</v>
      </c>
      <c r="Y7" s="30" t="str">
        <f t="shared" si="4"/>
        <v>상</v>
      </c>
    </row>
    <row r="8" spans="1:30" ht="42" customHeight="1" x14ac:dyDescent="0.4">
      <c r="A8" s="19" t="s">
        <v>43</v>
      </c>
      <c r="B8" s="19"/>
      <c r="C8" s="20"/>
      <c r="D8" s="20"/>
      <c r="E8" s="20"/>
      <c r="F8" s="20"/>
      <c r="G8" s="10"/>
      <c r="H8" s="10"/>
      <c r="I8" s="21"/>
      <c r="J8" s="22"/>
      <c r="K8" s="23" t="s">
        <v>66</v>
      </c>
      <c r="L8" s="24" t="s">
        <v>69</v>
      </c>
      <c r="M8" s="24" t="s">
        <v>72</v>
      </c>
      <c r="N8" s="25" t="s">
        <v>71</v>
      </c>
      <c r="O8" s="26" t="s">
        <v>73</v>
      </c>
      <c r="P8" s="27" t="s">
        <v>3</v>
      </c>
      <c r="Q8" s="28">
        <v>2</v>
      </c>
      <c r="R8" s="29" t="s">
        <v>93</v>
      </c>
      <c r="S8" s="29" t="s">
        <v>94</v>
      </c>
      <c r="T8" s="29">
        <v>2</v>
      </c>
      <c r="U8" s="29">
        <v>2</v>
      </c>
      <c r="V8" s="29"/>
      <c r="W8" s="21"/>
      <c r="X8" s="21" t="b">
        <f t="shared" si="8"/>
        <v>0</v>
      </c>
      <c r="Y8" s="30" t="str">
        <f t="shared" si="4"/>
        <v>상</v>
      </c>
    </row>
    <row r="9" spans="1:30" ht="26.4" x14ac:dyDescent="0.4">
      <c r="A9" s="19" t="s">
        <v>44</v>
      </c>
      <c r="B9" s="19"/>
      <c r="C9" s="20"/>
      <c r="D9" s="20"/>
      <c r="E9" s="20"/>
      <c r="F9" s="20"/>
      <c r="G9" s="10"/>
      <c r="H9" s="10"/>
      <c r="I9" s="21"/>
      <c r="J9" s="22"/>
      <c r="K9" s="23" t="s">
        <v>74</v>
      </c>
      <c r="L9" s="24" t="s">
        <v>75</v>
      </c>
      <c r="M9" s="24" t="s">
        <v>76</v>
      </c>
      <c r="N9" s="25" t="s">
        <v>77</v>
      </c>
      <c r="O9" s="26" t="s">
        <v>78</v>
      </c>
      <c r="P9" s="27" t="s">
        <v>90</v>
      </c>
      <c r="Q9" s="28">
        <v>3</v>
      </c>
      <c r="R9" s="29"/>
      <c r="S9" s="29"/>
      <c r="T9" s="29"/>
      <c r="U9" s="29"/>
      <c r="V9" s="29"/>
      <c r="W9" s="21"/>
      <c r="X9" s="21" t="b">
        <f t="shared" si="8"/>
        <v>0</v>
      </c>
      <c r="Y9" s="30" t="str">
        <f t="shared" si="4"/>
        <v>상</v>
      </c>
    </row>
    <row r="10" spans="1:30" ht="26.4" x14ac:dyDescent="0.4">
      <c r="A10" s="19" t="s">
        <v>45</v>
      </c>
      <c r="B10" s="19"/>
      <c r="C10" s="20"/>
      <c r="D10" s="20"/>
      <c r="E10" s="20"/>
      <c r="F10" s="20"/>
      <c r="G10" s="10"/>
      <c r="H10" s="10"/>
      <c r="I10" s="21"/>
      <c r="J10" s="22"/>
      <c r="K10" s="23" t="s">
        <v>79</v>
      </c>
      <c r="L10" s="27" t="s">
        <v>80</v>
      </c>
      <c r="M10" s="24" t="s">
        <v>81</v>
      </c>
      <c r="N10" s="25" t="s">
        <v>82</v>
      </c>
      <c r="O10" s="26" t="s">
        <v>83</v>
      </c>
      <c r="P10" s="27" t="s">
        <v>90</v>
      </c>
      <c r="Q10" s="28">
        <v>3</v>
      </c>
      <c r="R10" s="29"/>
      <c r="S10" s="29"/>
      <c r="T10" s="29"/>
      <c r="U10" s="29"/>
      <c r="V10" s="29"/>
      <c r="W10" s="21"/>
      <c r="X10" s="21" t="b">
        <f t="shared" si="8"/>
        <v>0</v>
      </c>
      <c r="Y10" s="30" t="str">
        <f t="shared" si="4"/>
        <v>상</v>
      </c>
    </row>
    <row r="11" spans="1:30" ht="39.6" x14ac:dyDescent="0.4">
      <c r="A11" s="19" t="s">
        <v>46</v>
      </c>
      <c r="B11" s="19"/>
      <c r="C11" s="20"/>
      <c r="D11" s="20"/>
      <c r="E11" s="20"/>
      <c r="F11" s="20"/>
      <c r="G11" s="10"/>
      <c r="H11" s="10"/>
      <c r="I11" s="21"/>
      <c r="J11" s="22"/>
      <c r="K11" s="23" t="s">
        <v>84</v>
      </c>
      <c r="L11" s="27" t="s">
        <v>85</v>
      </c>
      <c r="M11" s="24" t="s">
        <v>86</v>
      </c>
      <c r="N11" s="25" t="s">
        <v>87</v>
      </c>
      <c r="O11" s="26" t="s">
        <v>88</v>
      </c>
      <c r="P11" s="27" t="s">
        <v>90</v>
      </c>
      <c r="Q11" s="28">
        <v>3</v>
      </c>
      <c r="R11" s="29"/>
      <c r="S11" s="29"/>
      <c r="T11" s="29"/>
      <c r="U11" s="29"/>
      <c r="V11" s="29"/>
      <c r="W11" s="21"/>
      <c r="X11" s="21" t="b">
        <f t="shared" si="8"/>
        <v>0</v>
      </c>
      <c r="Y11" s="30" t="str">
        <f t="shared" si="4"/>
        <v>상</v>
      </c>
    </row>
    <row r="12" spans="1:30" x14ac:dyDescent="0.4">
      <c r="A12" s="19" t="s">
        <v>47</v>
      </c>
      <c r="B12" s="19"/>
      <c r="C12" s="20"/>
      <c r="D12" s="20"/>
      <c r="E12" s="20"/>
      <c r="F12" s="20"/>
      <c r="G12" s="10"/>
      <c r="H12" s="10"/>
      <c r="I12" s="21"/>
      <c r="J12" s="22"/>
      <c r="K12" s="23"/>
      <c r="L12" s="24"/>
      <c r="M12" s="24"/>
      <c r="N12" s="25"/>
      <c r="O12" s="26"/>
      <c r="P12" s="27"/>
      <c r="Q12" s="28"/>
      <c r="R12" s="29"/>
      <c r="S12" s="29"/>
      <c r="T12" s="29"/>
      <c r="U12" s="29"/>
      <c r="V12" s="29"/>
      <c r="W12" s="21"/>
      <c r="X12" s="21" t="b">
        <f t="shared" si="8"/>
        <v>0</v>
      </c>
      <c r="Y12" s="30" t="str">
        <f t="shared" si="4"/>
        <v>상</v>
      </c>
    </row>
    <row r="13" spans="1:30" x14ac:dyDescent="0.4">
      <c r="A13" s="19" t="s">
        <v>48</v>
      </c>
      <c r="B13" s="19"/>
      <c r="C13" s="20"/>
      <c r="D13" s="20"/>
      <c r="E13" s="20"/>
      <c r="F13" s="20"/>
      <c r="G13" s="10"/>
      <c r="H13" s="10"/>
      <c r="I13" s="21"/>
      <c r="J13" s="22"/>
      <c r="K13" s="23"/>
      <c r="L13" s="24"/>
      <c r="M13" s="24"/>
      <c r="N13" s="25"/>
      <c r="O13" s="26"/>
      <c r="P13" s="27"/>
      <c r="Q13" s="28"/>
      <c r="R13" s="29"/>
      <c r="S13" s="29"/>
      <c r="T13" s="29"/>
      <c r="U13" s="29"/>
      <c r="V13" s="29"/>
      <c r="W13" s="21"/>
      <c r="X13" s="21" t="b">
        <f t="shared" si="8"/>
        <v>0</v>
      </c>
      <c r="Y13" s="30" t="str">
        <f t="shared" si="4"/>
        <v>상</v>
      </c>
    </row>
    <row r="14" spans="1:30" x14ac:dyDescent="0.4">
      <c r="A14" s="19" t="s">
        <v>49</v>
      </c>
      <c r="B14" s="19"/>
      <c r="C14" s="20"/>
      <c r="D14" s="20"/>
      <c r="E14" s="20"/>
      <c r="F14" s="20"/>
      <c r="G14" s="10"/>
      <c r="H14" s="10"/>
      <c r="I14" s="21"/>
      <c r="J14" s="22"/>
      <c r="K14" s="23"/>
      <c r="L14" s="24"/>
      <c r="M14" s="24"/>
      <c r="N14" s="25"/>
      <c r="O14" s="26"/>
      <c r="P14" s="27"/>
      <c r="Q14" s="28"/>
      <c r="R14" s="29"/>
      <c r="S14" s="29"/>
      <c r="T14" s="29"/>
      <c r="U14" s="29"/>
      <c r="V14" s="29"/>
      <c r="W14" s="21"/>
      <c r="X14" s="21" t="b">
        <f t="shared" si="8"/>
        <v>0</v>
      </c>
      <c r="Y14" s="30" t="str">
        <f t="shared" si="4"/>
        <v>상</v>
      </c>
    </row>
    <row r="15" spans="1:30" x14ac:dyDescent="0.4">
      <c r="A15" s="19" t="s">
        <v>50</v>
      </c>
      <c r="B15" s="19"/>
      <c r="C15" s="20"/>
      <c r="D15" s="20"/>
      <c r="E15" s="20"/>
      <c r="F15" s="20"/>
      <c r="G15" s="10"/>
      <c r="H15" s="10"/>
      <c r="I15" s="21"/>
      <c r="J15" s="22"/>
      <c r="K15" s="23"/>
      <c r="L15" s="24"/>
      <c r="M15" s="24"/>
      <c r="N15" s="25"/>
      <c r="O15" s="26"/>
      <c r="P15" s="27"/>
      <c r="Q15" s="28"/>
      <c r="R15" s="29"/>
      <c r="S15" s="29"/>
      <c r="T15" s="29"/>
      <c r="U15" s="29"/>
      <c r="V15" s="29"/>
      <c r="W15" s="21"/>
      <c r="X15" s="21" t="b">
        <f t="shared" si="8"/>
        <v>0</v>
      </c>
      <c r="Y15" s="30" t="str">
        <f t="shared" si="4"/>
        <v>상</v>
      </c>
    </row>
    <row r="16" spans="1:30" x14ac:dyDescent="0.4">
      <c r="A16" s="19" t="s">
        <v>51</v>
      </c>
      <c r="B16" s="19"/>
      <c r="C16" s="20"/>
      <c r="D16" s="20"/>
      <c r="E16" s="20"/>
      <c r="F16" s="20"/>
      <c r="G16" s="10"/>
      <c r="H16" s="10"/>
      <c r="I16" s="21"/>
      <c r="J16" s="22"/>
      <c r="K16" s="23"/>
      <c r="L16" s="24"/>
      <c r="M16" s="24"/>
      <c r="N16" s="25"/>
      <c r="O16" s="26"/>
      <c r="P16" s="27"/>
      <c r="Q16" s="28"/>
      <c r="R16" s="29"/>
      <c r="S16" s="29"/>
      <c r="T16" s="29"/>
      <c r="U16" s="29"/>
      <c r="V16" s="29"/>
      <c r="W16" s="21"/>
      <c r="X16" s="21" t="b">
        <f t="shared" si="8"/>
        <v>0</v>
      </c>
      <c r="Y16" s="30" t="str">
        <f t="shared" si="4"/>
        <v>상</v>
      </c>
    </row>
    <row r="17" spans="1:25" x14ac:dyDescent="0.4">
      <c r="A17" s="19" t="s">
        <v>52</v>
      </c>
      <c r="B17" s="19"/>
      <c r="C17" s="20"/>
      <c r="D17" s="20"/>
      <c r="E17" s="20"/>
      <c r="F17" s="20"/>
      <c r="G17" s="10"/>
      <c r="H17" s="10"/>
      <c r="I17" s="21"/>
      <c r="J17" s="22"/>
      <c r="K17" s="23"/>
      <c r="L17" s="24"/>
      <c r="M17" s="24"/>
      <c r="N17" s="25"/>
      <c r="O17" s="26"/>
      <c r="P17" s="27"/>
      <c r="Q17" s="28"/>
      <c r="R17" s="29"/>
      <c r="S17" s="29"/>
      <c r="T17" s="29"/>
      <c r="U17" s="29"/>
      <c r="V17" s="29"/>
      <c r="W17" s="21"/>
      <c r="X17" s="21" t="b">
        <f t="shared" si="8"/>
        <v>0</v>
      </c>
      <c r="Y17" s="30" t="str">
        <f t="shared" si="4"/>
        <v>상</v>
      </c>
    </row>
    <row r="18" spans="1:25" x14ac:dyDescent="0.4">
      <c r="A18" s="19" t="s">
        <v>53</v>
      </c>
      <c r="B18" s="19"/>
      <c r="C18" s="20"/>
      <c r="D18" s="20"/>
      <c r="E18" s="20"/>
      <c r="F18" s="20"/>
      <c r="G18" s="10"/>
      <c r="H18" s="10"/>
      <c r="I18" s="21"/>
      <c r="J18" s="22"/>
      <c r="K18" s="23"/>
      <c r="L18" s="27"/>
      <c r="M18" s="24"/>
      <c r="N18" s="25"/>
      <c r="O18" s="26"/>
      <c r="P18" s="27"/>
      <c r="Q18" s="28"/>
      <c r="R18" s="29"/>
      <c r="S18" s="29"/>
      <c r="T18" s="29"/>
      <c r="U18" s="29"/>
      <c r="V18" s="29"/>
      <c r="W18" s="21"/>
      <c r="X18" s="21" t="b">
        <f t="shared" si="8"/>
        <v>0</v>
      </c>
      <c r="Y18" s="30" t="str">
        <f t="shared" si="4"/>
        <v>상</v>
      </c>
    </row>
    <row r="19" spans="1:25" x14ac:dyDescent="0.4">
      <c r="A19" s="19" t="s">
        <v>54</v>
      </c>
      <c r="B19" s="19"/>
      <c r="C19" s="20"/>
      <c r="D19" s="20"/>
      <c r="E19" s="20"/>
      <c r="F19" s="20"/>
      <c r="G19" s="10"/>
      <c r="H19" s="10"/>
      <c r="I19" s="21"/>
      <c r="J19" s="22"/>
      <c r="K19" s="23"/>
      <c r="L19" s="27"/>
      <c r="M19" s="24"/>
      <c r="N19" s="25"/>
      <c r="O19" s="26"/>
      <c r="P19" s="27"/>
      <c r="Q19" s="28"/>
      <c r="R19" s="29"/>
      <c r="S19" s="29"/>
      <c r="T19" s="29"/>
      <c r="U19" s="29"/>
      <c r="V19" s="29"/>
      <c r="W19" s="21"/>
      <c r="X19" s="21" t="b">
        <f t="shared" si="8"/>
        <v>0</v>
      </c>
      <c r="Y19" s="30" t="str">
        <f t="shared" si="4"/>
        <v>상</v>
      </c>
    </row>
    <row r="20" spans="1:25" ht="2.25" customHeight="1" x14ac:dyDescent="0.4">
      <c r="A20" s="31"/>
      <c r="B20" s="31"/>
      <c r="C20" s="32"/>
      <c r="D20" s="32"/>
      <c r="E20" s="32"/>
      <c r="F20" s="32"/>
      <c r="G20" s="33"/>
      <c r="H20" s="33"/>
      <c r="I20" s="34"/>
      <c r="J20" s="35"/>
      <c r="K20" s="36"/>
      <c r="L20" s="37"/>
      <c r="M20" s="37"/>
      <c r="N20" s="37"/>
      <c r="O20" s="38"/>
      <c r="P20" s="39"/>
      <c r="Q20" s="40"/>
      <c r="R20" s="41"/>
      <c r="S20" s="41"/>
      <c r="T20" s="41"/>
      <c r="U20" s="41"/>
      <c r="V20" s="41"/>
      <c r="W20" s="34"/>
      <c r="X20" s="34"/>
      <c r="Y20" s="42"/>
    </row>
    <row r="21" spans="1:25" ht="9.9" customHeight="1" x14ac:dyDescent="0.4">
      <c r="A21" s="19" t="str">
        <f>VLOOKUP(L21,'[37]3. 취약성평가'!$C$5:$J$77,8,FALSE)</f>
        <v>1</v>
      </c>
      <c r="B21" s="19" t="str">
        <f t="shared" ref="B21:B23" si="9">J21&amp;TEXT(K21,"00")</f>
        <v>SVR-UX-01</v>
      </c>
      <c r="C21" s="20" t="str">
        <f>VLOOKUP(B21,'[37]1. 자산평가'!$C:$O,2,FALSE)</f>
        <v>Web Server</v>
      </c>
      <c r="D21" s="20">
        <f>VLOOKUP(B21,'[37]1. 자산평가'!$C:$O,8,FALSE)</f>
        <v>3</v>
      </c>
      <c r="E21" s="20">
        <f>VLOOKUP(B21,'[37]1. 자산평가'!$C:$O,9,FALSE)</f>
        <v>3</v>
      </c>
      <c r="F21" s="20">
        <f>VLOOKUP(B21,'[37]1. 자산평가'!$C:$O,10,FALSE)</f>
        <v>3</v>
      </c>
      <c r="G21" s="10">
        <f t="shared" ref="G21:G23" si="10">D21+E21+F21</f>
        <v>9</v>
      </c>
      <c r="H21" s="10" t="str">
        <f t="shared" ref="H21:H23" si="11">IF(G21&gt;=8,"A", IF(G21&gt;=5,"B","C"))</f>
        <v>A</v>
      </c>
      <c r="I21" s="21">
        <f t="shared" ref="I21:I23" si="12">IF(H21="A",3,IF(H21="B",2,1))</f>
        <v>3</v>
      </c>
      <c r="J21" s="22" t="s">
        <v>55</v>
      </c>
      <c r="K21" s="24">
        <f>IF(L21="U-1",K20+1,K20)</f>
        <v>1</v>
      </c>
      <c r="L21" s="24" t="str">
        <f t="shared" ref="L21:L23" si="13">M21&amp;N21</f>
        <v>U-1</v>
      </c>
      <c r="M21" s="24" t="s">
        <v>56</v>
      </c>
      <c r="N21" s="24">
        <f>IF(N20=73,1,N20+1)</f>
        <v>1</v>
      </c>
      <c r="O21" s="43" t="str">
        <f>VLOOKUP(L21,'[37]3. 취약성평가'!$C:$F,2,FALSE)</f>
        <v>root 계정 원격 접속 제한</v>
      </c>
      <c r="P21" s="27" t="str">
        <f>VLOOKUP(L21,'[37]3. 취약성평가'!$C:$F,3,FALSE)</f>
        <v>상</v>
      </c>
      <c r="Q21" s="28">
        <f t="shared" ref="Q21:Q23" si="14">IF(P21="상",3,IF(P21="중",2,1))</f>
        <v>3</v>
      </c>
      <c r="R21" s="29" t="str">
        <f>VLOOKUP(L21,'[37]3. 취약성평가'!$C$5:$I$77,5,FALSE)</f>
        <v>TC6-06</v>
      </c>
      <c r="S21" s="29" t="str">
        <f>VLOOKUP(L21,'[37]3. 취약성평가'!$C$5:$I$77,6,FALSE)</f>
        <v>취약한 권한접근</v>
      </c>
      <c r="T21" s="29">
        <f>VLOOKUP(L21,'[37]3. 취약성평가'!$C$5:$I$77,7,FALSE)</f>
        <v>2</v>
      </c>
      <c r="U21" s="29">
        <f>VLOOKUP(L21,'[37]3. 취약성평가'!$C$5:$I$77,7,FALSE)</f>
        <v>2</v>
      </c>
      <c r="V21" s="29"/>
      <c r="W21" s="21" t="s">
        <v>40</v>
      </c>
      <c r="X21" s="21">
        <f>IF(W21="N/A","N/A",IF(W21="O",0,IF(W21="X",I21+Q21+U21)))</f>
        <v>8</v>
      </c>
      <c r="Y21" s="30" t="str">
        <f t="shared" ref="Y21:Y23" si="15">IF(X21="N/A","N/A",IF(X21=0,"-",IF(X21&gt;=8,"상",IF(X21&gt;=5,"중","하"))))</f>
        <v>상</v>
      </c>
    </row>
    <row r="22" spans="1:25" ht="9.9" customHeight="1" x14ac:dyDescent="0.4">
      <c r="A22" s="19">
        <f>VLOOKUP(L22,'[37]3. 취약성평가'!$C$5:$J$77,8,FALSE)</f>
        <v>2</v>
      </c>
      <c r="B22" s="19" t="str">
        <f t="shared" si="9"/>
        <v>SVR-UX-01</v>
      </c>
      <c r="C22" s="20" t="str">
        <f>VLOOKUP(B22,'[37]1. 자산평가'!$C:$O,2,FALSE)</f>
        <v>Web Server</v>
      </c>
      <c r="D22" s="20">
        <f>VLOOKUP(B22,'[37]1. 자산평가'!$C:$O,8,FALSE)</f>
        <v>3</v>
      </c>
      <c r="E22" s="20">
        <f>VLOOKUP(B22,'[37]1. 자산평가'!$C:$O,9,FALSE)</f>
        <v>3</v>
      </c>
      <c r="F22" s="20">
        <f>VLOOKUP(B22,'[37]1. 자산평가'!$C:$O,10,FALSE)</f>
        <v>3</v>
      </c>
      <c r="G22" s="10">
        <f t="shared" si="10"/>
        <v>9</v>
      </c>
      <c r="H22" s="10" t="str">
        <f t="shared" si="11"/>
        <v>A</v>
      </c>
      <c r="I22" s="21">
        <f t="shared" si="12"/>
        <v>3</v>
      </c>
      <c r="J22" s="22" t="s">
        <v>55</v>
      </c>
      <c r="K22" s="24">
        <f t="shared" ref="K22:K23" si="16">IF(L22="U-1",K21+1,K21)</f>
        <v>1</v>
      </c>
      <c r="L22" s="24" t="str">
        <f t="shared" si="13"/>
        <v>U-2</v>
      </c>
      <c r="M22" s="24" t="s">
        <v>56</v>
      </c>
      <c r="N22" s="24">
        <f t="shared" ref="N22:N23" si="17">IF(N21=73,1,N21+1)</f>
        <v>2</v>
      </c>
      <c r="O22" s="43" t="str">
        <f>VLOOKUP(L22,'[37]3. 취약성평가'!$C:$F,2,FALSE)</f>
        <v>패스워드 복잡성 설정</v>
      </c>
      <c r="P22" s="27" t="str">
        <f>VLOOKUP(L22,'[37]3. 취약성평가'!$C:$F,3,FALSE)</f>
        <v>상</v>
      </c>
      <c r="Q22" s="28">
        <f t="shared" si="14"/>
        <v>3</v>
      </c>
      <c r="R22" s="29" t="str">
        <f>VLOOKUP(L22,'[37]3. 취약성평가'!$C$5:$I$77,5,FALSE)</f>
        <v>TC6-03</v>
      </c>
      <c r="S22" s="29" t="str">
        <f>VLOOKUP(L22,'[37]3. 취약성평가'!$C$5:$I$77,6,FALSE)</f>
        <v>패스워드 Cracking</v>
      </c>
      <c r="T22" s="29">
        <f>VLOOKUP(L22,'[37]3. 취약성평가'!$C$5:$I$77,7,FALSE)</f>
        <v>2</v>
      </c>
      <c r="U22" s="29">
        <f>VLOOKUP(L22,'[37]3. 취약성평가'!$C$5:$I$77,7,FALSE)</f>
        <v>2</v>
      </c>
      <c r="V22" s="29"/>
      <c r="W22" s="21" t="s">
        <v>40</v>
      </c>
      <c r="X22" s="21">
        <f>IF(W22="N/A","N/A",IF(W22="O",0,IF(W22="X",I22+Q22+U22)))</f>
        <v>8</v>
      </c>
      <c r="Y22" s="30" t="str">
        <f t="shared" si="15"/>
        <v>상</v>
      </c>
    </row>
    <row r="23" spans="1:25" ht="9.9" customHeight="1" x14ac:dyDescent="0.4">
      <c r="A23" s="19">
        <f>VLOOKUP(L23,'[37]3. 취약성평가'!$C$5:$J$77,8,FALSE)</f>
        <v>3</v>
      </c>
      <c r="B23" s="19" t="str">
        <f t="shared" si="9"/>
        <v>SVR-UX-01</v>
      </c>
      <c r="C23" s="20" t="str">
        <f>VLOOKUP(B23,'[37]1. 자산평가'!$C:$O,2,FALSE)</f>
        <v>Web Server</v>
      </c>
      <c r="D23" s="20">
        <f>VLOOKUP(B23,'[37]1. 자산평가'!$C:$O,8,FALSE)</f>
        <v>3</v>
      </c>
      <c r="E23" s="20">
        <f>VLOOKUP(B23,'[37]1. 자산평가'!$C:$O,9,FALSE)</f>
        <v>3</v>
      </c>
      <c r="F23" s="20">
        <f>VLOOKUP(B23,'[37]1. 자산평가'!$C:$O,10,FALSE)</f>
        <v>3</v>
      </c>
      <c r="G23" s="10">
        <f t="shared" si="10"/>
        <v>9</v>
      </c>
      <c r="H23" s="10" t="str">
        <f t="shared" si="11"/>
        <v>A</v>
      </c>
      <c r="I23" s="21">
        <f t="shared" si="12"/>
        <v>3</v>
      </c>
      <c r="J23" s="22" t="s">
        <v>55</v>
      </c>
      <c r="K23" s="24">
        <f t="shared" si="16"/>
        <v>1</v>
      </c>
      <c r="L23" s="24" t="str">
        <f t="shared" si="13"/>
        <v>U-3</v>
      </c>
      <c r="M23" s="24" t="s">
        <v>56</v>
      </c>
      <c r="N23" s="24">
        <f t="shared" si="17"/>
        <v>3</v>
      </c>
      <c r="O23" s="43" t="str">
        <f>VLOOKUP(L23,'[37]3. 취약성평가'!$C:$F,2,FALSE)</f>
        <v>계정 잠금 임계값 설정</v>
      </c>
      <c r="P23" s="27" t="str">
        <f>VLOOKUP(L23,'[37]3. 취약성평가'!$C:$F,3,FALSE)</f>
        <v>상</v>
      </c>
      <c r="Q23" s="28">
        <f t="shared" si="14"/>
        <v>3</v>
      </c>
      <c r="R23" s="29" t="str">
        <f>VLOOKUP(L23,'[37]3. 취약성평가'!$C$5:$I$77,5,FALSE)</f>
        <v>TC6-03</v>
      </c>
      <c r="S23" s="29" t="str">
        <f>VLOOKUP(L23,'[37]3. 취약성평가'!$C$5:$I$77,6,FALSE)</f>
        <v>패스워드 Cracking</v>
      </c>
      <c r="T23" s="29">
        <f>VLOOKUP(L23,'[37]3. 취약성평가'!$C$5:$I$77,7,FALSE)</f>
        <v>2</v>
      </c>
      <c r="U23" s="29">
        <f>VLOOKUP(L23,'[37]3. 취약성평가'!$C$5:$I$77,7,FALSE)</f>
        <v>2</v>
      </c>
      <c r="V23" s="29"/>
      <c r="W23" s="21" t="s">
        <v>40</v>
      </c>
      <c r="X23" s="21">
        <f>IF(W23="N/A","N/A",IF(W23="O",0,IF(W23="X",I23+Q23+U23)))</f>
        <v>8</v>
      </c>
      <c r="Y23" s="30" t="str">
        <f t="shared" si="15"/>
        <v>상</v>
      </c>
    </row>
    <row r="25" spans="1:25" x14ac:dyDescent="0.4">
      <c r="A25" s="5">
        <v>1</v>
      </c>
      <c r="L25" s="47" t="s">
        <v>95</v>
      </c>
      <c r="M25" t="s">
        <v>114</v>
      </c>
      <c r="O25" s="50" t="s">
        <v>115</v>
      </c>
      <c r="P25" s="47" t="s">
        <v>89</v>
      </c>
      <c r="Q25">
        <v>3</v>
      </c>
    </row>
    <row r="26" spans="1:25" x14ac:dyDescent="0.4">
      <c r="L26" s="47" t="s">
        <v>96</v>
      </c>
      <c r="M26" t="s">
        <v>114</v>
      </c>
      <c r="O26" s="50" t="s">
        <v>116</v>
      </c>
      <c r="P26" s="47" t="s">
        <v>89</v>
      </c>
      <c r="Q26">
        <v>3</v>
      </c>
    </row>
    <row r="27" spans="1:25" x14ac:dyDescent="0.4">
      <c r="L27" s="47" t="s">
        <v>97</v>
      </c>
      <c r="M27" t="s">
        <v>114</v>
      </c>
      <c r="O27" s="50" t="s">
        <v>117</v>
      </c>
      <c r="P27" s="47" t="s">
        <v>134</v>
      </c>
      <c r="Q27">
        <v>1</v>
      </c>
    </row>
    <row r="28" spans="1:25" x14ac:dyDescent="0.4">
      <c r="L28" s="47" t="s">
        <v>98</v>
      </c>
      <c r="M28" t="s">
        <v>114</v>
      </c>
      <c r="O28" s="50" t="s">
        <v>118</v>
      </c>
      <c r="P28" s="47" t="s">
        <v>91</v>
      </c>
      <c r="Q28">
        <v>2</v>
      </c>
    </row>
    <row r="29" spans="1:25" x14ac:dyDescent="0.4">
      <c r="L29" s="47" t="s">
        <v>99</v>
      </c>
      <c r="M29" t="s">
        <v>114</v>
      </c>
      <c r="O29" s="50" t="s">
        <v>119</v>
      </c>
      <c r="P29" s="47" t="s">
        <v>91</v>
      </c>
      <c r="Q29">
        <v>2</v>
      </c>
    </row>
    <row r="30" spans="1:25" x14ac:dyDescent="0.4">
      <c r="L30" s="47" t="s">
        <v>100</v>
      </c>
      <c r="M30" t="s">
        <v>114</v>
      </c>
      <c r="O30" s="50" t="s">
        <v>120</v>
      </c>
      <c r="P30" s="47" t="s">
        <v>91</v>
      </c>
      <c r="Q30">
        <v>2</v>
      </c>
    </row>
    <row r="31" spans="1:25" x14ac:dyDescent="0.4">
      <c r="L31" s="47" t="s">
        <v>101</v>
      </c>
      <c r="M31" t="s">
        <v>114</v>
      </c>
      <c r="O31" s="50" t="s">
        <v>121</v>
      </c>
      <c r="P31" s="47" t="s">
        <v>134</v>
      </c>
      <c r="Q31">
        <v>1</v>
      </c>
    </row>
    <row r="32" spans="1:25" x14ac:dyDescent="0.4">
      <c r="L32" s="47" t="s">
        <v>102</v>
      </c>
      <c r="M32" t="s">
        <v>114</v>
      </c>
      <c r="O32" s="50" t="s">
        <v>122</v>
      </c>
      <c r="P32" s="47" t="s">
        <v>134</v>
      </c>
      <c r="Q32">
        <v>1</v>
      </c>
    </row>
    <row r="33" spans="12:17" x14ac:dyDescent="0.4">
      <c r="L33" s="47" t="s">
        <v>103</v>
      </c>
      <c r="M33" t="s">
        <v>114</v>
      </c>
      <c r="O33" s="50" t="s">
        <v>123</v>
      </c>
      <c r="P33" s="47" t="s">
        <v>134</v>
      </c>
      <c r="Q33">
        <v>1</v>
      </c>
    </row>
    <row r="34" spans="12:17" x14ac:dyDescent="0.4">
      <c r="L34" s="49" t="s">
        <v>104</v>
      </c>
      <c r="M34" t="s">
        <v>114</v>
      </c>
      <c r="O34" s="53" t="s">
        <v>124</v>
      </c>
      <c r="P34" s="49" t="s">
        <v>89</v>
      </c>
      <c r="Q34">
        <v>3</v>
      </c>
    </row>
    <row r="35" spans="12:17" x14ac:dyDescent="0.4">
      <c r="L35" s="49" t="s">
        <v>105</v>
      </c>
      <c r="M35" t="s">
        <v>114</v>
      </c>
      <c r="O35" s="53" t="s">
        <v>125</v>
      </c>
      <c r="P35" s="49" t="s">
        <v>89</v>
      </c>
      <c r="Q35">
        <v>3</v>
      </c>
    </row>
    <row r="36" spans="12:17" x14ac:dyDescent="0.4">
      <c r="L36" s="49" t="s">
        <v>106</v>
      </c>
      <c r="M36" t="s">
        <v>114</v>
      </c>
      <c r="O36" s="53" t="s">
        <v>126</v>
      </c>
      <c r="P36" s="49" t="s">
        <v>89</v>
      </c>
      <c r="Q36">
        <v>3</v>
      </c>
    </row>
    <row r="37" spans="12:17" x14ac:dyDescent="0.4">
      <c r="L37" s="49" t="s">
        <v>107</v>
      </c>
      <c r="M37" t="s">
        <v>114</v>
      </c>
      <c r="O37" s="53" t="s">
        <v>127</v>
      </c>
      <c r="P37" s="49" t="s">
        <v>89</v>
      </c>
      <c r="Q37">
        <v>3</v>
      </c>
    </row>
    <row r="38" spans="12:17" x14ac:dyDescent="0.4">
      <c r="L38" s="49" t="s">
        <v>108</v>
      </c>
      <c r="M38" t="s">
        <v>114</v>
      </c>
      <c r="O38" s="53" t="s">
        <v>128</v>
      </c>
      <c r="P38" s="49" t="s">
        <v>89</v>
      </c>
      <c r="Q38">
        <v>3</v>
      </c>
    </row>
    <row r="39" spans="12:17" x14ac:dyDescent="0.4">
      <c r="L39" s="49" t="s">
        <v>109</v>
      </c>
      <c r="M39" t="s">
        <v>114</v>
      </c>
      <c r="O39" s="53" t="s">
        <v>129</v>
      </c>
      <c r="P39" s="49" t="s">
        <v>91</v>
      </c>
      <c r="Q39">
        <v>2</v>
      </c>
    </row>
    <row r="40" spans="12:17" ht="26.4" x14ac:dyDescent="0.4">
      <c r="L40" s="49" t="s">
        <v>110</v>
      </c>
      <c r="M40" t="s">
        <v>114</v>
      </c>
      <c r="O40" s="53" t="s">
        <v>130</v>
      </c>
      <c r="P40" s="49" t="s">
        <v>91</v>
      </c>
      <c r="Q40">
        <v>2</v>
      </c>
    </row>
    <row r="41" spans="12:17" ht="26.4" x14ac:dyDescent="0.4">
      <c r="L41" s="49" t="s">
        <v>111</v>
      </c>
      <c r="M41" t="s">
        <v>114</v>
      </c>
      <c r="O41" s="53" t="s">
        <v>131</v>
      </c>
      <c r="P41" s="49" t="s">
        <v>134</v>
      </c>
      <c r="Q41">
        <v>1</v>
      </c>
    </row>
    <row r="42" spans="12:17" x14ac:dyDescent="0.4">
      <c r="L42" s="47" t="s">
        <v>112</v>
      </c>
      <c r="M42" t="s">
        <v>114</v>
      </c>
      <c r="O42" s="51" t="s">
        <v>132</v>
      </c>
      <c r="P42" s="47" t="s">
        <v>134</v>
      </c>
      <c r="Q42">
        <v>1</v>
      </c>
    </row>
    <row r="43" spans="12:17" ht="18" thickBot="1" x14ac:dyDescent="0.45">
      <c r="L43" s="48" t="s">
        <v>113</v>
      </c>
      <c r="M43" t="s">
        <v>114</v>
      </c>
      <c r="O43" s="52" t="s">
        <v>133</v>
      </c>
      <c r="P43" s="48" t="s">
        <v>134</v>
      </c>
      <c r="Q43">
        <v>1</v>
      </c>
    </row>
  </sheetData>
  <autoFilter ref="A4:AJ23" xr:uid="{00000000-0009-0000-0000-000004000000}"/>
  <mergeCells count="5">
    <mergeCell ref="A3:C3"/>
    <mergeCell ref="D3:I3"/>
    <mergeCell ref="L3:Q3"/>
    <mergeCell ref="R3:U3"/>
    <mergeCell ref="W3:Y3"/>
  </mergeCells>
  <phoneticPr fontId="2" type="noConversion"/>
  <conditionalFormatting sqref="O20:P23">
    <cfRule type="cellIs" dxfId="50" priority="49" operator="equal">
      <formula>"x"</formula>
    </cfRule>
    <cfRule type="cellIs" dxfId="49" priority="51" operator="equal">
      <formula>"?"</formula>
    </cfRule>
  </conditionalFormatting>
  <conditionalFormatting sqref="O20:P23">
    <cfRule type="cellIs" dxfId="48" priority="50" operator="equal">
      <formula>"미점검"</formula>
    </cfRule>
  </conditionalFormatting>
  <conditionalFormatting sqref="P5:P19">
    <cfRule type="cellIs" dxfId="47" priority="46" operator="equal">
      <formula>"x"</formula>
    </cfRule>
    <cfRule type="cellIs" dxfId="46" priority="48" operator="equal">
      <formula>"?"</formula>
    </cfRule>
  </conditionalFormatting>
  <conditionalFormatting sqref="P5:P19">
    <cfRule type="cellIs" dxfId="45" priority="47" operator="equal">
      <formula>"미점검"</formula>
    </cfRule>
  </conditionalFormatting>
  <conditionalFormatting sqref="O19">
    <cfRule type="cellIs" dxfId="44" priority="43" operator="equal">
      <formula>"x"</formula>
    </cfRule>
    <cfRule type="cellIs" dxfId="43" priority="45" operator="equal">
      <formula>"?"</formula>
    </cfRule>
  </conditionalFormatting>
  <conditionalFormatting sqref="O19">
    <cfRule type="cellIs" dxfId="42" priority="44" operator="equal">
      <formula>"미점검"</formula>
    </cfRule>
  </conditionalFormatting>
  <conditionalFormatting sqref="O18">
    <cfRule type="cellIs" dxfId="41" priority="40" operator="equal">
      <formula>"x"</formula>
    </cfRule>
    <cfRule type="cellIs" dxfId="40" priority="42" operator="equal">
      <formula>"?"</formula>
    </cfRule>
  </conditionalFormatting>
  <conditionalFormatting sqref="O18">
    <cfRule type="cellIs" dxfId="39" priority="41" operator="equal">
      <formula>"미점검"</formula>
    </cfRule>
  </conditionalFormatting>
  <conditionalFormatting sqref="O17">
    <cfRule type="cellIs" dxfId="38" priority="37" operator="equal">
      <formula>"x"</formula>
    </cfRule>
    <cfRule type="cellIs" dxfId="37" priority="39" operator="equal">
      <formula>"?"</formula>
    </cfRule>
  </conditionalFormatting>
  <conditionalFormatting sqref="O17">
    <cfRule type="cellIs" dxfId="36" priority="38" operator="equal">
      <formula>"미점검"</formula>
    </cfRule>
  </conditionalFormatting>
  <conditionalFormatting sqref="O16">
    <cfRule type="cellIs" dxfId="35" priority="34" operator="equal">
      <formula>"x"</formula>
    </cfRule>
    <cfRule type="cellIs" dxfId="34" priority="36" operator="equal">
      <formula>"?"</formula>
    </cfRule>
  </conditionalFormatting>
  <conditionalFormatting sqref="O16">
    <cfRule type="cellIs" dxfId="33" priority="35" operator="equal">
      <formula>"미점검"</formula>
    </cfRule>
  </conditionalFormatting>
  <conditionalFormatting sqref="O15">
    <cfRule type="cellIs" dxfId="32" priority="31" operator="equal">
      <formula>"x"</formula>
    </cfRule>
    <cfRule type="cellIs" dxfId="31" priority="33" operator="equal">
      <formula>"?"</formula>
    </cfRule>
  </conditionalFormatting>
  <conditionalFormatting sqref="O15">
    <cfRule type="cellIs" dxfId="30" priority="32" operator="equal">
      <formula>"미점검"</formula>
    </cfRule>
  </conditionalFormatting>
  <conditionalFormatting sqref="O14">
    <cfRule type="cellIs" dxfId="29" priority="28" operator="equal">
      <formula>"x"</formula>
    </cfRule>
    <cfRule type="cellIs" dxfId="28" priority="30" operator="equal">
      <formula>"?"</formula>
    </cfRule>
  </conditionalFormatting>
  <conditionalFormatting sqref="O14">
    <cfRule type="cellIs" dxfId="27" priority="29" operator="equal">
      <formula>"미점검"</formula>
    </cfRule>
  </conditionalFormatting>
  <conditionalFormatting sqref="O13">
    <cfRule type="cellIs" dxfId="26" priority="25" operator="equal">
      <formula>"x"</formula>
    </cfRule>
    <cfRule type="cellIs" dxfId="25" priority="27" operator="equal">
      <formula>"?"</formula>
    </cfRule>
  </conditionalFormatting>
  <conditionalFormatting sqref="O13">
    <cfRule type="cellIs" dxfId="24" priority="26" operator="equal">
      <formula>"미점검"</formula>
    </cfRule>
  </conditionalFormatting>
  <conditionalFormatting sqref="O12">
    <cfRule type="cellIs" dxfId="23" priority="22" operator="equal">
      <formula>"x"</formula>
    </cfRule>
    <cfRule type="cellIs" dxfId="22" priority="24" operator="equal">
      <formula>"?"</formula>
    </cfRule>
  </conditionalFormatting>
  <conditionalFormatting sqref="O12">
    <cfRule type="cellIs" dxfId="21" priority="23" operator="equal">
      <formula>"미점검"</formula>
    </cfRule>
  </conditionalFormatting>
  <conditionalFormatting sqref="O11">
    <cfRule type="cellIs" dxfId="20" priority="19" operator="equal">
      <formula>"x"</formula>
    </cfRule>
    <cfRule type="cellIs" dxfId="19" priority="21" operator="equal">
      <formula>"?"</formula>
    </cfRule>
  </conditionalFormatting>
  <conditionalFormatting sqref="O11">
    <cfRule type="cellIs" dxfId="18" priority="20" operator="equal">
      <formula>"미점검"</formula>
    </cfRule>
  </conditionalFormatting>
  <conditionalFormatting sqref="O10">
    <cfRule type="cellIs" dxfId="17" priority="16" operator="equal">
      <formula>"x"</formula>
    </cfRule>
    <cfRule type="cellIs" dxfId="16" priority="18" operator="equal">
      <formula>"?"</formula>
    </cfRule>
  </conditionalFormatting>
  <conditionalFormatting sqref="O10">
    <cfRule type="cellIs" dxfId="15" priority="17" operator="equal">
      <formula>"미점검"</formula>
    </cfRule>
  </conditionalFormatting>
  <conditionalFormatting sqref="O9">
    <cfRule type="cellIs" dxfId="14" priority="13" operator="equal">
      <formula>"x"</formula>
    </cfRule>
    <cfRule type="cellIs" dxfId="13" priority="15" operator="equal">
      <formula>"?"</formula>
    </cfRule>
  </conditionalFormatting>
  <conditionalFormatting sqref="O9">
    <cfRule type="cellIs" dxfId="12" priority="14" operator="equal">
      <formula>"미점검"</formula>
    </cfRule>
  </conditionalFormatting>
  <conditionalFormatting sqref="O8">
    <cfRule type="cellIs" dxfId="11" priority="10" operator="equal">
      <formula>"x"</formula>
    </cfRule>
    <cfRule type="cellIs" dxfId="10" priority="12" operator="equal">
      <formula>"?"</formula>
    </cfRule>
  </conditionalFormatting>
  <conditionalFormatting sqref="O8">
    <cfRule type="cellIs" dxfId="9" priority="11" operator="equal">
      <formula>"미점검"</formula>
    </cfRule>
  </conditionalFormatting>
  <conditionalFormatting sqref="O7">
    <cfRule type="cellIs" dxfId="8" priority="7" operator="equal">
      <formula>"x"</formula>
    </cfRule>
    <cfRule type="cellIs" dxfId="7" priority="9" operator="equal">
      <formula>"?"</formula>
    </cfRule>
  </conditionalFormatting>
  <conditionalFormatting sqref="O7">
    <cfRule type="cellIs" dxfId="6" priority="8" operator="equal">
      <formula>"미점검"</formula>
    </cfRule>
  </conditionalFormatting>
  <conditionalFormatting sqref="O6">
    <cfRule type="cellIs" dxfId="5" priority="4" operator="equal">
      <formula>"x"</formula>
    </cfRule>
    <cfRule type="cellIs" dxfId="4" priority="6" operator="equal">
      <formula>"?"</formula>
    </cfRule>
  </conditionalFormatting>
  <conditionalFormatting sqref="O6">
    <cfRule type="cellIs" dxfId="3" priority="5" operator="equal">
      <formula>"미점검"</formula>
    </cfRule>
  </conditionalFormatting>
  <conditionalFormatting sqref="O5">
    <cfRule type="cellIs" dxfId="2" priority="1" operator="equal">
      <formula>"x"</formula>
    </cfRule>
    <cfRule type="cellIs" dxfId="1" priority="3" operator="equal">
      <formula>"?"</formula>
    </cfRule>
  </conditionalFormatting>
  <conditionalFormatting sqref="O5">
    <cfRule type="cellIs" dxfId="0" priority="2" operator="equal">
      <formula>"미점검"</formula>
    </cfRule>
  </conditionalFormatting>
  <pageMargins left="0.7" right="0.7" top="0.75" bottom="0.75" header="0.3" footer="0.3"/>
  <pageSetup paperSize="9" scale="45" fitToHeight="0" orientation="landscape" r:id="rId1"/>
  <colBreaks count="1" manualBreakCount="1">
    <brk id="2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4. 위험평가</vt:lpstr>
      <vt:lpstr>'4. 위험평가'!Print_Area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JEEHYUN KIM</dc:creator>
  <cp:lastModifiedBy>Administrator</cp:lastModifiedBy>
  <dcterms:created xsi:type="dcterms:W3CDTF">2020-10-21T05:51:33Z</dcterms:created>
  <dcterms:modified xsi:type="dcterms:W3CDTF">2020-10-22T12:35:42Z</dcterms:modified>
</cp:coreProperties>
</file>