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정희수\OneDrive\바탕 화면\kpi\멘토링\24\"/>
    </mc:Choice>
  </mc:AlternateContent>
  <bookViews>
    <workbookView xWindow="0" yWindow="0" windowWidth="28800" windowHeight="12348"/>
  </bookViews>
  <sheets>
    <sheet name="ChatGPT API를 활용한 기사 요약 시스템" sheetId="1" r:id="rId1"/>
  </sheets>
  <definedNames>
    <definedName name="_xlnm.Print_Area" localSheetId="0">'ChatGPT API를 활용한 기사 요약 시스템'!$A$1:$BG$20</definedName>
  </definedNames>
  <calcPr calcId="162913"/>
</workbook>
</file>

<file path=xl/calcChain.xml><?xml version="1.0" encoding="utf-8"?>
<calcChain xmlns="http://schemas.openxmlformats.org/spreadsheetml/2006/main">
  <c r="AN5" i="1" l="1"/>
  <c r="AL6" i="1" l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N6" i="1"/>
  <c r="I5" i="1" l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H5" i="1"/>
  <c r="B8" i="1"/>
  <c r="B20" i="1" l="1"/>
  <c r="BT20" i="1" l="1"/>
  <c r="BS20" i="1"/>
  <c r="BT18" i="1"/>
  <c r="BT17" i="1"/>
  <c r="BS17" i="1"/>
  <c r="BT16" i="1"/>
  <c r="C14" i="1"/>
  <c r="AV20" i="1" l="1"/>
  <c r="BD20" i="1"/>
  <c r="BL20" i="1"/>
  <c r="AO17" i="1"/>
  <c r="AW17" i="1"/>
  <c r="BE17" i="1"/>
  <c r="BM17" i="1"/>
  <c r="AO20" i="1"/>
  <c r="AW20" i="1"/>
  <c r="BE20" i="1"/>
  <c r="BM20" i="1"/>
  <c r="BD17" i="1"/>
  <c r="AX17" i="1"/>
  <c r="BN17" i="1"/>
  <c r="BN20" i="1"/>
  <c r="AQ17" i="1"/>
  <c r="AY17" i="1"/>
  <c r="BG17" i="1"/>
  <c r="BO17" i="1"/>
  <c r="AQ20" i="1"/>
  <c r="AY20" i="1"/>
  <c r="BG20" i="1"/>
  <c r="BO20" i="1"/>
  <c r="AV17" i="1"/>
  <c r="BL17" i="1"/>
  <c r="AP17" i="1"/>
  <c r="BF17" i="1"/>
  <c r="AP20" i="1"/>
  <c r="AX20" i="1"/>
  <c r="BF20" i="1"/>
  <c r="AR17" i="1"/>
  <c r="AZ17" i="1"/>
  <c r="BH17" i="1"/>
  <c r="BP17" i="1"/>
  <c r="AR20" i="1"/>
  <c r="AZ20" i="1"/>
  <c r="BH20" i="1"/>
  <c r="BP20" i="1"/>
  <c r="AS17" i="1"/>
  <c r="BI17" i="1"/>
  <c r="BA20" i="1"/>
  <c r="BQ20" i="1"/>
  <c r="AT17" i="1"/>
  <c r="BB17" i="1"/>
  <c r="BJ17" i="1"/>
  <c r="BR17" i="1"/>
  <c r="AT20" i="1"/>
  <c r="BB20" i="1"/>
  <c r="BJ20" i="1"/>
  <c r="BR20" i="1"/>
  <c r="BA17" i="1"/>
  <c r="BQ17" i="1"/>
  <c r="AS20" i="1"/>
  <c r="BI20" i="1"/>
  <c r="AU17" i="1"/>
  <c r="BC17" i="1"/>
  <c r="BK17" i="1"/>
  <c r="AU20" i="1"/>
  <c r="BC20" i="1"/>
  <c r="BK20" i="1"/>
  <c r="BL16" i="1" l="1"/>
  <c r="BD16" i="1"/>
  <c r="AV16" i="1"/>
  <c r="BR16" i="1"/>
  <c r="BB16" i="1"/>
  <c r="BS16" i="1"/>
  <c r="BK16" i="1"/>
  <c r="BC16" i="1"/>
  <c r="AU16" i="1"/>
  <c r="BJ16" i="1"/>
  <c r="AT16" i="1"/>
  <c r="BQ16" i="1"/>
  <c r="BI16" i="1"/>
  <c r="BA16" i="1"/>
  <c r="AS16" i="1"/>
  <c r="BG16" i="1"/>
  <c r="AQ16" i="1"/>
  <c r="AW16" i="1"/>
  <c r="BP16" i="1"/>
  <c r="BH16" i="1"/>
  <c r="AZ16" i="1"/>
  <c r="AR16" i="1"/>
  <c r="BO16" i="1"/>
  <c r="AY16" i="1"/>
  <c r="BM16" i="1"/>
  <c r="AO16" i="1"/>
  <c r="BN16" i="1"/>
  <c r="BF16" i="1"/>
  <c r="AX16" i="1"/>
  <c r="AP16" i="1"/>
  <c r="BE16" i="1"/>
  <c r="BR18" i="1"/>
  <c r="BJ18" i="1"/>
  <c r="BB18" i="1"/>
  <c r="AT18" i="1"/>
  <c r="BH18" i="1"/>
  <c r="BK18" i="1"/>
  <c r="BQ18" i="1"/>
  <c r="BI18" i="1"/>
  <c r="BA18" i="1"/>
  <c r="AS18" i="1"/>
  <c r="BP18" i="1"/>
  <c r="AZ18" i="1"/>
  <c r="AR18" i="1"/>
  <c r="BO18" i="1"/>
  <c r="BG18" i="1"/>
  <c r="AY18" i="1"/>
  <c r="AQ18" i="1"/>
  <c r="BE18" i="1"/>
  <c r="AO18" i="1"/>
  <c r="BS18" i="1"/>
  <c r="AU18" i="1"/>
  <c r="BN18" i="1"/>
  <c r="BF18" i="1"/>
  <c r="AX18" i="1"/>
  <c r="AP18" i="1"/>
  <c r="BM18" i="1"/>
  <c r="AW18" i="1"/>
  <c r="BC18" i="1"/>
  <c r="BL18" i="1"/>
  <c r="BD18" i="1"/>
  <c r="AV18" i="1"/>
  <c r="AE14" i="1" l="1"/>
  <c r="W14" i="1"/>
  <c r="O14" i="1"/>
  <c r="AK14" i="1"/>
  <c r="M14" i="1"/>
  <c r="X14" i="1"/>
  <c r="AD14" i="1"/>
  <c r="V14" i="1"/>
  <c r="N14" i="1"/>
  <c r="AC14" i="1"/>
  <c r="U14" i="1"/>
  <c r="AJ14" i="1"/>
  <c r="AB14" i="1"/>
  <c r="T14" i="1"/>
  <c r="L14" i="1"/>
  <c r="AH14" i="1"/>
  <c r="R14" i="1"/>
  <c r="J14" i="1"/>
  <c r="AF14" i="1"/>
  <c r="AI14" i="1"/>
  <c r="AA14" i="1"/>
  <c r="S14" i="1"/>
  <c r="K14" i="1"/>
  <c r="Z14" i="1"/>
  <c r="H14" i="1"/>
  <c r="AG14" i="1"/>
  <c r="Y14" i="1"/>
  <c r="Q14" i="1"/>
  <c r="I14" i="1"/>
  <c r="P14" i="1"/>
  <c r="C9" i="1" l="1"/>
  <c r="BT11" i="1" l="1"/>
  <c r="BT13" i="1"/>
  <c r="BT8" i="1"/>
  <c r="B13" i="1" l="1"/>
  <c r="B11" i="1"/>
  <c r="BP11" i="1" l="1"/>
  <c r="BQ11" i="1"/>
  <c r="BS11" i="1"/>
  <c r="BR11" i="1"/>
  <c r="BP8" i="1"/>
  <c r="BQ8" i="1"/>
  <c r="BR8" i="1"/>
  <c r="BS8" i="1"/>
  <c r="BP13" i="1"/>
  <c r="BQ13" i="1"/>
  <c r="BS13" i="1"/>
  <c r="BR13" i="1"/>
  <c r="BO11" i="1"/>
  <c r="BO8" i="1"/>
  <c r="BO13" i="1"/>
  <c r="AT13" i="1"/>
  <c r="BB13" i="1"/>
  <c r="BJ13" i="1"/>
  <c r="AU13" i="1"/>
  <c r="BC13" i="1"/>
  <c r="AV13" i="1"/>
  <c r="BD13" i="1"/>
  <c r="BL13" i="1"/>
  <c r="AO13" i="1"/>
  <c r="AW13" i="1"/>
  <c r="BE13" i="1"/>
  <c r="BM13" i="1"/>
  <c r="AP13" i="1"/>
  <c r="AX13" i="1"/>
  <c r="BF13" i="1"/>
  <c r="BN13" i="1"/>
  <c r="AS13" i="1"/>
  <c r="BA13" i="1"/>
  <c r="BI13" i="1"/>
  <c r="AY13" i="1"/>
  <c r="AZ13" i="1"/>
  <c r="BK13" i="1"/>
  <c r="BG13" i="1"/>
  <c r="BH13" i="1"/>
  <c r="AQ13" i="1"/>
  <c r="AR13" i="1"/>
  <c r="AS11" i="1"/>
  <c r="BA11" i="1"/>
  <c r="BI11" i="1"/>
  <c r="AT11" i="1"/>
  <c r="BB11" i="1"/>
  <c r="BJ11" i="1"/>
  <c r="AU11" i="1"/>
  <c r="BC11" i="1"/>
  <c r="BK11" i="1"/>
  <c r="AV11" i="1"/>
  <c r="BD11" i="1"/>
  <c r="BL11" i="1"/>
  <c r="AW11" i="1"/>
  <c r="BE11" i="1"/>
  <c r="BM11" i="1"/>
  <c r="AR11" i="1"/>
  <c r="AZ11" i="1"/>
  <c r="BH11" i="1"/>
  <c r="BF11" i="1"/>
  <c r="BG11" i="1"/>
  <c r="AO11" i="1"/>
  <c r="BN11" i="1"/>
  <c r="AP11" i="1"/>
  <c r="AY11" i="1"/>
  <c r="AQ11" i="1"/>
  <c r="AX11" i="1"/>
  <c r="BN8" i="1"/>
  <c r="BJ8" i="1"/>
  <c r="BF8" i="1"/>
  <c r="BB8" i="1"/>
  <c r="AX8" i="1"/>
  <c r="AT8" i="1"/>
  <c r="AP8" i="1"/>
  <c r="BM8" i="1"/>
  <c r="BE8" i="1"/>
  <c r="AW8" i="1"/>
  <c r="BI8" i="1"/>
  <c r="BA8" i="1"/>
  <c r="AS8" i="1"/>
  <c r="BL8" i="1"/>
  <c r="BH8" i="1"/>
  <c r="BD8" i="1"/>
  <c r="AZ8" i="1"/>
  <c r="AV8" i="1"/>
  <c r="AR8" i="1"/>
  <c r="AO8" i="1"/>
  <c r="BC8" i="1"/>
  <c r="AY8" i="1"/>
  <c r="BG8" i="1"/>
  <c r="AQ8" i="1"/>
  <c r="BK8" i="1"/>
  <c r="AU8" i="1"/>
  <c r="AN9" i="1" l="1"/>
  <c r="AH9" i="1"/>
  <c r="AI9" i="1"/>
  <c r="AB9" i="1"/>
  <c r="AJ9" i="1"/>
  <c r="AE9" i="1"/>
  <c r="AG9" i="1"/>
  <c r="AC9" i="1"/>
  <c r="AK9" i="1"/>
  <c r="AF9" i="1"/>
  <c r="AD9" i="1"/>
  <c r="H6" i="1"/>
  <c r="X9" i="1"/>
  <c r="T9" i="1"/>
  <c r="P9" i="1"/>
  <c r="L9" i="1"/>
  <c r="U9" i="1"/>
  <c r="N9" i="1"/>
  <c r="S9" i="1"/>
  <c r="J9" i="1"/>
  <c r="O9" i="1"/>
  <c r="H9" i="1"/>
  <c r="Y9" i="1"/>
  <c r="I9" i="1"/>
  <c r="R9" i="1"/>
  <c r="M9" i="1"/>
  <c r="W9" i="1"/>
  <c r="Z9" i="1"/>
  <c r="Q9" i="1"/>
  <c r="V9" i="1"/>
  <c r="K9" i="1"/>
  <c r="AA9" i="1"/>
</calcChain>
</file>

<file path=xl/sharedStrings.xml><?xml version="1.0" encoding="utf-8"?>
<sst xmlns="http://schemas.openxmlformats.org/spreadsheetml/2006/main" count="157" uniqueCount="127">
  <si>
    <t>요구사항 정의</t>
  </si>
  <si>
    <t>요구사항 확정</t>
  </si>
  <si>
    <t>설계</t>
  </si>
  <si>
    <t>화면 설계</t>
    <phoneticPr fontId="2" type="noConversion"/>
  </si>
  <si>
    <t>화면 설계</t>
  </si>
  <si>
    <t>테스트 설계</t>
  </si>
  <si>
    <t>단위테스트 설계</t>
  </si>
  <si>
    <t>개발</t>
  </si>
  <si>
    <t>코딩</t>
  </si>
  <si>
    <t>단위테스트 실시</t>
  </si>
  <si>
    <t>요구정의</t>
    <phoneticPr fontId="1" type="noConversion"/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</si>
  <si>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</si>
  <si>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</si>
  <si>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</si>
  <si>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</si>
  <si>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</si>
  <si>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</si>
  <si>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</si>
  <si>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</si>
  <si>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</si>
  <si>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</si>
  <si>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</si>
  <si>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</si>
  <si>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</si>
  <si>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</si>
  <si>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</si>
  <si>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</si>
  <si>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</si>
  <si>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</si>
  <si>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</si>
  <si>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</si>
  <si>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단위 테스트 실시</t>
    <phoneticPr fontId="1" type="noConversion"/>
  </si>
  <si>
    <t>공정명</t>
    <phoneticPr fontId="2" type="noConversion"/>
  </si>
  <si>
    <t>중요도</t>
    <phoneticPr fontId="2" type="noConversion"/>
  </si>
  <si>
    <t>시작예정일</t>
    <phoneticPr fontId="2" type="noConversion"/>
  </si>
  <si>
    <t>종료예정일</t>
    <phoneticPr fontId="2" type="noConversion"/>
  </si>
  <si>
    <t>Stage</t>
    <phoneticPr fontId="2" type="noConversion"/>
  </si>
  <si>
    <t>Step</t>
    <phoneticPr fontId="2" type="noConversion"/>
  </si>
  <si>
    <t>Task</t>
    <phoneticPr fontId="2" type="noConversion"/>
  </si>
  <si>
    <t>1주차</t>
  </si>
  <si>
    <t>3주차</t>
  </si>
  <si>
    <t>4주차</t>
  </si>
  <si>
    <t>5주차</t>
  </si>
  <si>
    <t>6주차</t>
  </si>
  <si>
    <t>7주차</t>
  </si>
  <si>
    <t>6월 1주차</t>
    <phoneticPr fontId="2" type="noConversion"/>
  </si>
  <si>
    <t>6월 2주차</t>
    <phoneticPr fontId="2" type="noConversion"/>
  </si>
  <si>
    <t>6월 3주차</t>
    <phoneticPr fontId="2" type="noConversion"/>
  </si>
  <si>
    <t>6월 4주차</t>
    <phoneticPr fontId="2" type="noConversion"/>
  </si>
  <si>
    <t>7월 1주차</t>
    <phoneticPr fontId="2" type="noConversion"/>
  </si>
  <si>
    <t>7월 2주차</t>
    <phoneticPr fontId="2" type="noConversion"/>
  </si>
  <si>
    <t>7월 3주차</t>
    <phoneticPr fontId="2" type="noConversion"/>
  </si>
  <si>
    <t>7월 4주차</t>
    <phoneticPr fontId="2" type="noConversion"/>
  </si>
  <si>
    <t>9월 1주차</t>
    <phoneticPr fontId="2" type="noConversion"/>
  </si>
  <si>
    <t>9월 2주차</t>
    <phoneticPr fontId="2" type="noConversion"/>
  </si>
  <si>
    <t>9월 3주차</t>
    <phoneticPr fontId="2" type="noConversion"/>
  </si>
  <si>
    <t>9월 4주차</t>
    <phoneticPr fontId="2" type="noConversion"/>
  </si>
  <si>
    <t>10월 1주차</t>
    <phoneticPr fontId="2" type="noConversion"/>
  </si>
  <si>
    <t>10월 2주차</t>
    <phoneticPr fontId="2" type="noConversion"/>
  </si>
  <si>
    <t>10월 3주차</t>
    <phoneticPr fontId="2" type="noConversion"/>
  </si>
  <si>
    <t>10월 4주차</t>
    <phoneticPr fontId="2" type="noConversion"/>
  </si>
  <si>
    <t>10월 5주차</t>
    <phoneticPr fontId="2" type="noConversion"/>
  </si>
  <si>
    <t>11월 1주차</t>
    <phoneticPr fontId="2" type="noConversion"/>
  </si>
  <si>
    <t>11월 2주차</t>
    <phoneticPr fontId="2" type="noConversion"/>
  </si>
  <si>
    <t>11월 3주차</t>
    <phoneticPr fontId="2" type="noConversion"/>
  </si>
  <si>
    <t>11월 4주차</t>
    <phoneticPr fontId="2" type="noConversion"/>
  </si>
  <si>
    <t>7월 5주차</t>
    <phoneticPr fontId="2" type="noConversion"/>
  </si>
  <si>
    <t>8월 1주차</t>
    <phoneticPr fontId="2" type="noConversion"/>
  </si>
  <si>
    <t>8월 2주차</t>
    <phoneticPr fontId="2" type="noConversion"/>
  </si>
  <si>
    <t>8월 3주차</t>
    <phoneticPr fontId="2" type="noConversion"/>
  </si>
  <si>
    <t>8월 4주차</t>
    <phoneticPr fontId="2" type="noConversion"/>
  </si>
  <si>
    <t>2주차</t>
    <phoneticPr fontId="1" type="noConversion"/>
  </si>
  <si>
    <t>산출물</t>
    <phoneticPr fontId="1" type="noConversion"/>
  </si>
  <si>
    <t>12월2주차</t>
  </si>
  <si>
    <t>12월3주차</t>
  </si>
  <si>
    <t>12월4주차</t>
  </si>
  <si>
    <t>12월5주차</t>
  </si>
  <si>
    <t>28주차</t>
  </si>
  <si>
    <t>29주차</t>
  </si>
  <si>
    <t>30주차</t>
  </si>
  <si>
    <t>31주차</t>
  </si>
  <si>
    <t>12월1주차</t>
  </si>
  <si>
    <t>요구사항 정의서</t>
    <phoneticPr fontId="1" type="noConversion"/>
  </si>
  <si>
    <t>화면정의서, 화면목록</t>
    <phoneticPr fontId="1" type="noConversion"/>
  </si>
  <si>
    <t>단위테스트체크리스트</t>
    <phoneticPr fontId="1" type="noConversion"/>
  </si>
  <si>
    <t>단위테스트체크리스트(결과)</t>
    <phoneticPr fontId="1" type="noConversion"/>
  </si>
  <si>
    <t>8월 2주차</t>
  </si>
  <si>
    <t>8월 3주차</t>
  </si>
  <si>
    <t>8월 4주차</t>
  </si>
  <si>
    <t>9월 2주차</t>
  </si>
  <si>
    <t>9월 3주차</t>
  </si>
  <si>
    <t>9월 4주차</t>
  </si>
  <si>
    <t>10월 2주차</t>
  </si>
  <si>
    <t>10월 3주차</t>
  </si>
  <si>
    <t>10월 4주차</t>
  </si>
  <si>
    <t>ChatGPT API를 활용한 기사 요약 시스템</t>
    <phoneticPr fontId="1" type="noConversion"/>
  </si>
  <si>
    <t>ChatGPT API를 활용한 기사 요약 시스템</t>
    <phoneticPr fontId="2" type="noConversion"/>
  </si>
  <si>
    <t>4월 1주차</t>
    <phoneticPr fontId="2" type="noConversion"/>
  </si>
  <si>
    <t>4월 2주차</t>
  </si>
  <si>
    <t>4월 3주차</t>
  </si>
  <si>
    <t>4월 4주차</t>
  </si>
  <si>
    <t>4월 5주차</t>
  </si>
  <si>
    <t>5월 1주차</t>
    <phoneticPr fontId="1" type="noConversion"/>
  </si>
  <si>
    <t>5월 2주차</t>
  </si>
  <si>
    <t>5월 3주차</t>
  </si>
  <si>
    <t>5월 4주차</t>
  </si>
  <si>
    <t>5월 5주차</t>
  </si>
  <si>
    <t>6월 1주차</t>
    <phoneticPr fontId="1" type="noConversion"/>
  </si>
  <si>
    <t>6월 2주차</t>
  </si>
  <si>
    <t>6월 3주차</t>
  </si>
  <si>
    <t>6월 4주차</t>
  </si>
  <si>
    <t>7월 1주차</t>
    <phoneticPr fontId="1" type="noConversion"/>
  </si>
  <si>
    <t>7월 2주차</t>
  </si>
  <si>
    <t>7월 3주차</t>
  </si>
  <si>
    <t>7월 4주차</t>
  </si>
  <si>
    <t>7월 5주차</t>
  </si>
  <si>
    <t>8월 1주차</t>
    <phoneticPr fontId="1" type="noConversion"/>
  </si>
  <si>
    <t>8월 5주차</t>
  </si>
  <si>
    <t>9월 1주차</t>
    <phoneticPr fontId="1" type="noConversion"/>
  </si>
  <si>
    <t>10월 1주차</t>
    <phoneticPr fontId="1" type="noConversion"/>
  </si>
  <si>
    <t>10월 5주차</t>
  </si>
  <si>
    <t>31주차</t>
    <phoneticPr fontId="1" type="noConversion"/>
  </si>
  <si>
    <t>32주차</t>
  </si>
  <si>
    <t>33주차</t>
  </si>
  <si>
    <t>크롤링으로 데이터 구축</t>
    <phoneticPr fontId="1" type="noConversion"/>
  </si>
  <si>
    <t>화면 개발</t>
    <phoneticPr fontId="1" type="noConversion"/>
  </si>
  <si>
    <t>GPT API 연동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</si>
</sst>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m&quot;월&quot;\ d&quot;일&quot;;@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9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hair">
        <color indexed="64"/>
      </left>
      <right style="medium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hair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dotted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00">
    <xf numFmtId="0" fontId="0" fillId="0" borderId="0" xfId="0">
      <alignment vertical="center"/>
    </xf>
    <xf numFmtId="0" fontId="9" fillId="0" borderId="0" xfId="0" applyFont="1" applyProtection="1">
      <alignment vertical="center"/>
    </xf>
    <xf numFmtId="0" fontId="10" fillId="0" borderId="0" xfId="0" applyFont="1" applyProtection="1">
      <alignment vertical="center"/>
    </xf>
    <xf numFmtId="0" fontId="8" fillId="0" borderId="14" xfId="6" applyFont="1" applyBorder="1" applyAlignment="1" applyProtection="1">
      <alignment horizontal="center" vertical="center"/>
    </xf>
    <xf numFmtId="0" fontId="11" fillId="0" borderId="24" xfId="7" applyFont="1" applyBorder="1" applyAlignment="1" applyProtection="1">
      <alignment horizontal="center" vertical="center"/>
    </xf>
    <xf numFmtId="0" fontId="11" fillId="0" borderId="14" xfId="7" applyFont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6" xfId="1" applyFont="1" applyBorder="1" applyProtection="1">
      <alignment vertical="center"/>
    </xf>
    <xf numFmtId="0" fontId="11" fillId="0" borderId="17" xfId="1" applyFont="1" applyBorder="1" applyProtection="1">
      <alignment vertical="center"/>
    </xf>
    <xf numFmtId="0" fontId="11" fillId="0" borderId="18" xfId="1" applyFont="1" applyBorder="1" applyProtection="1">
      <alignment vertical="center"/>
    </xf>
    <xf numFmtId="176" fontId="8" fillId="0" borderId="42" xfId="3" applyNumberFormat="1" applyFont="1" applyBorder="1" applyProtection="1">
      <alignment vertical="center"/>
    </xf>
    <xf numFmtId="176" fontId="8" fillId="0" borderId="26" xfId="3" applyNumberFormat="1" applyFont="1" applyBorder="1" applyProtection="1">
      <alignment vertical="center"/>
    </xf>
    <xf numFmtId="176" fontId="8" fillId="0" borderId="25" xfId="3" applyNumberFormat="1" applyFont="1" applyBorder="1" applyProtection="1">
      <alignment vertical="center"/>
    </xf>
    <xf numFmtId="9" fontId="8" fillId="2" borderId="20" xfId="1" applyNumberFormat="1" applyFont="1" applyFill="1" applyBorder="1" applyAlignment="1" applyProtection="1">
      <alignment horizontal="center" vertical="center"/>
    </xf>
    <xf numFmtId="9" fontId="11" fillId="2" borderId="20" xfId="1" applyNumberFormat="1" applyFont="1" applyFill="1" applyBorder="1" applyAlignment="1" applyProtection="1">
      <alignment horizontal="center" vertical="center"/>
    </xf>
    <xf numFmtId="14" fontId="8" fillId="2" borderId="20" xfId="4" applyNumberFormat="1" applyFont="1" applyFill="1" applyBorder="1" applyAlignment="1" applyProtection="1">
      <alignment horizontal="center" vertical="center"/>
    </xf>
    <xf numFmtId="14" fontId="8" fillId="2" borderId="21" xfId="1" applyNumberFormat="1" applyFont="1" applyFill="1" applyBorder="1" applyAlignment="1" applyProtection="1">
      <alignment horizontal="center" vertical="center"/>
    </xf>
    <xf numFmtId="9" fontId="11" fillId="2" borderId="41" xfId="3" applyFont="1" applyFill="1" applyBorder="1" applyProtection="1">
      <alignment vertical="center"/>
    </xf>
    <xf numFmtId="9" fontId="11" fillId="2" borderId="32" xfId="3" applyFont="1" applyFill="1" applyBorder="1" applyProtection="1">
      <alignment vertical="center"/>
    </xf>
    <xf numFmtId="0" fontId="9" fillId="3" borderId="24" xfId="0" applyFont="1" applyFill="1" applyBorder="1" applyProtection="1">
      <alignment vertical="center"/>
    </xf>
    <xf numFmtId="9" fontId="11" fillId="0" borderId="14" xfId="1" applyNumberFormat="1" applyFont="1" applyFill="1" applyBorder="1" applyAlignment="1" applyProtection="1">
      <alignment horizontal="center" vertical="center"/>
    </xf>
    <xf numFmtId="14" fontId="11" fillId="0" borderId="14" xfId="1" applyNumberFormat="1" applyFont="1" applyFill="1" applyBorder="1" applyAlignment="1" applyProtection="1">
      <alignment horizontal="center" vertical="center"/>
    </xf>
    <xf numFmtId="14" fontId="11" fillId="0" borderId="23" xfId="1" applyNumberFormat="1" applyFont="1" applyFill="1" applyBorder="1" applyAlignment="1" applyProtection="1">
      <alignment horizontal="center" vertical="center"/>
    </xf>
    <xf numFmtId="9" fontId="11" fillId="0" borderId="33" xfId="3" applyFont="1" applyFill="1" applyBorder="1" applyProtection="1">
      <alignment vertical="center"/>
      <protection locked="0"/>
    </xf>
    <xf numFmtId="9" fontId="11" fillId="0" borderId="34" xfId="3" applyFont="1" applyFill="1" applyBorder="1" applyProtection="1">
      <alignment vertical="center"/>
      <protection locked="0"/>
    </xf>
    <xf numFmtId="9" fontId="11" fillId="0" borderId="35" xfId="3" applyFont="1" applyFill="1" applyBorder="1" applyProtection="1">
      <alignment vertical="center"/>
      <protection locked="0"/>
    </xf>
    <xf numFmtId="9" fontId="11" fillId="4" borderId="33" xfId="3" applyFont="1" applyFill="1" applyBorder="1" applyProtection="1">
      <alignment vertical="center"/>
      <protection locked="0"/>
    </xf>
    <xf numFmtId="9" fontId="11" fillId="4" borderId="34" xfId="3" applyFont="1" applyFill="1" applyBorder="1" applyProtection="1">
      <alignment vertical="center"/>
      <protection locked="0"/>
    </xf>
    <xf numFmtId="9" fontId="11" fillId="4" borderId="35" xfId="3" applyFont="1" applyFill="1" applyBorder="1" applyProtection="1">
      <alignment vertical="center"/>
      <protection locked="0"/>
    </xf>
    <xf numFmtId="9" fontId="9" fillId="3" borderId="24" xfId="0" applyNumberFormat="1" applyFont="1" applyFill="1" applyBorder="1" applyProtection="1">
      <alignment vertical="center"/>
    </xf>
    <xf numFmtId="9" fontId="9" fillId="0" borderId="0" xfId="0" applyNumberFormat="1" applyFont="1" applyProtection="1">
      <alignment vertical="center"/>
    </xf>
    <xf numFmtId="14" fontId="8" fillId="2" borderId="20" xfId="1" applyNumberFormat="1" applyFont="1" applyFill="1" applyBorder="1" applyAlignment="1" applyProtection="1">
      <alignment horizontal="center" vertical="center"/>
    </xf>
    <xf numFmtId="9" fontId="11" fillId="0" borderId="36" xfId="3" applyFont="1" applyFill="1" applyBorder="1" applyProtection="1">
      <alignment vertical="center"/>
      <protection locked="0"/>
    </xf>
    <xf numFmtId="9" fontId="11" fillId="0" borderId="37" xfId="3" applyFont="1" applyFill="1" applyBorder="1" applyProtection="1">
      <alignment vertical="center"/>
      <protection locked="0"/>
    </xf>
    <xf numFmtId="9" fontId="11" fillId="0" borderId="38" xfId="3" applyFont="1" applyFill="1" applyBorder="1" applyProtection="1">
      <alignment vertical="center"/>
      <protection locked="0"/>
    </xf>
    <xf numFmtId="9" fontId="11" fillId="4" borderId="39" xfId="3" applyFont="1" applyFill="1" applyBorder="1" applyProtection="1">
      <alignment vertical="center"/>
      <protection locked="0"/>
    </xf>
    <xf numFmtId="9" fontId="11" fillId="4" borderId="40" xfId="3" applyFont="1" applyFill="1" applyBorder="1" applyProtection="1">
      <alignment vertical="center"/>
      <protection locked="0"/>
    </xf>
    <xf numFmtId="9" fontId="10" fillId="0" borderId="0" xfId="0" applyNumberFormat="1" applyFont="1" applyProtection="1">
      <alignment vertical="center"/>
    </xf>
    <xf numFmtId="177" fontId="8" fillId="0" borderId="14" xfId="6" applyNumberFormat="1" applyFont="1" applyBorder="1" applyAlignment="1" applyProtection="1">
      <alignment horizontal="center" vertical="center"/>
    </xf>
    <xf numFmtId="0" fontId="8" fillId="0" borderId="24" xfId="6" applyFont="1" applyBorder="1" applyAlignment="1" applyProtection="1">
      <alignment horizontal="center" vertical="center"/>
    </xf>
    <xf numFmtId="0" fontId="11" fillId="0" borderId="14" xfId="6" applyFont="1" applyBorder="1" applyAlignment="1" applyProtection="1">
      <alignment horizontal="center" vertical="center"/>
    </xf>
    <xf numFmtId="177" fontId="11" fillId="0" borderId="14" xfId="6" applyNumberFormat="1" applyFont="1" applyBorder="1" applyAlignment="1" applyProtection="1">
      <alignment horizontal="center" vertical="center"/>
    </xf>
    <xf numFmtId="9" fontId="11" fillId="2" borderId="43" xfId="3" applyFont="1" applyFill="1" applyBorder="1" applyProtection="1">
      <alignment vertical="center"/>
    </xf>
    <xf numFmtId="0" fontId="11" fillId="0" borderId="44" xfId="1" applyFont="1" applyBorder="1" applyProtection="1">
      <alignment vertical="center"/>
    </xf>
    <xf numFmtId="9" fontId="11" fillId="0" borderId="48" xfId="3" applyFont="1" applyFill="1" applyBorder="1" applyProtection="1">
      <alignment vertical="center"/>
      <protection locked="0"/>
    </xf>
    <xf numFmtId="9" fontId="11" fillId="4" borderId="48" xfId="3" applyFont="1" applyFill="1" applyBorder="1" applyProtection="1">
      <alignment vertical="center"/>
      <protection locked="0"/>
    </xf>
    <xf numFmtId="9" fontId="11" fillId="0" borderId="49" xfId="3" applyFont="1" applyFill="1" applyBorder="1" applyProtection="1">
      <alignment vertical="center"/>
      <protection locked="0"/>
    </xf>
    <xf numFmtId="9" fontId="11" fillId="2" borderId="50" xfId="3" applyFont="1" applyFill="1" applyBorder="1" applyProtection="1">
      <alignment vertical="center"/>
    </xf>
    <xf numFmtId="9" fontId="11" fillId="4" borderId="51" xfId="3" applyFont="1" applyFill="1" applyBorder="1" applyProtection="1">
      <alignment vertical="center"/>
      <protection locked="0"/>
    </xf>
    <xf numFmtId="177" fontId="8" fillId="0" borderId="24" xfId="6" applyNumberFormat="1" applyFont="1" applyBorder="1" applyAlignment="1" applyProtection="1">
      <alignment horizontal="center" vertical="center"/>
    </xf>
    <xf numFmtId="0" fontId="11" fillId="0" borderId="24" xfId="6" applyFont="1" applyBorder="1" applyAlignment="1" applyProtection="1">
      <alignment horizontal="center" vertical="center"/>
    </xf>
    <xf numFmtId="176" fontId="8" fillId="0" borderId="14" xfId="3" applyNumberFormat="1" applyFont="1" applyBorder="1" applyProtection="1">
      <alignment vertical="center"/>
    </xf>
    <xf numFmtId="14" fontId="8" fillId="2" borderId="3" xfId="1" applyNumberFormat="1" applyFont="1" applyFill="1" applyBorder="1" applyAlignment="1">
      <alignment horizontal="left" vertical="center"/>
    </xf>
    <xf numFmtId="14" fontId="11" fillId="0" borderId="45" xfId="1" applyNumberFormat="1" applyFont="1" applyBorder="1" applyAlignment="1">
      <alignment horizontal="left" vertical="center"/>
    </xf>
    <xf numFmtId="14" fontId="11" fillId="0" borderId="46" xfId="1" applyNumberFormat="1" applyFont="1" applyBorder="1" applyAlignment="1">
      <alignment horizontal="left" vertical="center"/>
    </xf>
    <xf numFmtId="14" fontId="8" fillId="2" borderId="52" xfId="1" applyNumberFormat="1" applyFont="1" applyFill="1" applyBorder="1" applyAlignment="1">
      <alignment horizontal="left" vertical="center"/>
    </xf>
    <xf numFmtId="0" fontId="11" fillId="2" borderId="19" xfId="2" applyFont="1" applyFill="1" applyBorder="1" applyAlignment="1" applyProtection="1">
      <alignment horizontal="left" vertical="center" indent="1"/>
    </xf>
    <xf numFmtId="0" fontId="11" fillId="0" borderId="22" xfId="2" applyFont="1" applyBorder="1" applyAlignment="1" applyProtection="1">
      <alignment horizontal="left" vertical="center" indent="2"/>
    </xf>
    <xf numFmtId="0" fontId="11" fillId="0" borderId="22" xfId="2" applyFont="1" applyBorder="1" applyAlignment="1" applyProtection="1">
      <alignment horizontal="left" vertical="center" indent="3"/>
    </xf>
    <xf numFmtId="0" fontId="11" fillId="0" borderId="22" xfId="2" applyFont="1" applyFill="1" applyBorder="1" applyAlignment="1" applyProtection="1">
      <alignment horizontal="left" vertical="center" indent="3"/>
    </xf>
    <xf numFmtId="14" fontId="11" fillId="0" borderId="45" xfId="1" applyNumberFormat="1" applyFont="1" applyFill="1" applyBorder="1" applyAlignment="1">
      <alignment horizontal="left" vertical="center"/>
    </xf>
    <xf numFmtId="14" fontId="11" fillId="0" borderId="46" xfId="1" applyNumberFormat="1" applyFont="1" applyFill="1" applyBorder="1" applyAlignment="1">
      <alignment horizontal="left" vertical="center"/>
    </xf>
    <xf numFmtId="0" fontId="11" fillId="2" borderId="19" xfId="2" applyFont="1" applyFill="1" applyBorder="1" applyAlignment="1">
      <alignment horizontal="left" vertical="center" indent="1"/>
    </xf>
    <xf numFmtId="9" fontId="8" fillId="2" borderId="20" xfId="1" applyNumberFormat="1" applyFont="1" applyFill="1" applyBorder="1" applyAlignment="1">
      <alignment horizontal="center" vertical="center"/>
    </xf>
    <xf numFmtId="9" fontId="11" fillId="2" borderId="20" xfId="1" applyNumberFormat="1" applyFont="1" applyFill="1" applyBorder="1" applyAlignment="1">
      <alignment horizontal="center" vertical="center"/>
    </xf>
    <xf numFmtId="14" fontId="8" fillId="2" borderId="20" xfId="1" applyNumberFormat="1" applyFont="1" applyFill="1" applyBorder="1" applyAlignment="1">
      <alignment horizontal="center" vertical="center"/>
    </xf>
    <xf numFmtId="14" fontId="8" fillId="2" borderId="21" xfId="1" applyNumberFormat="1" applyFont="1" applyFill="1" applyBorder="1" applyAlignment="1">
      <alignment horizontal="center" vertical="center"/>
    </xf>
    <xf numFmtId="0" fontId="9" fillId="3" borderId="24" xfId="0" applyFont="1" applyFill="1" applyBorder="1">
      <alignment vertical="center"/>
    </xf>
    <xf numFmtId="9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22" xfId="2" applyFont="1" applyBorder="1" applyAlignment="1">
      <alignment horizontal="left" vertical="center" indent="2"/>
    </xf>
    <xf numFmtId="9" fontId="11" fillId="0" borderId="14" xfId="1" applyNumberFormat="1" applyFont="1" applyBorder="1" applyAlignment="1">
      <alignment horizontal="center" vertical="center"/>
    </xf>
    <xf numFmtId="14" fontId="11" fillId="0" borderId="14" xfId="1" applyNumberFormat="1" applyFont="1" applyBorder="1" applyAlignment="1">
      <alignment horizontal="center" vertical="center"/>
    </xf>
    <xf numFmtId="14" fontId="11" fillId="0" borderId="23" xfId="1" applyNumberFormat="1" applyFont="1" applyBorder="1" applyAlignment="1">
      <alignment horizontal="center" vertical="center"/>
    </xf>
    <xf numFmtId="0" fontId="11" fillId="0" borderId="22" xfId="2" applyFont="1" applyBorder="1" applyAlignment="1">
      <alignment horizontal="left" vertical="center" indent="3"/>
    </xf>
    <xf numFmtId="9" fontId="9" fillId="3" borderId="24" xfId="0" applyNumberFormat="1" applyFont="1" applyFill="1" applyBorder="1">
      <alignment vertical="center"/>
    </xf>
    <xf numFmtId="9" fontId="11" fillId="2" borderId="53" xfId="3" applyFont="1" applyFill="1" applyBorder="1" applyProtection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 applyProtection="1">
      <alignment horizontal="center" vertical="center"/>
    </xf>
    <xf numFmtId="0" fontId="8" fillId="0" borderId="31" xfId="0" applyFont="1" applyBorder="1" applyAlignment="1" applyProtection="1">
      <alignment horizontal="center" vertical="center"/>
    </xf>
    <xf numFmtId="0" fontId="8" fillId="0" borderId="52" xfId="0" applyFont="1" applyBorder="1" applyAlignment="1" applyProtection="1">
      <alignment horizontal="center" vertical="center"/>
      <protection locked="0"/>
    </xf>
    <xf numFmtId="0" fontId="8" fillId="0" borderId="46" xfId="0" applyFont="1" applyBorder="1" applyAlignment="1" applyProtection="1">
      <alignment horizontal="center" vertical="center"/>
      <protection locked="0"/>
    </xf>
    <xf numFmtId="0" fontId="8" fillId="0" borderId="47" xfId="0" applyFont="1" applyBorder="1" applyAlignment="1" applyProtection="1">
      <alignment horizontal="center" vertical="center"/>
      <protection locked="0"/>
    </xf>
  </cellXfs>
  <cellStyles count="8">
    <cellStyle name="백분율" xfId="3" builtinId="5"/>
    <cellStyle name="백분율 2" xfId="5"/>
    <cellStyle name="표준" xfId="0" builtinId="0"/>
    <cellStyle name="표준 2" xfId="1"/>
    <cellStyle name="표준 3" xfId="4"/>
    <cellStyle name="표준 49" xfId="6"/>
    <cellStyle name="표준 50" xfId="7"/>
    <cellStyle name="표준_관세청(예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21"/>
  <sheetViews>
    <sheetView tabSelected="1" view="pageBreakPreview" zoomScale="85" zoomScaleNormal="100" zoomScaleSheetLayoutView="85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8" sqref="G8"/>
    </sheetView>
  </sheetViews>
  <sheetFormatPr defaultColWidth="9" defaultRowHeight="13.8" x14ac:dyDescent="0.4"/>
  <cols>
    <col min="1" max="1" width="37.59765625" style="2" customWidth="1"/>
    <col min="2" max="4" width="10" style="2" customWidth="1"/>
    <col min="5" max="6" width="13" style="2" bestFit="1" customWidth="1"/>
    <col min="7" max="7" width="30.69921875" style="2" customWidth="1"/>
    <col min="8" max="40" width="9" style="2" customWidth="1"/>
    <col min="41" max="72" width="9" style="2" hidden="1" customWidth="1"/>
    <col min="73" max="16384" width="9" style="2"/>
  </cols>
  <sheetData>
    <row r="1" spans="1:72" x14ac:dyDescent="0.4">
      <c r="A1" s="77" t="s">
        <v>32</v>
      </c>
      <c r="B1" s="80" t="s">
        <v>33</v>
      </c>
      <c r="C1" s="81"/>
      <c r="D1" s="82"/>
      <c r="E1" s="89" t="s">
        <v>34</v>
      </c>
      <c r="F1" s="92" t="s">
        <v>35</v>
      </c>
      <c r="G1" s="97" t="s">
        <v>72</v>
      </c>
      <c r="H1" s="95" t="s">
        <v>96</v>
      </c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6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2" x14ac:dyDescent="0.4">
      <c r="A2" s="78"/>
      <c r="B2" s="83"/>
      <c r="C2" s="84"/>
      <c r="D2" s="85"/>
      <c r="E2" s="90"/>
      <c r="F2" s="93"/>
      <c r="G2" s="98"/>
      <c r="H2" s="39" t="s">
        <v>39</v>
      </c>
      <c r="I2" s="3" t="s">
        <v>71</v>
      </c>
      <c r="J2" s="39" t="s">
        <v>40</v>
      </c>
      <c r="K2" s="3" t="s">
        <v>41</v>
      </c>
      <c r="L2" s="39" t="s">
        <v>42</v>
      </c>
      <c r="M2" s="3" t="s">
        <v>43</v>
      </c>
      <c r="N2" s="39" t="s">
        <v>44</v>
      </c>
      <c r="O2" s="3" t="s">
        <v>11</v>
      </c>
      <c r="P2" s="39" t="s">
        <v>12</v>
      </c>
      <c r="Q2" s="3" t="s">
        <v>13</v>
      </c>
      <c r="R2" s="39" t="s">
        <v>14</v>
      </c>
      <c r="S2" s="3" t="s">
        <v>15</v>
      </c>
      <c r="T2" s="39" t="s">
        <v>16</v>
      </c>
      <c r="U2" s="3" t="s">
        <v>17</v>
      </c>
      <c r="V2" s="39" t="s">
        <v>18</v>
      </c>
      <c r="W2" s="3" t="s">
        <v>19</v>
      </c>
      <c r="X2" s="39" t="s">
        <v>20</v>
      </c>
      <c r="Y2" s="3" t="s">
        <v>21</v>
      </c>
      <c r="Z2" s="39" t="s">
        <v>22</v>
      </c>
      <c r="AA2" s="3" t="s">
        <v>23</v>
      </c>
      <c r="AB2" s="39" t="s">
        <v>24</v>
      </c>
      <c r="AC2" s="3" t="s">
        <v>25</v>
      </c>
      <c r="AD2" s="39" t="s">
        <v>26</v>
      </c>
      <c r="AE2" s="3" t="s">
        <v>27</v>
      </c>
      <c r="AF2" s="39" t="s">
        <v>28</v>
      </c>
      <c r="AG2" s="3" t="s">
        <v>29</v>
      </c>
      <c r="AH2" s="3" t="s">
        <v>30</v>
      </c>
      <c r="AI2" s="3" t="s">
        <v>77</v>
      </c>
      <c r="AJ2" s="3" t="s">
        <v>78</v>
      </c>
      <c r="AK2" s="3" t="s">
        <v>79</v>
      </c>
      <c r="AL2" s="3" t="s">
        <v>121</v>
      </c>
      <c r="AM2" s="3" t="s">
        <v>122</v>
      </c>
      <c r="AN2" s="3" t="s">
        <v>123</v>
      </c>
      <c r="AO2" s="4" t="s">
        <v>39</v>
      </c>
      <c r="AP2" s="5" t="s">
        <v>71</v>
      </c>
      <c r="AQ2" s="4" t="s">
        <v>40</v>
      </c>
      <c r="AR2" s="5" t="s">
        <v>41</v>
      </c>
      <c r="AS2" s="4" t="s">
        <v>42</v>
      </c>
      <c r="AT2" s="5" t="s">
        <v>43</v>
      </c>
      <c r="AU2" s="4" t="s">
        <v>44</v>
      </c>
      <c r="AV2" s="5" t="s">
        <v>11</v>
      </c>
      <c r="AW2" s="4" t="s">
        <v>12</v>
      </c>
      <c r="AX2" s="5" t="s">
        <v>13</v>
      </c>
      <c r="AY2" s="4" t="s">
        <v>14</v>
      </c>
      <c r="AZ2" s="5" t="s">
        <v>15</v>
      </c>
      <c r="BA2" s="4" t="s">
        <v>16</v>
      </c>
      <c r="BB2" s="5" t="s">
        <v>17</v>
      </c>
      <c r="BC2" s="4" t="s">
        <v>18</v>
      </c>
      <c r="BD2" s="5" t="s">
        <v>19</v>
      </c>
      <c r="BE2" s="4" t="s">
        <v>20</v>
      </c>
      <c r="BF2" s="5" t="s">
        <v>21</v>
      </c>
      <c r="BG2" s="4" t="s">
        <v>22</v>
      </c>
      <c r="BH2" s="5" t="s">
        <v>23</v>
      </c>
      <c r="BI2" s="4" t="s">
        <v>24</v>
      </c>
      <c r="BJ2" s="5" t="s">
        <v>25</v>
      </c>
      <c r="BK2" s="4" t="s">
        <v>26</v>
      </c>
      <c r="BL2" s="5" t="s">
        <v>27</v>
      </c>
      <c r="BM2" s="4" t="s">
        <v>28</v>
      </c>
      <c r="BN2" s="5" t="s">
        <v>29</v>
      </c>
      <c r="BO2" s="4" t="s">
        <v>30</v>
      </c>
      <c r="BP2" s="4" t="s">
        <v>77</v>
      </c>
      <c r="BQ2" s="4" t="s">
        <v>78</v>
      </c>
      <c r="BR2" s="4" t="s">
        <v>79</v>
      </c>
      <c r="BS2" s="4" t="s">
        <v>80</v>
      </c>
    </row>
    <row r="3" spans="1:72" x14ac:dyDescent="0.4">
      <c r="A3" s="78"/>
      <c r="B3" s="86"/>
      <c r="C3" s="87"/>
      <c r="D3" s="88"/>
      <c r="E3" s="90"/>
      <c r="F3" s="93"/>
      <c r="G3" s="98"/>
      <c r="H3" s="39" t="s">
        <v>97</v>
      </c>
      <c r="I3" s="39" t="s">
        <v>98</v>
      </c>
      <c r="J3" s="39" t="s">
        <v>99</v>
      </c>
      <c r="K3" s="39" t="s">
        <v>100</v>
      </c>
      <c r="L3" s="39" t="s">
        <v>101</v>
      </c>
      <c r="M3" s="3" t="s">
        <v>102</v>
      </c>
      <c r="N3" s="3" t="s">
        <v>103</v>
      </c>
      <c r="O3" s="3" t="s">
        <v>104</v>
      </c>
      <c r="P3" s="3" t="s">
        <v>105</v>
      </c>
      <c r="Q3" s="3" t="s">
        <v>106</v>
      </c>
      <c r="R3" s="3" t="s">
        <v>107</v>
      </c>
      <c r="S3" s="3" t="s">
        <v>108</v>
      </c>
      <c r="T3" s="3" t="s">
        <v>109</v>
      </c>
      <c r="U3" s="3" t="s">
        <v>110</v>
      </c>
      <c r="V3" s="3" t="s">
        <v>111</v>
      </c>
      <c r="W3" s="3" t="s">
        <v>112</v>
      </c>
      <c r="X3" s="3" t="s">
        <v>113</v>
      </c>
      <c r="Y3" s="3" t="s">
        <v>114</v>
      </c>
      <c r="Z3" s="3" t="s">
        <v>115</v>
      </c>
      <c r="AA3" s="3" t="s">
        <v>116</v>
      </c>
      <c r="AB3" s="3" t="s">
        <v>86</v>
      </c>
      <c r="AC3" s="3" t="s">
        <v>87</v>
      </c>
      <c r="AD3" s="3" t="s">
        <v>88</v>
      </c>
      <c r="AE3" s="3" t="s">
        <v>117</v>
      </c>
      <c r="AF3" s="3" t="s">
        <v>118</v>
      </c>
      <c r="AG3" s="3" t="s">
        <v>89</v>
      </c>
      <c r="AH3" s="3" t="s">
        <v>90</v>
      </c>
      <c r="AI3" s="3" t="s">
        <v>91</v>
      </c>
      <c r="AJ3" s="3" t="s">
        <v>119</v>
      </c>
      <c r="AK3" s="3" t="s">
        <v>92</v>
      </c>
      <c r="AL3" s="3" t="s">
        <v>93</v>
      </c>
      <c r="AM3" s="3" t="s">
        <v>94</v>
      </c>
      <c r="AN3" s="3" t="s">
        <v>120</v>
      </c>
      <c r="AO3" s="50" t="s">
        <v>45</v>
      </c>
      <c r="AP3" s="40" t="s">
        <v>46</v>
      </c>
      <c r="AQ3" s="40" t="s">
        <v>47</v>
      </c>
      <c r="AR3" s="40" t="s">
        <v>48</v>
      </c>
      <c r="AS3" s="40" t="s">
        <v>49</v>
      </c>
      <c r="AT3" s="40" t="s">
        <v>50</v>
      </c>
      <c r="AU3" s="40" t="s">
        <v>51</v>
      </c>
      <c r="AV3" s="40" t="s">
        <v>52</v>
      </c>
      <c r="AW3" s="40" t="s">
        <v>66</v>
      </c>
      <c r="AX3" s="40" t="s">
        <v>67</v>
      </c>
      <c r="AY3" s="40" t="s">
        <v>68</v>
      </c>
      <c r="AZ3" s="40" t="s">
        <v>69</v>
      </c>
      <c r="BA3" s="40" t="s">
        <v>70</v>
      </c>
      <c r="BB3" s="40" t="s">
        <v>53</v>
      </c>
      <c r="BC3" s="40" t="s">
        <v>54</v>
      </c>
      <c r="BD3" s="40" t="s">
        <v>55</v>
      </c>
      <c r="BE3" s="40" t="s">
        <v>56</v>
      </c>
      <c r="BF3" s="40" t="s">
        <v>57</v>
      </c>
      <c r="BG3" s="40" t="s">
        <v>58</v>
      </c>
      <c r="BH3" s="40" t="s">
        <v>59</v>
      </c>
      <c r="BI3" s="40" t="s">
        <v>60</v>
      </c>
      <c r="BJ3" s="40" t="s">
        <v>61</v>
      </c>
      <c r="BK3" s="40" t="s">
        <v>62</v>
      </c>
      <c r="BL3" s="40" t="s">
        <v>63</v>
      </c>
      <c r="BM3" s="40" t="s">
        <v>64</v>
      </c>
      <c r="BN3" s="40" t="s">
        <v>65</v>
      </c>
      <c r="BO3" s="40" t="s">
        <v>81</v>
      </c>
      <c r="BP3" s="40" t="s">
        <v>73</v>
      </c>
      <c r="BQ3" s="40" t="s">
        <v>74</v>
      </c>
      <c r="BR3" s="40" t="s">
        <v>75</v>
      </c>
      <c r="BS3" s="40" t="s">
        <v>76</v>
      </c>
    </row>
    <row r="4" spans="1:72" x14ac:dyDescent="0.4">
      <c r="A4" s="79"/>
      <c r="B4" s="6" t="s">
        <v>36</v>
      </c>
      <c r="C4" s="6" t="s">
        <v>37</v>
      </c>
      <c r="D4" s="6" t="s">
        <v>38</v>
      </c>
      <c r="E4" s="91"/>
      <c r="F4" s="94"/>
      <c r="G4" s="99"/>
      <c r="H4" s="49">
        <v>45383</v>
      </c>
      <c r="I4" s="49">
        <v>45390</v>
      </c>
      <c r="J4" s="49">
        <v>45397</v>
      </c>
      <c r="K4" s="49">
        <v>45404</v>
      </c>
      <c r="L4" s="49">
        <v>45411</v>
      </c>
      <c r="M4" s="49">
        <v>45413</v>
      </c>
      <c r="N4" s="49">
        <v>45418</v>
      </c>
      <c r="O4" s="49">
        <v>45425</v>
      </c>
      <c r="P4" s="49">
        <v>45432</v>
      </c>
      <c r="Q4" s="49">
        <v>45439</v>
      </c>
      <c r="R4" s="38">
        <v>45446</v>
      </c>
      <c r="S4" s="38">
        <v>45453</v>
      </c>
      <c r="T4" s="38">
        <v>45460</v>
      </c>
      <c r="U4" s="38">
        <v>45467</v>
      </c>
      <c r="V4" s="38">
        <v>45474</v>
      </c>
      <c r="W4" s="38">
        <v>45481</v>
      </c>
      <c r="X4" s="38">
        <v>45488</v>
      </c>
      <c r="Y4" s="38">
        <v>45495</v>
      </c>
      <c r="Z4" s="38">
        <v>45502</v>
      </c>
      <c r="AA4" s="38">
        <v>45505</v>
      </c>
      <c r="AB4" s="38">
        <v>45509</v>
      </c>
      <c r="AC4" s="38">
        <v>45516</v>
      </c>
      <c r="AD4" s="38">
        <v>45523</v>
      </c>
      <c r="AE4" s="38">
        <v>45530</v>
      </c>
      <c r="AF4" s="38">
        <v>45537</v>
      </c>
      <c r="AG4" s="38">
        <v>45544</v>
      </c>
      <c r="AH4" s="38">
        <v>45554</v>
      </c>
      <c r="AI4" s="38">
        <v>45558</v>
      </c>
      <c r="AJ4" s="38">
        <v>45566</v>
      </c>
      <c r="AK4" s="38">
        <v>45572</v>
      </c>
      <c r="AL4" s="38">
        <v>45579</v>
      </c>
      <c r="AM4" s="38">
        <v>45586</v>
      </c>
      <c r="AN4" s="38">
        <v>45593</v>
      </c>
      <c r="AO4" s="41">
        <v>43619</v>
      </c>
      <c r="AP4" s="41">
        <v>43626</v>
      </c>
      <c r="AQ4" s="41">
        <v>43633</v>
      </c>
      <c r="AR4" s="41">
        <v>43640</v>
      </c>
      <c r="AS4" s="41">
        <v>43647</v>
      </c>
      <c r="AT4" s="41">
        <v>43654</v>
      </c>
      <c r="AU4" s="41">
        <v>43661</v>
      </c>
      <c r="AV4" s="41">
        <v>43668</v>
      </c>
      <c r="AW4" s="41">
        <v>43675</v>
      </c>
      <c r="AX4" s="41">
        <v>43682</v>
      </c>
      <c r="AY4" s="41">
        <v>43689</v>
      </c>
      <c r="AZ4" s="41">
        <v>43696</v>
      </c>
      <c r="BA4" s="41">
        <v>43703</v>
      </c>
      <c r="BB4" s="41">
        <v>43710</v>
      </c>
      <c r="BC4" s="41">
        <v>43717</v>
      </c>
      <c r="BD4" s="41">
        <v>43724</v>
      </c>
      <c r="BE4" s="41">
        <v>43731</v>
      </c>
      <c r="BF4" s="41">
        <v>43738</v>
      </c>
      <c r="BG4" s="41">
        <v>43745</v>
      </c>
      <c r="BH4" s="41">
        <v>43752</v>
      </c>
      <c r="BI4" s="41">
        <v>43759</v>
      </c>
      <c r="BJ4" s="41">
        <v>43766</v>
      </c>
      <c r="BK4" s="41">
        <v>43773</v>
      </c>
      <c r="BL4" s="41">
        <v>43780</v>
      </c>
      <c r="BM4" s="41">
        <v>43787</v>
      </c>
      <c r="BN4" s="41">
        <v>43794</v>
      </c>
      <c r="BO4" s="41">
        <v>43801</v>
      </c>
      <c r="BP4" s="41">
        <v>43808</v>
      </c>
      <c r="BQ4" s="41">
        <v>43815</v>
      </c>
      <c r="BR4" s="41">
        <v>43822</v>
      </c>
      <c r="BS4" s="41">
        <v>43829</v>
      </c>
    </row>
    <row r="5" spans="1:72" ht="20.100000000000001" customHeight="1" thickBot="1" x14ac:dyDescent="0.45">
      <c r="A5" s="7" t="s">
        <v>95</v>
      </c>
      <c r="B5" s="8"/>
      <c r="C5" s="8"/>
      <c r="D5" s="8"/>
      <c r="E5" s="8"/>
      <c r="F5" s="9"/>
      <c r="G5" s="43"/>
      <c r="H5" s="10">
        <f xml:space="preserve"> ($B$6*H6)+($B$9*H9)+($B$14*H14)</f>
        <v>0.03</v>
      </c>
      <c r="I5" s="10">
        <f t="shared" ref="I5:AN5" si="0" xml:space="preserve"> ($B$6*I6)+($B$9*I9)+($B$14*I14)</f>
        <v>0.06</v>
      </c>
      <c r="J5" s="10">
        <f t="shared" si="0"/>
        <v>9.0000000000000011E-2</v>
      </c>
      <c r="K5" s="10">
        <f t="shared" si="0"/>
        <v>0.12</v>
      </c>
      <c r="L5" s="10">
        <f t="shared" si="0"/>
        <v>0.15</v>
      </c>
      <c r="M5" s="10">
        <f t="shared" si="0"/>
        <v>0.18</v>
      </c>
      <c r="N5" s="10">
        <f t="shared" si="0"/>
        <v>0.21</v>
      </c>
      <c r="O5" s="10">
        <f t="shared" si="0"/>
        <v>0.23999999999999996</v>
      </c>
      <c r="P5" s="10">
        <f t="shared" si="0"/>
        <v>0.26999999999999996</v>
      </c>
      <c r="Q5" s="10">
        <f t="shared" si="0"/>
        <v>0.29999999999999993</v>
      </c>
      <c r="R5" s="10">
        <f t="shared" si="0"/>
        <v>0.37499999999999994</v>
      </c>
      <c r="S5" s="10">
        <f t="shared" si="0"/>
        <v>0.44999999999999996</v>
      </c>
      <c r="T5" s="10">
        <f t="shared" si="0"/>
        <v>0.52499999999999991</v>
      </c>
      <c r="U5" s="10">
        <f t="shared" si="0"/>
        <v>0.59999999999999987</v>
      </c>
      <c r="V5" s="10">
        <f t="shared" si="0"/>
        <v>0.6167999999999999</v>
      </c>
      <c r="W5" s="10">
        <f t="shared" si="0"/>
        <v>0.63359999999999983</v>
      </c>
      <c r="X5" s="10">
        <f t="shared" si="0"/>
        <v>0.65039999999999987</v>
      </c>
      <c r="Y5" s="10">
        <f t="shared" si="0"/>
        <v>0.6671999999999999</v>
      </c>
      <c r="Z5" s="10">
        <f t="shared" si="0"/>
        <v>0.68399999999999994</v>
      </c>
      <c r="AA5" s="10">
        <f t="shared" si="0"/>
        <v>0.70079999999999987</v>
      </c>
      <c r="AB5" s="10">
        <f t="shared" si="0"/>
        <v>0.7175999999999999</v>
      </c>
      <c r="AC5" s="10">
        <f t="shared" si="0"/>
        <v>0.73439999999999994</v>
      </c>
      <c r="AD5" s="10">
        <f t="shared" si="0"/>
        <v>0.75119999999999998</v>
      </c>
      <c r="AE5" s="10">
        <f t="shared" si="0"/>
        <v>0.76800000000000002</v>
      </c>
      <c r="AF5" s="10">
        <f t="shared" si="0"/>
        <v>0.78479999999999994</v>
      </c>
      <c r="AG5" s="10">
        <f t="shared" si="0"/>
        <v>0.80159999999999998</v>
      </c>
      <c r="AH5" s="10">
        <f t="shared" si="0"/>
        <v>0.81840000000000002</v>
      </c>
      <c r="AI5" s="10">
        <f t="shared" si="0"/>
        <v>0.84</v>
      </c>
      <c r="AJ5" s="10">
        <f t="shared" si="0"/>
        <v>0.87200000000000011</v>
      </c>
      <c r="AK5" s="10">
        <f t="shared" si="0"/>
        <v>0.90400000000000014</v>
      </c>
      <c r="AL5" s="10">
        <f t="shared" si="0"/>
        <v>0.93599999999999994</v>
      </c>
      <c r="AM5" s="10">
        <f t="shared" si="0"/>
        <v>0.96799999999999997</v>
      </c>
      <c r="AN5" s="10">
        <f t="shared" si="0"/>
        <v>0.99999999999999989</v>
      </c>
      <c r="AO5" s="11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51"/>
    </row>
    <row r="6" spans="1:72" ht="20.100000000000001" customHeight="1" x14ac:dyDescent="0.4">
      <c r="A6" s="56" t="s">
        <v>10</v>
      </c>
      <c r="B6" s="13">
        <v>0.3</v>
      </c>
      <c r="C6" s="14">
        <v>1</v>
      </c>
      <c r="D6" s="14"/>
      <c r="E6" s="15">
        <v>45383</v>
      </c>
      <c r="F6" s="16">
        <v>45443</v>
      </c>
      <c r="G6" s="52"/>
      <c r="H6" s="17">
        <f xml:space="preserve"> SUM($AO$7:AO8)</f>
        <v>0.1</v>
      </c>
      <c r="I6" s="18">
        <f xml:space="preserve"> SUM($AO$7:AP8)</f>
        <v>0.2</v>
      </c>
      <c r="J6" s="18">
        <f xml:space="preserve"> SUM($AO$7:AQ8)</f>
        <v>0.30000000000000004</v>
      </c>
      <c r="K6" s="18">
        <f xml:space="preserve"> SUM($AO$7:AR8)</f>
        <v>0.4</v>
      </c>
      <c r="L6" s="18">
        <f xml:space="preserve"> SUM($AO$7:AS8)</f>
        <v>0.5</v>
      </c>
      <c r="M6" s="18">
        <f xml:space="preserve"> SUM($AO$7:AT8)</f>
        <v>0.6</v>
      </c>
      <c r="N6" s="18">
        <f xml:space="preserve"> SUM($AO$7:AU8)</f>
        <v>0.7</v>
      </c>
      <c r="O6" s="18">
        <f xml:space="preserve"> SUM($AO$7:AV8)</f>
        <v>0.79999999999999993</v>
      </c>
      <c r="P6" s="18">
        <f xml:space="preserve"> SUM($AO$7:AW8)</f>
        <v>0.89999999999999991</v>
      </c>
      <c r="Q6" s="18">
        <f xml:space="preserve"> SUM($AO$7:AX8)</f>
        <v>0.99999999999999989</v>
      </c>
      <c r="R6" s="18">
        <f xml:space="preserve"> SUM($AO$7:AY8)</f>
        <v>0.99999999999999989</v>
      </c>
      <c r="S6" s="18">
        <f xml:space="preserve"> SUM($AO$7:AZ8)</f>
        <v>0.99999999999999989</v>
      </c>
      <c r="T6" s="18">
        <f xml:space="preserve"> SUM($AO$7:BA8)</f>
        <v>0.99999999999999989</v>
      </c>
      <c r="U6" s="18">
        <f xml:space="preserve"> SUM($AO$7:BB8)</f>
        <v>0.99999999999999989</v>
      </c>
      <c r="V6" s="18">
        <f xml:space="preserve"> SUM($AO$7:BC8)</f>
        <v>0.99999999999999989</v>
      </c>
      <c r="W6" s="18">
        <f xml:space="preserve"> SUM($AO$7:BD8)</f>
        <v>0.99999999999999989</v>
      </c>
      <c r="X6" s="18">
        <f xml:space="preserve"> SUM($AO$7:BE8)</f>
        <v>0.99999999999999989</v>
      </c>
      <c r="Y6" s="18">
        <f xml:space="preserve"> SUM($AO$7:BF8)</f>
        <v>0.99999999999999989</v>
      </c>
      <c r="Z6" s="18">
        <f xml:space="preserve"> SUM($AO$7:BG8)</f>
        <v>0.99999999999999989</v>
      </c>
      <c r="AA6" s="18">
        <f xml:space="preserve"> SUM($AO$7:BH8)</f>
        <v>0.99999999999999989</v>
      </c>
      <c r="AB6" s="18">
        <f xml:space="preserve"> SUM($AO$7:BI8)</f>
        <v>0.99999999999999989</v>
      </c>
      <c r="AC6" s="18">
        <f xml:space="preserve"> SUM($AO$7:BJ8)</f>
        <v>0.99999999999999989</v>
      </c>
      <c r="AD6" s="18">
        <f xml:space="preserve"> SUM($AO$7:BK8)</f>
        <v>0.99999999999999989</v>
      </c>
      <c r="AE6" s="18">
        <f xml:space="preserve"> SUM($AO$7:BL8)</f>
        <v>0.99999999999999989</v>
      </c>
      <c r="AF6" s="18">
        <f xml:space="preserve"> SUM($AO$7:BM8)</f>
        <v>0.99999999999999989</v>
      </c>
      <c r="AG6" s="18">
        <f xml:space="preserve"> SUM($AO$7:BN8)</f>
        <v>0.99999999999999989</v>
      </c>
      <c r="AH6" s="18">
        <f xml:space="preserve"> SUM($AO$7:BO8)</f>
        <v>0.99999999999999989</v>
      </c>
      <c r="AI6" s="18">
        <f xml:space="preserve"> SUM($AO$7:BP8)</f>
        <v>0.99999999999999989</v>
      </c>
      <c r="AJ6" s="18">
        <f xml:space="preserve"> SUM($AO$7:BQ8)</f>
        <v>0.99999999999999989</v>
      </c>
      <c r="AK6" s="18">
        <f xml:space="preserve"> SUM($AO$7:BR8)</f>
        <v>0.99999999999999989</v>
      </c>
      <c r="AL6" s="18">
        <f xml:space="preserve"> SUM($AO$7:BS8)</f>
        <v>0.99999999999999989</v>
      </c>
      <c r="AM6" s="18">
        <v>1</v>
      </c>
      <c r="AN6" s="42">
        <f xml:space="preserve"> SUM($AO$7:BS8)</f>
        <v>0.99999999999999989</v>
      </c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</row>
    <row r="7" spans="1:72" ht="20.100000000000001" customHeight="1" x14ac:dyDescent="0.4">
      <c r="A7" s="57" t="s">
        <v>0</v>
      </c>
      <c r="B7" s="20"/>
      <c r="C7" s="20">
        <v>1</v>
      </c>
      <c r="D7" s="20"/>
      <c r="E7" s="21"/>
      <c r="F7" s="22"/>
      <c r="G7" s="60"/>
      <c r="H7" s="44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4"/>
      <c r="AH7" s="24"/>
      <c r="AI7" s="24"/>
      <c r="AJ7" s="24"/>
      <c r="AK7" s="24"/>
      <c r="AL7" s="24"/>
      <c r="AM7" s="24"/>
      <c r="AN7" s="25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30"/>
    </row>
    <row r="8" spans="1:72" ht="20.100000000000001" customHeight="1" thickBot="1" x14ac:dyDescent="0.45">
      <c r="A8" s="59" t="s">
        <v>1</v>
      </c>
      <c r="B8" s="20">
        <f>C7*D8</f>
        <v>1</v>
      </c>
      <c r="C8" s="20"/>
      <c r="D8" s="20">
        <v>1</v>
      </c>
      <c r="E8" s="21">
        <v>45383</v>
      </c>
      <c r="F8" s="21">
        <v>45443</v>
      </c>
      <c r="G8" s="61" t="s">
        <v>82</v>
      </c>
      <c r="H8" s="45">
        <v>0.1</v>
      </c>
      <c r="I8" s="45">
        <v>0.1</v>
      </c>
      <c r="J8" s="45">
        <v>0.1</v>
      </c>
      <c r="K8" s="45">
        <v>0.1</v>
      </c>
      <c r="L8" s="45">
        <v>0.1</v>
      </c>
      <c r="M8" s="45">
        <v>0.1</v>
      </c>
      <c r="N8" s="45">
        <v>0.1</v>
      </c>
      <c r="O8" s="45">
        <v>0.1</v>
      </c>
      <c r="P8" s="45">
        <v>0.1</v>
      </c>
      <c r="Q8" s="45">
        <v>0.1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7"/>
      <c r="AI8" s="27"/>
      <c r="AJ8" s="27"/>
      <c r="AK8" s="27"/>
      <c r="AL8" s="27"/>
      <c r="AM8" s="27"/>
      <c r="AN8" s="28"/>
      <c r="AO8" s="29">
        <f t="shared" ref="AO8:BR8" si="1">$B8*H8</f>
        <v>0.1</v>
      </c>
      <c r="AP8" s="29">
        <f t="shared" si="1"/>
        <v>0.1</v>
      </c>
      <c r="AQ8" s="29">
        <f t="shared" si="1"/>
        <v>0.1</v>
      </c>
      <c r="AR8" s="29">
        <f t="shared" si="1"/>
        <v>0.1</v>
      </c>
      <c r="AS8" s="29">
        <f t="shared" si="1"/>
        <v>0.1</v>
      </c>
      <c r="AT8" s="29">
        <f t="shared" si="1"/>
        <v>0.1</v>
      </c>
      <c r="AU8" s="29">
        <f t="shared" si="1"/>
        <v>0.1</v>
      </c>
      <c r="AV8" s="29">
        <f t="shared" si="1"/>
        <v>0.1</v>
      </c>
      <c r="AW8" s="29">
        <f t="shared" si="1"/>
        <v>0.1</v>
      </c>
      <c r="AX8" s="29">
        <f t="shared" si="1"/>
        <v>0.1</v>
      </c>
      <c r="AY8" s="29">
        <f t="shared" si="1"/>
        <v>0</v>
      </c>
      <c r="AZ8" s="29">
        <f t="shared" si="1"/>
        <v>0</v>
      </c>
      <c r="BA8" s="29">
        <f t="shared" si="1"/>
        <v>0</v>
      </c>
      <c r="BB8" s="29">
        <f t="shared" si="1"/>
        <v>0</v>
      </c>
      <c r="BC8" s="29">
        <f t="shared" si="1"/>
        <v>0</v>
      </c>
      <c r="BD8" s="29">
        <f t="shared" si="1"/>
        <v>0</v>
      </c>
      <c r="BE8" s="29">
        <f t="shared" si="1"/>
        <v>0</v>
      </c>
      <c r="BF8" s="29">
        <f t="shared" si="1"/>
        <v>0</v>
      </c>
      <c r="BG8" s="29">
        <f t="shared" si="1"/>
        <v>0</v>
      </c>
      <c r="BH8" s="29">
        <f t="shared" si="1"/>
        <v>0</v>
      </c>
      <c r="BI8" s="29">
        <f t="shared" si="1"/>
        <v>0</v>
      </c>
      <c r="BJ8" s="29">
        <f t="shared" si="1"/>
        <v>0</v>
      </c>
      <c r="BK8" s="29">
        <f t="shared" si="1"/>
        <v>0</v>
      </c>
      <c r="BL8" s="29">
        <f t="shared" si="1"/>
        <v>0</v>
      </c>
      <c r="BM8" s="29">
        <f t="shared" si="1"/>
        <v>0</v>
      </c>
      <c r="BN8" s="29">
        <f t="shared" si="1"/>
        <v>0</v>
      </c>
      <c r="BO8" s="29">
        <f t="shared" si="1"/>
        <v>0</v>
      </c>
      <c r="BP8" s="29">
        <f t="shared" si="1"/>
        <v>0</v>
      </c>
      <c r="BQ8" s="29">
        <f t="shared" si="1"/>
        <v>0</v>
      </c>
      <c r="BR8" s="29">
        <f t="shared" si="1"/>
        <v>0</v>
      </c>
      <c r="BS8" s="29">
        <f t="shared" ref="BS8" si="2">$B8*AN8</f>
        <v>0</v>
      </c>
      <c r="BT8" s="30">
        <f>SUM(H8:AN8)</f>
        <v>0.99999999999999989</v>
      </c>
    </row>
    <row r="9" spans="1:72" ht="20.100000000000001" customHeight="1" x14ac:dyDescent="0.4">
      <c r="A9" s="56" t="s">
        <v>2</v>
      </c>
      <c r="B9" s="13">
        <v>0.3</v>
      </c>
      <c r="C9" s="14">
        <f>SUM(C10:C13)</f>
        <v>1</v>
      </c>
      <c r="D9" s="14"/>
      <c r="E9" s="31">
        <v>45446</v>
      </c>
      <c r="F9" s="16">
        <v>45471</v>
      </c>
      <c r="G9" s="55"/>
      <c r="H9" s="47">
        <f xml:space="preserve"> SUM($AO$10:AO13)</f>
        <v>0</v>
      </c>
      <c r="I9" s="18">
        <f xml:space="preserve"> SUM($AO$10:AP13)</f>
        <v>0</v>
      </c>
      <c r="J9" s="18">
        <f xml:space="preserve"> SUM($AO$10:AQ13)</f>
        <v>0</v>
      </c>
      <c r="K9" s="18">
        <f xml:space="preserve"> SUM($AO$10:AR13)</f>
        <v>0</v>
      </c>
      <c r="L9" s="18">
        <f xml:space="preserve"> SUM($AO$10:AS13)</f>
        <v>0</v>
      </c>
      <c r="M9" s="18">
        <f xml:space="preserve"> SUM($AO$10:AT13)</f>
        <v>0</v>
      </c>
      <c r="N9" s="18">
        <f xml:space="preserve"> SUM($AO$10:AU13)</f>
        <v>0</v>
      </c>
      <c r="O9" s="18">
        <f xml:space="preserve"> SUM($AO$10:AV13)</f>
        <v>0</v>
      </c>
      <c r="P9" s="18">
        <f xml:space="preserve"> SUM($AO$10:AW13)</f>
        <v>0</v>
      </c>
      <c r="Q9" s="18">
        <f xml:space="preserve"> SUM($AO$10:AX13)</f>
        <v>0</v>
      </c>
      <c r="R9" s="18">
        <f xml:space="preserve"> SUM($AO$10:AY13)</f>
        <v>0.25</v>
      </c>
      <c r="S9" s="18">
        <f xml:space="preserve"> SUM($AO$10:AZ13)</f>
        <v>0.5</v>
      </c>
      <c r="T9" s="18">
        <f xml:space="preserve"> SUM($AO$10:BA13)</f>
        <v>0.75</v>
      </c>
      <c r="U9" s="18">
        <f xml:space="preserve"> SUM($AO$10:BB13)</f>
        <v>1</v>
      </c>
      <c r="V9" s="18">
        <f xml:space="preserve"> SUM($AO$10:BC13)</f>
        <v>1</v>
      </c>
      <c r="W9" s="18">
        <f xml:space="preserve"> SUM($AO$10:BD13)</f>
        <v>1</v>
      </c>
      <c r="X9" s="18">
        <f xml:space="preserve"> SUM($AO$10:BE13)</f>
        <v>1</v>
      </c>
      <c r="Y9" s="18">
        <f xml:space="preserve"> SUM($AO$10:BF13)</f>
        <v>1</v>
      </c>
      <c r="Z9" s="18">
        <f xml:space="preserve"> SUM($AO$10:BG13)</f>
        <v>1</v>
      </c>
      <c r="AA9" s="18">
        <f xml:space="preserve"> SUM($AO$10:BH13)</f>
        <v>1</v>
      </c>
      <c r="AB9" s="18">
        <f xml:space="preserve"> SUM($AO$10:BI13)</f>
        <v>1</v>
      </c>
      <c r="AC9" s="18">
        <f xml:space="preserve"> SUM($AO$10:BJ13)</f>
        <v>1</v>
      </c>
      <c r="AD9" s="18">
        <f xml:space="preserve"> SUM($AO$10:BK13)</f>
        <v>1</v>
      </c>
      <c r="AE9" s="18">
        <f xml:space="preserve"> SUM($AO$10:BL13)</f>
        <v>1</v>
      </c>
      <c r="AF9" s="18">
        <f xml:space="preserve"> SUM($AO$10:BM13)</f>
        <v>1</v>
      </c>
      <c r="AG9" s="18">
        <f xml:space="preserve"> SUM($AO$10:BN13)</f>
        <v>1</v>
      </c>
      <c r="AH9" s="18">
        <f xml:space="preserve"> SUM($AO$10:BO13)</f>
        <v>1</v>
      </c>
      <c r="AI9" s="18">
        <f xml:space="preserve"> SUM($AO$10:BP13)</f>
        <v>1</v>
      </c>
      <c r="AJ9" s="18">
        <f xml:space="preserve"> SUM($AO$10:BQ13)</f>
        <v>1</v>
      </c>
      <c r="AK9" s="18">
        <f xml:space="preserve"> SUM($AO$10:BR13)</f>
        <v>1</v>
      </c>
      <c r="AL9" s="18">
        <v>1</v>
      </c>
      <c r="AM9" s="18">
        <v>1</v>
      </c>
      <c r="AN9" s="42">
        <f xml:space="preserve"> SUM($AO$10:BS13)</f>
        <v>1</v>
      </c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30"/>
    </row>
    <row r="10" spans="1:72" ht="20.100000000000001" customHeight="1" x14ac:dyDescent="0.4">
      <c r="A10" s="57" t="s">
        <v>3</v>
      </c>
      <c r="B10" s="20"/>
      <c r="C10" s="20">
        <v>0.5</v>
      </c>
      <c r="D10" s="20"/>
      <c r="E10" s="21"/>
      <c r="F10" s="22"/>
      <c r="G10" s="60"/>
      <c r="H10" s="46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3"/>
      <c r="AH10" s="33"/>
      <c r="AI10" s="33"/>
      <c r="AJ10" s="33"/>
      <c r="AK10" s="33"/>
      <c r="AL10" s="33"/>
      <c r="AM10" s="33"/>
      <c r="AN10" s="34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30"/>
    </row>
    <row r="11" spans="1:72" ht="20.100000000000001" customHeight="1" x14ac:dyDescent="0.4">
      <c r="A11" s="58" t="s">
        <v>4</v>
      </c>
      <c r="B11" s="20">
        <f>C10*D11</f>
        <v>0.5</v>
      </c>
      <c r="C11" s="20"/>
      <c r="D11" s="20">
        <v>1</v>
      </c>
      <c r="E11" s="22">
        <v>45446</v>
      </c>
      <c r="F11" s="22">
        <v>45457</v>
      </c>
      <c r="G11" s="60" t="s">
        <v>83</v>
      </c>
      <c r="H11" s="45"/>
      <c r="I11" s="26"/>
      <c r="J11" s="26"/>
      <c r="K11" s="26"/>
      <c r="L11" s="26"/>
      <c r="M11" s="26"/>
      <c r="N11" s="26"/>
      <c r="O11" s="26"/>
      <c r="P11" s="26"/>
      <c r="Q11" s="26"/>
      <c r="R11" s="26">
        <v>0.5</v>
      </c>
      <c r="S11" s="26">
        <v>0.5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27"/>
      <c r="AI11" s="27"/>
      <c r="AJ11" s="27"/>
      <c r="AK11" s="27"/>
      <c r="AL11" s="27"/>
      <c r="AM11" s="27"/>
      <c r="AN11" s="28"/>
      <c r="AO11" s="29">
        <f t="shared" ref="AO11:BR11" si="3">$B11*H11</f>
        <v>0</v>
      </c>
      <c r="AP11" s="29">
        <f t="shared" si="3"/>
        <v>0</v>
      </c>
      <c r="AQ11" s="29">
        <f t="shared" si="3"/>
        <v>0</v>
      </c>
      <c r="AR11" s="29">
        <f t="shared" si="3"/>
        <v>0</v>
      </c>
      <c r="AS11" s="29">
        <f t="shared" si="3"/>
        <v>0</v>
      </c>
      <c r="AT11" s="29">
        <f t="shared" si="3"/>
        <v>0</v>
      </c>
      <c r="AU11" s="29">
        <f t="shared" si="3"/>
        <v>0</v>
      </c>
      <c r="AV11" s="29">
        <f t="shared" si="3"/>
        <v>0</v>
      </c>
      <c r="AW11" s="29">
        <f t="shared" si="3"/>
        <v>0</v>
      </c>
      <c r="AX11" s="29">
        <f t="shared" si="3"/>
        <v>0</v>
      </c>
      <c r="AY11" s="29">
        <f t="shared" si="3"/>
        <v>0.25</v>
      </c>
      <c r="AZ11" s="29">
        <f t="shared" si="3"/>
        <v>0.25</v>
      </c>
      <c r="BA11" s="29">
        <f t="shared" si="3"/>
        <v>0</v>
      </c>
      <c r="BB11" s="29">
        <f t="shared" si="3"/>
        <v>0</v>
      </c>
      <c r="BC11" s="29">
        <f t="shared" si="3"/>
        <v>0</v>
      </c>
      <c r="BD11" s="29">
        <f t="shared" si="3"/>
        <v>0</v>
      </c>
      <c r="BE11" s="29">
        <f t="shared" si="3"/>
        <v>0</v>
      </c>
      <c r="BF11" s="29">
        <f t="shared" si="3"/>
        <v>0</v>
      </c>
      <c r="BG11" s="29">
        <f t="shared" si="3"/>
        <v>0</v>
      </c>
      <c r="BH11" s="29">
        <f t="shared" si="3"/>
        <v>0</v>
      </c>
      <c r="BI11" s="29">
        <f t="shared" si="3"/>
        <v>0</v>
      </c>
      <c r="BJ11" s="29">
        <f t="shared" si="3"/>
        <v>0</v>
      </c>
      <c r="BK11" s="29">
        <f t="shared" si="3"/>
        <v>0</v>
      </c>
      <c r="BL11" s="29">
        <f t="shared" si="3"/>
        <v>0</v>
      </c>
      <c r="BM11" s="29">
        <f t="shared" si="3"/>
        <v>0</v>
      </c>
      <c r="BN11" s="29">
        <f t="shared" si="3"/>
        <v>0</v>
      </c>
      <c r="BO11" s="29">
        <f t="shared" si="3"/>
        <v>0</v>
      </c>
      <c r="BP11" s="29">
        <f t="shared" si="3"/>
        <v>0</v>
      </c>
      <c r="BQ11" s="29">
        <f t="shared" si="3"/>
        <v>0</v>
      </c>
      <c r="BR11" s="29">
        <f t="shared" si="3"/>
        <v>0</v>
      </c>
      <c r="BS11" s="29">
        <f t="shared" ref="BS11" si="4">$B11*AN11</f>
        <v>0</v>
      </c>
      <c r="BT11" s="30">
        <f>SUM(H11:AN11)</f>
        <v>1</v>
      </c>
    </row>
    <row r="12" spans="1:72" ht="20.100000000000001" customHeight="1" x14ac:dyDescent="0.4">
      <c r="A12" s="57" t="s">
        <v>5</v>
      </c>
      <c r="B12" s="20"/>
      <c r="C12" s="20">
        <v>0.5</v>
      </c>
      <c r="D12" s="20"/>
      <c r="E12" s="21"/>
      <c r="F12" s="22"/>
      <c r="G12" s="60"/>
      <c r="H12" s="46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3"/>
      <c r="AI12" s="33"/>
      <c r="AJ12" s="33"/>
      <c r="AK12" s="33"/>
      <c r="AL12" s="33"/>
      <c r="AM12" s="33"/>
      <c r="AN12" s="34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30"/>
    </row>
    <row r="13" spans="1:72" ht="20.100000000000001" customHeight="1" thickBot="1" x14ac:dyDescent="0.45">
      <c r="A13" s="59" t="s">
        <v>6</v>
      </c>
      <c r="B13" s="20">
        <f t="shared" ref="B13" si="5">$C$12*D13</f>
        <v>0.5</v>
      </c>
      <c r="C13" s="20"/>
      <c r="D13" s="20">
        <v>1</v>
      </c>
      <c r="E13" s="21">
        <v>45460</v>
      </c>
      <c r="F13" s="22">
        <v>45471</v>
      </c>
      <c r="G13" s="60" t="s">
        <v>84</v>
      </c>
      <c r="H13" s="4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>
        <v>0.5</v>
      </c>
      <c r="U13" s="26">
        <v>0.5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7"/>
      <c r="AH13" s="27"/>
      <c r="AI13" s="27"/>
      <c r="AJ13" s="27"/>
      <c r="AK13" s="27"/>
      <c r="AL13" s="27"/>
      <c r="AM13" s="27"/>
      <c r="AN13" s="28"/>
      <c r="AO13" s="29">
        <f t="shared" ref="AO13:BR13" si="6">$B13*H13</f>
        <v>0</v>
      </c>
      <c r="AP13" s="29">
        <f t="shared" si="6"/>
        <v>0</v>
      </c>
      <c r="AQ13" s="29">
        <f t="shared" si="6"/>
        <v>0</v>
      </c>
      <c r="AR13" s="29">
        <f t="shared" si="6"/>
        <v>0</v>
      </c>
      <c r="AS13" s="29">
        <f t="shared" si="6"/>
        <v>0</v>
      </c>
      <c r="AT13" s="29">
        <f t="shared" si="6"/>
        <v>0</v>
      </c>
      <c r="AU13" s="29">
        <f t="shared" si="6"/>
        <v>0</v>
      </c>
      <c r="AV13" s="29">
        <f t="shared" si="6"/>
        <v>0</v>
      </c>
      <c r="AW13" s="29">
        <f t="shared" si="6"/>
        <v>0</v>
      </c>
      <c r="AX13" s="29">
        <f t="shared" si="6"/>
        <v>0</v>
      </c>
      <c r="AY13" s="29">
        <f t="shared" si="6"/>
        <v>0</v>
      </c>
      <c r="AZ13" s="29">
        <f t="shared" si="6"/>
        <v>0</v>
      </c>
      <c r="BA13" s="29">
        <f t="shared" si="6"/>
        <v>0.25</v>
      </c>
      <c r="BB13" s="29">
        <f t="shared" si="6"/>
        <v>0.25</v>
      </c>
      <c r="BC13" s="29">
        <f t="shared" si="6"/>
        <v>0</v>
      </c>
      <c r="BD13" s="29">
        <f t="shared" si="6"/>
        <v>0</v>
      </c>
      <c r="BE13" s="29">
        <f t="shared" si="6"/>
        <v>0</v>
      </c>
      <c r="BF13" s="29">
        <f t="shared" si="6"/>
        <v>0</v>
      </c>
      <c r="BG13" s="29">
        <f t="shared" si="6"/>
        <v>0</v>
      </c>
      <c r="BH13" s="29">
        <f t="shared" si="6"/>
        <v>0</v>
      </c>
      <c r="BI13" s="29">
        <f t="shared" si="6"/>
        <v>0</v>
      </c>
      <c r="BJ13" s="29">
        <f t="shared" si="6"/>
        <v>0</v>
      </c>
      <c r="BK13" s="29">
        <f t="shared" si="6"/>
        <v>0</v>
      </c>
      <c r="BL13" s="29">
        <f t="shared" si="6"/>
        <v>0</v>
      </c>
      <c r="BM13" s="29">
        <f t="shared" si="6"/>
        <v>0</v>
      </c>
      <c r="BN13" s="29">
        <f t="shared" si="6"/>
        <v>0</v>
      </c>
      <c r="BO13" s="29">
        <f t="shared" si="6"/>
        <v>0</v>
      </c>
      <c r="BP13" s="29">
        <f t="shared" si="6"/>
        <v>0</v>
      </c>
      <c r="BQ13" s="29">
        <f t="shared" si="6"/>
        <v>0</v>
      </c>
      <c r="BR13" s="29">
        <f t="shared" si="6"/>
        <v>0</v>
      </c>
      <c r="BS13" s="29">
        <f t="shared" ref="BS13" si="7">$B13*AN13</f>
        <v>0</v>
      </c>
      <c r="BT13" s="30">
        <f>SUM(H13:AN13)</f>
        <v>1</v>
      </c>
    </row>
    <row r="14" spans="1:72" s="69" customFormat="1" ht="20.100000000000001" customHeight="1" x14ac:dyDescent="0.4">
      <c r="A14" s="62" t="s">
        <v>7</v>
      </c>
      <c r="B14" s="63">
        <v>0.4</v>
      </c>
      <c r="C14" s="64">
        <f>SUM(C15:C20)</f>
        <v>1</v>
      </c>
      <c r="D14" s="64"/>
      <c r="E14" s="65">
        <v>45474</v>
      </c>
      <c r="F14" s="66">
        <v>45596</v>
      </c>
      <c r="G14" s="55"/>
      <c r="H14" s="47">
        <f xml:space="preserve"> SUM($AO$14:AO20)</f>
        <v>0</v>
      </c>
      <c r="I14" s="18">
        <f xml:space="preserve"> SUM($AO$14:AP20)</f>
        <v>0</v>
      </c>
      <c r="J14" s="18">
        <f xml:space="preserve"> SUM($AO$14:AQ20)</f>
        <v>0</v>
      </c>
      <c r="K14" s="18">
        <f xml:space="preserve"> SUM($AO$14:AR20)</f>
        <v>0</v>
      </c>
      <c r="L14" s="18">
        <f xml:space="preserve"> SUM($AO$14:AS20)</f>
        <v>0</v>
      </c>
      <c r="M14" s="18">
        <f xml:space="preserve"> SUM($AO$14:AT20)</f>
        <v>0</v>
      </c>
      <c r="N14" s="18">
        <f xml:space="preserve"> SUM($AO$14:AU20)</f>
        <v>0</v>
      </c>
      <c r="O14" s="18">
        <f xml:space="preserve"> SUM($AO$14:AV20)</f>
        <v>0</v>
      </c>
      <c r="P14" s="18">
        <f xml:space="preserve"> SUM($AO$14:AW20)</f>
        <v>0</v>
      </c>
      <c r="Q14" s="18">
        <f xml:space="preserve"> SUM($AO$14:AX20)</f>
        <v>0</v>
      </c>
      <c r="R14" s="18">
        <f xml:space="preserve"> SUM($AO$14:AY20)</f>
        <v>0</v>
      </c>
      <c r="S14" s="18">
        <f xml:space="preserve"> SUM($AO$14:AZ20)</f>
        <v>0</v>
      </c>
      <c r="T14" s="18">
        <f xml:space="preserve"> SUM($AO$14:BA20)</f>
        <v>0</v>
      </c>
      <c r="U14" s="18">
        <f xml:space="preserve"> SUM($AO$14:BB20)</f>
        <v>0</v>
      </c>
      <c r="V14" s="18">
        <f xml:space="preserve"> SUM($AO$14:BC20)</f>
        <v>4.200000000000001E-2</v>
      </c>
      <c r="W14" s="18">
        <f xml:space="preserve"> SUM($AO$14:BD20)</f>
        <v>8.4000000000000005E-2</v>
      </c>
      <c r="X14" s="18">
        <f xml:space="preserve"> SUM($AO$14:BE20)</f>
        <v>0.126</v>
      </c>
      <c r="Y14" s="18">
        <f xml:space="preserve"> SUM($AO$14:BF20)</f>
        <v>0.16800000000000004</v>
      </c>
      <c r="Z14" s="18">
        <f xml:space="preserve"> SUM($AO$14:BG20)</f>
        <v>0.21000000000000008</v>
      </c>
      <c r="AA14" s="18">
        <f xml:space="preserve"> SUM($AO$14:BH20)</f>
        <v>0.25200000000000011</v>
      </c>
      <c r="AB14" s="18">
        <f xml:space="preserve"> SUM($AO$14:BI20)</f>
        <v>0.29400000000000015</v>
      </c>
      <c r="AC14" s="18">
        <f xml:space="preserve"> SUM($AO$14:BJ20)</f>
        <v>0.33600000000000019</v>
      </c>
      <c r="AD14" s="18">
        <f xml:space="preserve"> SUM($AO$14:BK20)</f>
        <v>0.37800000000000022</v>
      </c>
      <c r="AE14" s="18">
        <f xml:space="preserve"> SUM($AO$14:BL20)</f>
        <v>0.42000000000000026</v>
      </c>
      <c r="AF14" s="18">
        <f xml:space="preserve"> SUM($AO$14:BM20)</f>
        <v>0.4620000000000003</v>
      </c>
      <c r="AG14" s="18">
        <f xml:space="preserve"> SUM($AO$14:BN20)</f>
        <v>0.50400000000000034</v>
      </c>
      <c r="AH14" s="18">
        <f xml:space="preserve"> SUM($AO$14:BO20)</f>
        <v>0.54600000000000037</v>
      </c>
      <c r="AI14" s="18">
        <f xml:space="preserve"> SUM($AO$14:BP20)</f>
        <v>0.60000000000000031</v>
      </c>
      <c r="AJ14" s="18">
        <f xml:space="preserve"> SUM($AO$14:BQ20)</f>
        <v>0.68000000000000038</v>
      </c>
      <c r="AK14" s="18">
        <f xml:space="preserve"> SUM($AO$14:BR20)</f>
        <v>0.76000000000000045</v>
      </c>
      <c r="AL14" s="76">
        <v>0.84</v>
      </c>
      <c r="AM14" s="76">
        <v>0.92</v>
      </c>
      <c r="AN14" s="42">
        <v>1</v>
      </c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8"/>
    </row>
    <row r="15" spans="1:72" s="69" customFormat="1" ht="20.100000000000001" customHeight="1" x14ac:dyDescent="0.4">
      <c r="A15" s="70" t="s">
        <v>8</v>
      </c>
      <c r="B15" s="71"/>
      <c r="C15" s="71">
        <v>0.6</v>
      </c>
      <c r="D15" s="71"/>
      <c r="E15" s="72"/>
      <c r="F15" s="73"/>
      <c r="G15" s="53"/>
      <c r="H15" s="46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3"/>
      <c r="AH15" s="33"/>
      <c r="AI15" s="33"/>
      <c r="AJ15" s="33"/>
      <c r="AK15" s="33"/>
      <c r="AL15" s="33"/>
      <c r="AM15" s="33"/>
      <c r="AN15" s="34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8"/>
    </row>
    <row r="16" spans="1:72" s="69" customFormat="1" ht="20.100000000000001" customHeight="1" x14ac:dyDescent="0.4">
      <c r="A16" s="58" t="s">
        <v>124</v>
      </c>
      <c r="B16" s="71">
        <v>0.2</v>
      </c>
      <c r="C16" s="71"/>
      <c r="D16" s="71">
        <v>0.3</v>
      </c>
      <c r="E16" s="21">
        <v>45474</v>
      </c>
      <c r="F16" s="22">
        <v>45565</v>
      </c>
      <c r="G16" s="53"/>
      <c r="H16" s="45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>
        <v>7.0000000000000007E-2</v>
      </c>
      <c r="W16" s="26">
        <v>7.0000000000000007E-2</v>
      </c>
      <c r="X16" s="26">
        <v>7.0000000000000007E-2</v>
      </c>
      <c r="Y16" s="26">
        <v>7.0000000000000007E-2</v>
      </c>
      <c r="Z16" s="26">
        <v>7.0000000000000007E-2</v>
      </c>
      <c r="AA16" s="26">
        <v>7.0000000000000007E-2</v>
      </c>
      <c r="AB16" s="26">
        <v>7.0000000000000007E-2</v>
      </c>
      <c r="AC16" s="26">
        <v>7.0000000000000007E-2</v>
      </c>
      <c r="AD16" s="26">
        <v>7.0000000000000007E-2</v>
      </c>
      <c r="AE16" s="26">
        <v>7.0000000000000007E-2</v>
      </c>
      <c r="AF16" s="26">
        <v>7.0000000000000007E-2</v>
      </c>
      <c r="AG16" s="26">
        <v>7.0000000000000007E-2</v>
      </c>
      <c r="AH16" s="26">
        <v>7.0000000000000007E-2</v>
      </c>
      <c r="AI16" s="26">
        <v>0.09</v>
      </c>
      <c r="AJ16" s="27"/>
      <c r="AK16" s="27"/>
      <c r="AL16" s="27"/>
      <c r="AM16" s="27"/>
      <c r="AN16" s="28"/>
      <c r="AO16" s="75">
        <f t="shared" ref="AO16:AX18" si="8">$B16*H16</f>
        <v>0</v>
      </c>
      <c r="AP16" s="75">
        <f t="shared" si="8"/>
        <v>0</v>
      </c>
      <c r="AQ16" s="75">
        <f t="shared" si="8"/>
        <v>0</v>
      </c>
      <c r="AR16" s="75">
        <f t="shared" si="8"/>
        <v>0</v>
      </c>
      <c r="AS16" s="75">
        <f t="shared" si="8"/>
        <v>0</v>
      </c>
      <c r="AT16" s="75">
        <f t="shared" si="8"/>
        <v>0</v>
      </c>
      <c r="AU16" s="75">
        <f t="shared" si="8"/>
        <v>0</v>
      </c>
      <c r="AV16" s="75">
        <f t="shared" si="8"/>
        <v>0</v>
      </c>
      <c r="AW16" s="75">
        <f t="shared" si="8"/>
        <v>0</v>
      </c>
      <c r="AX16" s="75">
        <f t="shared" si="8"/>
        <v>0</v>
      </c>
      <c r="AY16" s="75">
        <f t="shared" ref="AY16:BH18" si="9">$B16*R16</f>
        <v>0</v>
      </c>
      <c r="AZ16" s="75">
        <f t="shared" si="9"/>
        <v>0</v>
      </c>
      <c r="BA16" s="75">
        <f t="shared" si="9"/>
        <v>0</v>
      </c>
      <c r="BB16" s="75">
        <f t="shared" si="9"/>
        <v>0</v>
      </c>
      <c r="BC16" s="75">
        <f t="shared" si="9"/>
        <v>1.4000000000000002E-2</v>
      </c>
      <c r="BD16" s="75">
        <f t="shared" si="9"/>
        <v>1.4000000000000002E-2</v>
      </c>
      <c r="BE16" s="75">
        <f t="shared" si="9"/>
        <v>1.4000000000000002E-2</v>
      </c>
      <c r="BF16" s="75">
        <f t="shared" si="9"/>
        <v>1.4000000000000002E-2</v>
      </c>
      <c r="BG16" s="75">
        <f t="shared" si="9"/>
        <v>1.4000000000000002E-2</v>
      </c>
      <c r="BH16" s="75">
        <f t="shared" si="9"/>
        <v>1.4000000000000002E-2</v>
      </c>
      <c r="BI16" s="75">
        <f t="shared" ref="BI16:BR18" si="10">$B16*AB16</f>
        <v>1.4000000000000002E-2</v>
      </c>
      <c r="BJ16" s="75">
        <f t="shared" si="10"/>
        <v>1.4000000000000002E-2</v>
      </c>
      <c r="BK16" s="75">
        <f t="shared" si="10"/>
        <v>1.4000000000000002E-2</v>
      </c>
      <c r="BL16" s="75">
        <f t="shared" si="10"/>
        <v>1.4000000000000002E-2</v>
      </c>
      <c r="BM16" s="75">
        <f t="shared" si="10"/>
        <v>1.4000000000000002E-2</v>
      </c>
      <c r="BN16" s="75">
        <f t="shared" si="10"/>
        <v>1.4000000000000002E-2</v>
      </c>
      <c r="BO16" s="75">
        <f t="shared" si="10"/>
        <v>1.4000000000000002E-2</v>
      </c>
      <c r="BP16" s="75">
        <f t="shared" si="10"/>
        <v>1.7999999999999999E-2</v>
      </c>
      <c r="BQ16" s="75">
        <f t="shared" si="10"/>
        <v>0</v>
      </c>
      <c r="BR16" s="75">
        <f t="shared" si="10"/>
        <v>0</v>
      </c>
      <c r="BS16" s="75">
        <f t="shared" ref="BS16:BS18" si="11">$B16*AN16</f>
        <v>0</v>
      </c>
      <c r="BT16" s="68">
        <f>SUM(H16:AN16)</f>
        <v>1.0000000000000004</v>
      </c>
    </row>
    <row r="17" spans="1:72" s="69" customFormat="1" ht="20.100000000000001" customHeight="1" x14ac:dyDescent="0.4">
      <c r="A17" s="58" t="s">
        <v>125</v>
      </c>
      <c r="B17" s="71">
        <v>0.2</v>
      </c>
      <c r="C17" s="71"/>
      <c r="D17" s="71">
        <v>0.4</v>
      </c>
      <c r="E17" s="21">
        <v>45474</v>
      </c>
      <c r="F17" s="22">
        <v>45565</v>
      </c>
      <c r="G17" s="53"/>
      <c r="H17" s="45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>
        <v>7.0000000000000007E-2</v>
      </c>
      <c r="W17" s="26">
        <v>7.0000000000000007E-2</v>
      </c>
      <c r="X17" s="26">
        <v>7.0000000000000007E-2</v>
      </c>
      <c r="Y17" s="26">
        <v>7.0000000000000007E-2</v>
      </c>
      <c r="Z17" s="26">
        <v>7.0000000000000007E-2</v>
      </c>
      <c r="AA17" s="26">
        <v>7.0000000000000007E-2</v>
      </c>
      <c r="AB17" s="26">
        <v>7.0000000000000007E-2</v>
      </c>
      <c r="AC17" s="26">
        <v>7.0000000000000007E-2</v>
      </c>
      <c r="AD17" s="26">
        <v>7.0000000000000007E-2</v>
      </c>
      <c r="AE17" s="26">
        <v>7.0000000000000007E-2</v>
      </c>
      <c r="AF17" s="26">
        <v>7.0000000000000007E-2</v>
      </c>
      <c r="AG17" s="26">
        <v>7.0000000000000007E-2</v>
      </c>
      <c r="AH17" s="26">
        <v>7.0000000000000007E-2</v>
      </c>
      <c r="AI17" s="27">
        <v>0.09</v>
      </c>
      <c r="AJ17" s="27"/>
      <c r="AK17" s="27"/>
      <c r="AL17" s="27"/>
      <c r="AM17" s="27"/>
      <c r="AN17" s="28"/>
      <c r="AO17" s="75">
        <f t="shared" si="8"/>
        <v>0</v>
      </c>
      <c r="AP17" s="75">
        <f t="shared" si="8"/>
        <v>0</v>
      </c>
      <c r="AQ17" s="75">
        <f t="shared" si="8"/>
        <v>0</v>
      </c>
      <c r="AR17" s="75">
        <f t="shared" si="8"/>
        <v>0</v>
      </c>
      <c r="AS17" s="75">
        <f t="shared" si="8"/>
        <v>0</v>
      </c>
      <c r="AT17" s="75">
        <f t="shared" si="8"/>
        <v>0</v>
      </c>
      <c r="AU17" s="75">
        <f t="shared" si="8"/>
        <v>0</v>
      </c>
      <c r="AV17" s="75">
        <f t="shared" si="8"/>
        <v>0</v>
      </c>
      <c r="AW17" s="75">
        <f t="shared" si="8"/>
        <v>0</v>
      </c>
      <c r="AX17" s="75">
        <f t="shared" si="8"/>
        <v>0</v>
      </c>
      <c r="AY17" s="75">
        <f t="shared" si="9"/>
        <v>0</v>
      </c>
      <c r="AZ17" s="75">
        <f t="shared" si="9"/>
        <v>0</v>
      </c>
      <c r="BA17" s="75">
        <f t="shared" si="9"/>
        <v>0</v>
      </c>
      <c r="BB17" s="75">
        <f t="shared" si="9"/>
        <v>0</v>
      </c>
      <c r="BC17" s="75">
        <f t="shared" si="9"/>
        <v>1.4000000000000002E-2</v>
      </c>
      <c r="BD17" s="75">
        <f t="shared" si="9"/>
        <v>1.4000000000000002E-2</v>
      </c>
      <c r="BE17" s="75">
        <f t="shared" si="9"/>
        <v>1.4000000000000002E-2</v>
      </c>
      <c r="BF17" s="75">
        <f t="shared" si="9"/>
        <v>1.4000000000000002E-2</v>
      </c>
      <c r="BG17" s="75">
        <f t="shared" si="9"/>
        <v>1.4000000000000002E-2</v>
      </c>
      <c r="BH17" s="75">
        <f t="shared" si="9"/>
        <v>1.4000000000000002E-2</v>
      </c>
      <c r="BI17" s="75">
        <f t="shared" si="10"/>
        <v>1.4000000000000002E-2</v>
      </c>
      <c r="BJ17" s="75">
        <f t="shared" si="10"/>
        <v>1.4000000000000002E-2</v>
      </c>
      <c r="BK17" s="75">
        <f t="shared" si="10"/>
        <v>1.4000000000000002E-2</v>
      </c>
      <c r="BL17" s="75">
        <f t="shared" si="10"/>
        <v>1.4000000000000002E-2</v>
      </c>
      <c r="BM17" s="75">
        <f t="shared" si="10"/>
        <v>1.4000000000000002E-2</v>
      </c>
      <c r="BN17" s="75">
        <f t="shared" si="10"/>
        <v>1.4000000000000002E-2</v>
      </c>
      <c r="BO17" s="75">
        <f t="shared" si="10"/>
        <v>1.4000000000000002E-2</v>
      </c>
      <c r="BP17" s="75">
        <f t="shared" si="10"/>
        <v>1.7999999999999999E-2</v>
      </c>
      <c r="BQ17" s="75">
        <f t="shared" si="10"/>
        <v>0</v>
      </c>
      <c r="BR17" s="75">
        <f t="shared" si="10"/>
        <v>0</v>
      </c>
      <c r="BS17" s="75">
        <f t="shared" si="11"/>
        <v>0</v>
      </c>
      <c r="BT17" s="68">
        <f>SUM(H17:AN17)</f>
        <v>1.0000000000000004</v>
      </c>
    </row>
    <row r="18" spans="1:72" s="69" customFormat="1" ht="20.100000000000001" customHeight="1" x14ac:dyDescent="0.4">
      <c r="A18" s="58" t="s">
        <v>126</v>
      </c>
      <c r="B18" s="71">
        <v>0.2</v>
      </c>
      <c r="C18" s="71"/>
      <c r="D18" s="71">
        <v>0.3</v>
      </c>
      <c r="E18" s="21">
        <v>45474</v>
      </c>
      <c r="F18" s="22">
        <v>45565</v>
      </c>
      <c r="G18" s="53"/>
      <c r="H18" s="45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>
        <v>7.0000000000000007E-2</v>
      </c>
      <c r="W18" s="26">
        <v>7.0000000000000007E-2</v>
      </c>
      <c r="X18" s="26">
        <v>7.0000000000000007E-2</v>
      </c>
      <c r="Y18" s="26">
        <v>7.0000000000000007E-2</v>
      </c>
      <c r="Z18" s="26">
        <v>7.0000000000000007E-2</v>
      </c>
      <c r="AA18" s="26">
        <v>7.0000000000000007E-2</v>
      </c>
      <c r="AB18" s="26">
        <v>7.0000000000000007E-2</v>
      </c>
      <c r="AC18" s="26">
        <v>7.0000000000000007E-2</v>
      </c>
      <c r="AD18" s="26">
        <v>7.0000000000000007E-2</v>
      </c>
      <c r="AE18" s="26">
        <v>7.0000000000000007E-2</v>
      </c>
      <c r="AF18" s="26">
        <v>7.0000000000000007E-2</v>
      </c>
      <c r="AG18" s="26">
        <v>7.0000000000000007E-2</v>
      </c>
      <c r="AH18" s="26">
        <v>7.0000000000000007E-2</v>
      </c>
      <c r="AI18" s="27">
        <v>0.09</v>
      </c>
      <c r="AJ18" s="27"/>
      <c r="AK18" s="27"/>
      <c r="AL18" s="27"/>
      <c r="AM18" s="27"/>
      <c r="AN18" s="28"/>
      <c r="AO18" s="75">
        <f t="shared" si="8"/>
        <v>0</v>
      </c>
      <c r="AP18" s="75">
        <f t="shared" si="8"/>
        <v>0</v>
      </c>
      <c r="AQ18" s="75">
        <f t="shared" si="8"/>
        <v>0</v>
      </c>
      <c r="AR18" s="75">
        <f t="shared" si="8"/>
        <v>0</v>
      </c>
      <c r="AS18" s="75">
        <f t="shared" si="8"/>
        <v>0</v>
      </c>
      <c r="AT18" s="75">
        <f t="shared" si="8"/>
        <v>0</v>
      </c>
      <c r="AU18" s="75">
        <f t="shared" si="8"/>
        <v>0</v>
      </c>
      <c r="AV18" s="75">
        <f t="shared" si="8"/>
        <v>0</v>
      </c>
      <c r="AW18" s="75">
        <f t="shared" si="8"/>
        <v>0</v>
      </c>
      <c r="AX18" s="75">
        <f t="shared" si="8"/>
        <v>0</v>
      </c>
      <c r="AY18" s="75">
        <f t="shared" si="9"/>
        <v>0</v>
      </c>
      <c r="AZ18" s="75">
        <f t="shared" si="9"/>
        <v>0</v>
      </c>
      <c r="BA18" s="75">
        <f t="shared" si="9"/>
        <v>0</v>
      </c>
      <c r="BB18" s="75">
        <f t="shared" si="9"/>
        <v>0</v>
      </c>
      <c r="BC18" s="75">
        <f t="shared" si="9"/>
        <v>1.4000000000000002E-2</v>
      </c>
      <c r="BD18" s="75">
        <f t="shared" si="9"/>
        <v>1.4000000000000002E-2</v>
      </c>
      <c r="BE18" s="75">
        <f t="shared" si="9"/>
        <v>1.4000000000000002E-2</v>
      </c>
      <c r="BF18" s="75">
        <f t="shared" si="9"/>
        <v>1.4000000000000002E-2</v>
      </c>
      <c r="BG18" s="75">
        <f t="shared" si="9"/>
        <v>1.4000000000000002E-2</v>
      </c>
      <c r="BH18" s="75">
        <f t="shared" si="9"/>
        <v>1.4000000000000002E-2</v>
      </c>
      <c r="BI18" s="75">
        <f t="shared" si="10"/>
        <v>1.4000000000000002E-2</v>
      </c>
      <c r="BJ18" s="75">
        <f t="shared" si="10"/>
        <v>1.4000000000000002E-2</v>
      </c>
      <c r="BK18" s="75">
        <f t="shared" si="10"/>
        <v>1.4000000000000002E-2</v>
      </c>
      <c r="BL18" s="75">
        <f t="shared" si="10"/>
        <v>1.4000000000000002E-2</v>
      </c>
      <c r="BM18" s="75">
        <f t="shared" si="10"/>
        <v>1.4000000000000002E-2</v>
      </c>
      <c r="BN18" s="75">
        <f t="shared" si="10"/>
        <v>1.4000000000000002E-2</v>
      </c>
      <c r="BO18" s="75">
        <f t="shared" si="10"/>
        <v>1.4000000000000002E-2</v>
      </c>
      <c r="BP18" s="75">
        <f t="shared" si="10"/>
        <v>1.7999999999999999E-2</v>
      </c>
      <c r="BQ18" s="75">
        <f t="shared" si="10"/>
        <v>0</v>
      </c>
      <c r="BR18" s="75">
        <f t="shared" si="10"/>
        <v>0</v>
      </c>
      <c r="BS18" s="75">
        <f t="shared" si="11"/>
        <v>0</v>
      </c>
      <c r="BT18" s="68">
        <f>SUM(H18:AN18)</f>
        <v>1.0000000000000004</v>
      </c>
    </row>
    <row r="19" spans="1:72" s="69" customFormat="1" ht="20.100000000000001" customHeight="1" x14ac:dyDescent="0.4">
      <c r="A19" s="70" t="s">
        <v>31</v>
      </c>
      <c r="B19" s="71"/>
      <c r="C19" s="71">
        <v>0.4</v>
      </c>
      <c r="D19" s="71"/>
      <c r="E19" s="72"/>
      <c r="F19" s="73"/>
      <c r="G19" s="53"/>
      <c r="H19" s="46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3"/>
      <c r="AH19" s="33"/>
      <c r="AI19" s="33"/>
      <c r="AJ19" s="33"/>
      <c r="AK19" s="33"/>
      <c r="AL19" s="33"/>
      <c r="AM19" s="33"/>
      <c r="AN19" s="34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8"/>
    </row>
    <row r="20" spans="1:72" s="69" customFormat="1" ht="20.100000000000001" customHeight="1" thickBot="1" x14ac:dyDescent="0.45">
      <c r="A20" s="74" t="s">
        <v>9</v>
      </c>
      <c r="B20" s="20">
        <f>$C$19*D20</f>
        <v>0.4</v>
      </c>
      <c r="C20" s="71"/>
      <c r="D20" s="71">
        <v>1</v>
      </c>
      <c r="E20" s="21">
        <v>45566</v>
      </c>
      <c r="F20" s="73">
        <v>45596</v>
      </c>
      <c r="G20" s="54" t="s">
        <v>85</v>
      </c>
      <c r="H20" s="48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6"/>
      <c r="AH20" s="36"/>
      <c r="AI20" s="36"/>
      <c r="AJ20" s="36">
        <v>0.2</v>
      </c>
      <c r="AK20" s="36">
        <v>0.2</v>
      </c>
      <c r="AL20" s="36">
        <v>0.2</v>
      </c>
      <c r="AM20" s="36">
        <v>0.2</v>
      </c>
      <c r="AN20" s="36">
        <v>0.2</v>
      </c>
      <c r="AO20" s="75">
        <f t="shared" ref="AO20:BR20" si="12">$B20*H20</f>
        <v>0</v>
      </c>
      <c r="AP20" s="75">
        <f t="shared" si="12"/>
        <v>0</v>
      </c>
      <c r="AQ20" s="75">
        <f t="shared" si="12"/>
        <v>0</v>
      </c>
      <c r="AR20" s="75">
        <f t="shared" si="12"/>
        <v>0</v>
      </c>
      <c r="AS20" s="75">
        <f t="shared" si="12"/>
        <v>0</v>
      </c>
      <c r="AT20" s="75">
        <f t="shared" si="12"/>
        <v>0</v>
      </c>
      <c r="AU20" s="75">
        <f t="shared" si="12"/>
        <v>0</v>
      </c>
      <c r="AV20" s="75">
        <f t="shared" si="12"/>
        <v>0</v>
      </c>
      <c r="AW20" s="75">
        <f t="shared" si="12"/>
        <v>0</v>
      </c>
      <c r="AX20" s="75">
        <f t="shared" si="12"/>
        <v>0</v>
      </c>
      <c r="AY20" s="75">
        <f t="shared" si="12"/>
        <v>0</v>
      </c>
      <c r="AZ20" s="75">
        <f t="shared" si="12"/>
        <v>0</v>
      </c>
      <c r="BA20" s="75">
        <f t="shared" si="12"/>
        <v>0</v>
      </c>
      <c r="BB20" s="75">
        <f t="shared" si="12"/>
        <v>0</v>
      </c>
      <c r="BC20" s="75">
        <f t="shared" si="12"/>
        <v>0</v>
      </c>
      <c r="BD20" s="75">
        <f t="shared" si="12"/>
        <v>0</v>
      </c>
      <c r="BE20" s="75">
        <f t="shared" si="12"/>
        <v>0</v>
      </c>
      <c r="BF20" s="75">
        <f t="shared" si="12"/>
        <v>0</v>
      </c>
      <c r="BG20" s="75">
        <f t="shared" si="12"/>
        <v>0</v>
      </c>
      <c r="BH20" s="75">
        <f t="shared" si="12"/>
        <v>0</v>
      </c>
      <c r="BI20" s="75">
        <f t="shared" si="12"/>
        <v>0</v>
      </c>
      <c r="BJ20" s="75">
        <f t="shared" si="12"/>
        <v>0</v>
      </c>
      <c r="BK20" s="75">
        <f t="shared" si="12"/>
        <v>0</v>
      </c>
      <c r="BL20" s="75">
        <f t="shared" si="12"/>
        <v>0</v>
      </c>
      <c r="BM20" s="75">
        <f t="shared" si="12"/>
        <v>0</v>
      </c>
      <c r="BN20" s="75">
        <f t="shared" si="12"/>
        <v>0</v>
      </c>
      <c r="BO20" s="75">
        <f t="shared" si="12"/>
        <v>0</v>
      </c>
      <c r="BP20" s="75">
        <f t="shared" si="12"/>
        <v>0</v>
      </c>
      <c r="BQ20" s="75">
        <f t="shared" si="12"/>
        <v>8.0000000000000016E-2</v>
      </c>
      <c r="BR20" s="75">
        <f t="shared" si="12"/>
        <v>8.0000000000000016E-2</v>
      </c>
      <c r="BS20" s="75">
        <f t="shared" ref="BS20" si="13">$B20*AN20</f>
        <v>8.0000000000000016E-2</v>
      </c>
      <c r="BT20" s="68">
        <f>SUM(H20:AN20)</f>
        <v>1</v>
      </c>
    </row>
    <row r="21" spans="1:72" x14ac:dyDescent="0.4">
      <c r="B21" s="37"/>
    </row>
  </sheetData>
  <mergeCells count="6">
    <mergeCell ref="A1:A4"/>
    <mergeCell ref="B1:D3"/>
    <mergeCell ref="E1:E4"/>
    <mergeCell ref="F1:F4"/>
    <mergeCell ref="H1:AN1"/>
    <mergeCell ref="G1:G4"/>
  </mergeCells>
  <phoneticPr fontId="1" type="noConversion"/>
  <dataValidations count="3">
    <dataValidation type="custom" allowBlank="1" showInputMessage="1" showErrorMessage="1" errorTitle="입력값 오류" error="계획 및 실적은 100%를 초과 할 수 없습니다.!!! (&quot;취소&quot; 선택 후 다시 입력 하세요)" sqref="H15:AN15 H19:AN19 H12:AN12 H10:AN10">
      <formula1>#REF!&lt;=100%</formula1>
    </dataValidation>
    <dataValidation type="custom" allowBlank="1" showInputMessage="1" showErrorMessage="1" errorTitle="입력값 오류" error="계획 및 실적은 100%를 초과 할 수 없습니다.!!! (&quot;취소&quot; 선택 후 다시 입력 하세요)" sqref="H16:AN18 H11:AN11 H8:AN8 H13:AN13 H20:AN20">
      <formula1>$BT8&lt;=100%</formula1>
    </dataValidation>
    <dataValidation type="custom" allowBlank="1" showInputMessage="1" showErrorMessage="1" errorTitle="입력값 오류" error="계획 및 실적은 100%를 초과 할 수 없습니다.!!! (&quot;취소&quot; 선택 후 다시 입력 하세요)" sqref="H7:AN7">
      <formula1>#REF!&lt;=100%</formula1>
    </dataValidation>
  </dataValidations>
  <pageMargins left="0.7" right="0.7" top="0.75" bottom="0.75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ChatGPT API를 활용한 기사 요약 시스템</vt:lpstr>
      <vt:lpstr>'ChatGPT API를 활용한 기사 요약 시스템'!Print_Area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HJKIM</dc:creator>
  <cp:lastModifiedBy>정희수</cp:lastModifiedBy>
  <cp:lastPrinted>2019-06-05T09:59:51Z</cp:lastPrinted>
  <dcterms:created xsi:type="dcterms:W3CDTF">2011-04-08T06:51:38Z</dcterms:created>
  <dcterms:modified xsi:type="dcterms:W3CDTF">2024-04-18T08:04:31Z</dcterms:modified>
</cp:coreProperties>
</file>